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mmostrava-my.sharepoint.com/personal/karel_synek_ostrava_cz/Documents/Dokumenty MAP IV/3.8 Rozvoj a aktualizace MAP/Konzultační proces 06_25/"/>
    </mc:Choice>
  </mc:AlternateContent>
  <xr:revisionPtr revIDLastSave="451" documentId="8_{1F906E57-64A5-48D3-966D-B281DE01F8C7}" xr6:coauthVersionLast="47" xr6:coauthVersionMax="47" xr10:uidLastSave="{D85B83C2-75B7-48F7-B3A2-8F08B0DB758C}"/>
  <bookViews>
    <workbookView xWindow="-120" yWindow="-120" windowWidth="29040" windowHeight="15840" tabRatio="394" activeTab="2" xr2:uid="{00000000-000D-0000-FFFF-FFFF00000000}"/>
  </bookViews>
  <sheets>
    <sheet name="MŠ" sheetId="2" r:id="rId1"/>
    <sheet name="ZŠ" sheetId="3" r:id="rId2"/>
    <sheet name="zajmové, neformalní, cel" sheetId="4" r:id="rId3"/>
    <sheet name="Pokyny, info" sheetId="1" r:id="rId4"/>
    <sheet name="Úvodní strana" sheetId="5" r:id="rId5"/>
  </sheets>
  <definedNames>
    <definedName name="_xlnm._FilterDatabase" localSheetId="0" hidden="1">MŠ!$A$3:$IO$155</definedName>
    <definedName name="_xlnm._FilterDatabase" localSheetId="2" hidden="1">'zajmové, neformalní, cel'!$A$4:$IV$43</definedName>
    <definedName name="_xlnm._FilterDatabase" localSheetId="1" hidden="1">ZŠ!$A$4:$IL$465</definedName>
    <definedName name="_xlnm.Print_Area" localSheetId="0">MŠ!$A$1:$S$190</definedName>
    <definedName name="_xlnm.Print_Area" localSheetId="2">'zajmové, neformalní, cel'!$A$1:$S$68</definedName>
    <definedName name="_xlnm.Print_Area" localSheetId="1">ZŠ!$A$1:$Z$478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56" i="3" l="1"/>
  <c r="L456" i="3"/>
  <c r="M454" i="3"/>
  <c r="M455" i="3"/>
  <c r="M103" i="3" l="1"/>
  <c r="M102" i="3"/>
  <c r="M101" i="3"/>
  <c r="M190" i="3" l="1"/>
  <c r="M129" i="2"/>
  <c r="M453" i="3"/>
  <c r="M452" i="3"/>
  <c r="M451" i="3"/>
  <c r="M450" i="3"/>
  <c r="M447" i="3"/>
  <c r="M446" i="3"/>
  <c r="M445" i="3"/>
  <c r="M444" i="3"/>
  <c r="M388" i="3"/>
  <c r="M387" i="3"/>
  <c r="M382" i="3"/>
  <c r="M381" i="3"/>
  <c r="M232" i="3"/>
  <c r="M226" i="3"/>
  <c r="M188" i="3"/>
  <c r="M56" i="2"/>
  <c r="M76" i="2" l="1"/>
  <c r="M75" i="2"/>
  <c r="M379" i="3" l="1"/>
  <c r="M314" i="3"/>
  <c r="M27" i="3"/>
  <c r="M17" i="3"/>
  <c r="M16" i="3"/>
  <c r="M10" i="3"/>
  <c r="M170" i="2"/>
  <c r="M128" i="2"/>
  <c r="M101" i="2"/>
  <c r="M100" i="2"/>
  <c r="M85" i="2"/>
  <c r="M380" i="3" l="1"/>
  <c r="M301" i="3"/>
  <c r="M300" i="3"/>
  <c r="M299" i="3"/>
  <c r="M298" i="3"/>
  <c r="M419" i="3" l="1"/>
  <c r="M418" i="3"/>
  <c r="M438" i="3" l="1"/>
  <c r="M437" i="3"/>
  <c r="M440" i="3"/>
  <c r="M439" i="3"/>
  <c r="M305" i="3"/>
  <c r="M120" i="2"/>
  <c r="M436" i="3" l="1"/>
  <c r="M435" i="3"/>
  <c r="M434" i="3"/>
  <c r="M433" i="3"/>
  <c r="M432" i="3"/>
  <c r="M431" i="3"/>
  <c r="M430" i="3"/>
  <c r="M429" i="3"/>
  <c r="M428" i="3"/>
  <c r="M405" i="3"/>
  <c r="M404" i="3"/>
  <c r="M403" i="3"/>
  <c r="M402" i="3"/>
  <c r="M150" i="3"/>
  <c r="M149" i="3"/>
  <c r="M141" i="3"/>
  <c r="M140" i="3"/>
  <c r="M139" i="3"/>
  <c r="M138" i="3"/>
  <c r="M155" i="2"/>
  <c r="M427" i="3"/>
  <c r="M426" i="3" l="1"/>
  <c r="K38" i="4"/>
  <c r="M425" i="3" l="1"/>
  <c r="M424" i="3"/>
  <c r="M423" i="3" l="1"/>
  <c r="M422" i="3"/>
  <c r="M421" i="3"/>
  <c r="M420" i="3"/>
  <c r="M132" i="2" l="1"/>
  <c r="M6" i="3"/>
  <c r="M417" i="3" l="1"/>
  <c r="M169" i="2" l="1"/>
  <c r="M168" i="2"/>
  <c r="M416" i="3" l="1"/>
  <c r="M78" i="2"/>
  <c r="M77" i="2"/>
  <c r="M35" i="2"/>
  <c r="M238" i="3" l="1"/>
  <c r="M415" i="3" l="1"/>
  <c r="M414" i="3"/>
  <c r="M413" i="3" l="1"/>
  <c r="M412" i="3"/>
  <c r="M411" i="3"/>
  <c r="M410" i="3"/>
  <c r="M409" i="3"/>
  <c r="M408" i="3" l="1"/>
  <c r="M256" i="3" l="1"/>
  <c r="K37" i="4" l="1"/>
  <c r="K36" i="4" l="1"/>
  <c r="M295" i="3" l="1"/>
  <c r="M383" i="3" l="1"/>
  <c r="M384" i="3"/>
  <c r="M385" i="3"/>
  <c r="M386" i="3"/>
  <c r="M389" i="3"/>
  <c r="M390" i="3"/>
  <c r="M391" i="3"/>
  <c r="M392" i="3"/>
  <c r="M393" i="3"/>
  <c r="M274" i="3" l="1"/>
  <c r="M272" i="3"/>
  <c r="K12" i="4" l="1"/>
  <c r="K11" i="4"/>
  <c r="K10" i="4"/>
  <c r="K9" i="4"/>
  <c r="M407" i="3" l="1"/>
  <c r="M406" i="3"/>
  <c r="M251" i="3"/>
  <c r="M83" i="2"/>
  <c r="M167" i="2" l="1"/>
  <c r="M166" i="2"/>
  <c r="M165" i="2"/>
  <c r="M164" i="2"/>
  <c r="M163" i="2"/>
  <c r="M162" i="2"/>
  <c r="M161" i="2"/>
  <c r="M401" i="3"/>
  <c r="K35" i="4" l="1"/>
  <c r="K34" i="4"/>
  <c r="K32" i="4"/>
  <c r="M171" i="3" l="1"/>
  <c r="M61" i="2"/>
  <c r="M354" i="3" l="1"/>
  <c r="K31" i="4" l="1"/>
  <c r="K30" i="4"/>
  <c r="K29" i="4" l="1"/>
  <c r="K28" i="4"/>
  <c r="K27" i="4"/>
  <c r="M160" i="2" l="1"/>
  <c r="M159" i="2"/>
  <c r="M158" i="2"/>
  <c r="M157" i="2"/>
  <c r="M156" i="2"/>
  <c r="M210" i="3"/>
  <c r="M209" i="3"/>
  <c r="M31" i="3" l="1"/>
  <c r="M133" i="2" l="1"/>
  <c r="M378" i="3" l="1"/>
  <c r="M377" i="3"/>
  <c r="M376" i="3"/>
  <c r="M375" i="3"/>
  <c r="M26" i="3"/>
  <c r="M21" i="3"/>
  <c r="M146" i="2"/>
  <c r="M145" i="2"/>
  <c r="M126" i="2"/>
  <c r="M125" i="2"/>
  <c r="M17" i="2"/>
  <c r="M105" i="2"/>
  <c r="M31" i="2"/>
  <c r="M374" i="3" l="1"/>
  <c r="M77" i="3" l="1"/>
  <c r="M73" i="3"/>
  <c r="M372" i="3" l="1"/>
  <c r="M371" i="3"/>
  <c r="M363" i="3" l="1"/>
  <c r="M364" i="3"/>
  <c r="M365" i="3"/>
  <c r="M366" i="3"/>
  <c r="M367" i="3"/>
  <c r="M368" i="3"/>
  <c r="M369" i="3"/>
  <c r="M370" i="3"/>
  <c r="M151" i="2"/>
  <c r="M152" i="2"/>
  <c r="M153" i="2"/>
  <c r="M154" i="2"/>
  <c r="M149" i="2"/>
  <c r="M150" i="2"/>
  <c r="M89" i="3"/>
  <c r="M88" i="3"/>
  <c r="M87" i="3"/>
  <c r="M86" i="3"/>
  <c r="M144" i="3"/>
  <c r="M142" i="3"/>
  <c r="M142" i="2"/>
  <c r="M237" i="3" l="1"/>
  <c r="M235" i="3"/>
  <c r="M37" i="2" l="1"/>
  <c r="K25" i="4" l="1"/>
  <c r="K24" i="4"/>
  <c r="M148" i="2"/>
  <c r="M147" i="2"/>
  <c r="M67" i="2"/>
  <c r="M285" i="3" l="1"/>
  <c r="M362" i="3" l="1"/>
  <c r="M119" i="2" l="1"/>
  <c r="M118" i="2"/>
  <c r="M144" i="2" l="1"/>
  <c r="M40" i="2"/>
  <c r="M361" i="3" l="1"/>
  <c r="M360" i="3"/>
  <c r="M288" i="3"/>
  <c r="M284" i="3"/>
  <c r="M217" i="3"/>
  <c r="M33" i="2"/>
  <c r="M359" i="3" l="1"/>
  <c r="M358" i="3"/>
  <c r="M357" i="3"/>
  <c r="M355" i="3"/>
  <c r="M339" i="3"/>
  <c r="M340" i="3"/>
  <c r="M233" i="3"/>
  <c r="M231" i="3"/>
  <c r="M230" i="3"/>
  <c r="M229" i="3"/>
  <c r="M219" i="3"/>
  <c r="M220" i="3"/>
  <c r="M193" i="3"/>
  <c r="M192" i="3"/>
  <c r="M181" i="3"/>
  <c r="M180" i="3"/>
  <c r="M62" i="2"/>
  <c r="M60" i="2"/>
  <c r="M353" i="3" l="1"/>
  <c r="M139" i="2"/>
  <c r="J39" i="4" l="1"/>
  <c r="L171" i="2"/>
  <c r="K19" i="4"/>
  <c r="K20" i="4"/>
  <c r="K21" i="4"/>
  <c r="K22" i="4"/>
  <c r="K23" i="4"/>
  <c r="M352" i="3" l="1"/>
  <c r="M351" i="3"/>
  <c r="M350" i="3"/>
  <c r="M349" i="3"/>
  <c r="M346" i="3"/>
  <c r="M345" i="3"/>
  <c r="M343" i="3"/>
  <c r="M342" i="3"/>
  <c r="M341" i="3"/>
  <c r="M338" i="3"/>
  <c r="M337" i="3"/>
  <c r="M336" i="3"/>
  <c r="M335" i="3"/>
  <c r="M334" i="3"/>
  <c r="M140" i="2"/>
  <c r="M141" i="2"/>
  <c r="M143" i="2"/>
  <c r="M82" i="2" l="1"/>
  <c r="M133" i="3"/>
  <c r="M18" i="3" l="1"/>
  <c r="M9" i="3"/>
  <c r="M316" i="3" l="1"/>
  <c r="M214" i="3" l="1"/>
  <c r="M294" i="3" l="1"/>
  <c r="M223" i="3"/>
  <c r="M186" i="3"/>
  <c r="M185" i="3"/>
  <c r="M333" i="3" l="1"/>
  <c r="M318" i="3" l="1"/>
  <c r="M325" i="3"/>
  <c r="M324" i="3"/>
  <c r="M323" i="3"/>
  <c r="M317" i="3"/>
  <c r="M315" i="3"/>
  <c r="M313" i="3"/>
  <c r="M312" i="3"/>
  <c r="M311" i="3"/>
  <c r="M310" i="3"/>
  <c r="M308" i="3"/>
  <c r="M297" i="3"/>
  <c r="M296" i="3"/>
  <c r="M293" i="3"/>
  <c r="M289" i="3"/>
  <c r="M282" i="3"/>
  <c r="M279" i="3"/>
  <c r="M278" i="3"/>
  <c r="M242" i="3"/>
  <c r="M203" i="3"/>
  <c r="M184" i="3"/>
  <c r="M183" i="3"/>
  <c r="M163" i="3"/>
  <c r="M162" i="3"/>
  <c r="M161" i="3"/>
  <c r="M160" i="3"/>
  <c r="M159" i="3"/>
  <c r="M158" i="3"/>
  <c r="M157" i="3"/>
  <c r="M156" i="3"/>
  <c r="M155" i="3"/>
  <c r="M40" i="3"/>
  <c r="M38" i="3"/>
  <c r="M37" i="3"/>
  <c r="M36" i="3"/>
  <c r="M35" i="3"/>
  <c r="M20" i="3"/>
  <c r="M19" i="3"/>
  <c r="M137" i="2"/>
  <c r="M136" i="2"/>
  <c r="M135" i="2"/>
  <c r="M134" i="2"/>
  <c r="M131" i="2"/>
  <c r="M130" i="2"/>
  <c r="M122" i="2"/>
  <c r="M116" i="2"/>
  <c r="M115" i="2"/>
  <c r="M110" i="2"/>
  <c r="M109" i="2"/>
  <c r="M108" i="2"/>
  <c r="M106" i="2"/>
  <c r="M104" i="2"/>
  <c r="M103" i="2"/>
  <c r="M102" i="2"/>
  <c r="M98" i="2"/>
  <c r="M97" i="2"/>
  <c r="M96" i="2"/>
  <c r="M69" i="2"/>
  <c r="M70" i="2"/>
  <c r="M71" i="2"/>
  <c r="M72" i="2"/>
  <c r="M73" i="2"/>
  <c r="M51" i="2"/>
  <c r="M50" i="2"/>
  <c r="M44" i="2"/>
  <c r="M28" i="2"/>
  <c r="M138" i="2"/>
  <c r="M332" i="3"/>
  <c r="M331" i="3"/>
  <c r="M329" i="3"/>
  <c r="K18" i="4"/>
  <c r="K17" i="4"/>
  <c r="K16" i="4"/>
  <c r="M327" i="3" l="1"/>
  <c r="M168" i="3"/>
  <c r="M167" i="3"/>
  <c r="M165" i="3"/>
  <c r="M326" i="3" l="1"/>
  <c r="M283" i="3" l="1"/>
  <c r="M267" i="3"/>
  <c r="M266" i="3"/>
  <c r="M262" i="3"/>
  <c r="M261" i="3"/>
  <c r="M259" i="3"/>
  <c r="M258" i="3"/>
  <c r="M152" i="3"/>
  <c r="M146" i="3"/>
  <c r="M145" i="3"/>
  <c r="M132" i="3"/>
  <c r="M130" i="3"/>
  <c r="M129"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9" i="3"/>
  <c r="M198" i="3"/>
  <c r="M197" i="3"/>
  <c r="M13" i="3" l="1"/>
  <c r="M12" i="3"/>
  <c r="M11" i="3"/>
  <c r="M27" i="2"/>
  <c r="M26" i="2"/>
  <c r="M14" i="2"/>
  <c r="M11" i="2"/>
  <c r="M7" i="2"/>
  <c r="M6" i="2"/>
  <c r="M4" i="2"/>
  <c r="A45" i="4" l="1"/>
  <c r="M39" i="2" l="1"/>
  <c r="M66" i="3" l="1"/>
  <c r="M94" i="2" l="1"/>
  <c r="M80" i="2" l="1"/>
  <c r="M79" i="2"/>
  <c r="M52" i="2" l="1"/>
  <c r="M62" i="3"/>
  <c r="M61" i="3"/>
  <c r="M276" i="3"/>
  <c r="M57" i="3"/>
  <c r="M55" i="3"/>
  <c r="M54" i="3"/>
  <c r="M52" i="3"/>
  <c r="M51" i="3"/>
  <c r="M53" i="2"/>
  <c r="M54" i="2"/>
  <c r="M58" i="2"/>
  <c r="M59" i="2"/>
  <c r="M81" i="2"/>
  <c r="M89" i="2"/>
  <c r="M90" i="2"/>
  <c r="M91" i="2"/>
  <c r="M92" i="2"/>
  <c r="M93" i="2"/>
  <c r="K6" i="4"/>
  <c r="K7" i="4"/>
  <c r="K13" i="4"/>
  <c r="K15" i="4"/>
  <c r="M7" i="3"/>
  <c r="M32" i="3"/>
  <c r="M33" i="3"/>
  <c r="M34" i="3"/>
  <c r="M39" i="3"/>
  <c r="M45" i="3"/>
  <c r="M46" i="3"/>
  <c r="M47" i="3"/>
  <c r="M153" i="3"/>
  <c r="M154" i="3"/>
  <c r="M164" i="3"/>
  <c r="M169" i="3"/>
  <c r="M175" i="3"/>
  <c r="M179" i="3"/>
  <c r="M187" i="3"/>
  <c r="M215" i="3"/>
  <c r="M227" i="3"/>
  <c r="M241" i="3"/>
  <c r="M243" i="3"/>
  <c r="M244" i="3"/>
  <c r="M245" i="3"/>
  <c r="M246" i="3"/>
  <c r="M247" i="3"/>
  <c r="M252" i="3"/>
  <c r="M280" i="3"/>
  <c r="M281" i="3"/>
  <c r="M286" i="3"/>
  <c r="K39" i="4" l="1"/>
  <c r="M171" i="2"/>
  <c r="A461" i="3"/>
</calcChain>
</file>

<file path=xl/sharedStrings.xml><?xml version="1.0" encoding="utf-8"?>
<sst xmlns="http://schemas.openxmlformats.org/spreadsheetml/2006/main" count="7816" uniqueCount="1863">
  <si>
    <t>Strategický rámec MAP - seznam investičních priorit MŠ (2021 - 2027)</t>
  </si>
  <si>
    <t>Číslo řádku</t>
  </si>
  <si>
    <t xml:space="preserve">Identifikace školy </t>
  </si>
  <si>
    <t>Název projektu</t>
  </si>
  <si>
    <t xml:space="preserve">Kraj realizace </t>
  </si>
  <si>
    <t>Obec s rozšířenou působností - realizace</t>
  </si>
  <si>
    <t>Obec realizace</t>
  </si>
  <si>
    <t>Obsah projektu</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</si>
  <si>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</si>
  <si>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</si>
  <si>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</si>
  <si>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</si>
  <si>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</si>
  <si>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</si>
  <si>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</si>
  <si>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</si>
  <si>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</si>
  <si>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</si>
  <si>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</si>
  <si>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</si>
  <si>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</si>
  <si>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</si>
  <si>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</si>
  <si>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stručný popis např. zpracovaná PD, zajištěné výkupy, výběr dodavatele</t>
  </si>
  <si>
    <t>vydané stavební povolení ano/ne</t>
  </si>
  <si>
    <t>MŠO, Blahoslavova 6, PO</t>
  </si>
  <si>
    <t>MOb MOaP</t>
  </si>
  <si>
    <t>75027305</t>
  </si>
  <si>
    <t>Venkovní učebna pro EVVO a rekonstrukce zahrady</t>
  </si>
  <si>
    <t>MSK</t>
  </si>
  <si>
    <t>Ostrava</t>
  </si>
  <si>
    <t>Výstavba venkovní učebny pro EVVO a rekonstrukce zahrady včetně oplocení.</t>
  </si>
  <si>
    <t>PD</t>
  </si>
  <si>
    <t>Revitalizace školy</t>
  </si>
  <si>
    <t>Rekonstrukce celé budovy (sklepy, fasáda, střecha, okna, voda atd.).</t>
  </si>
  <si>
    <t>realizováno</t>
  </si>
  <si>
    <t>ano</t>
  </si>
  <si>
    <t>MŠO, Dvořákova 4, PO</t>
  </si>
  <si>
    <t>75027313</t>
  </si>
  <si>
    <t>Nová mateřská škola</t>
  </si>
  <si>
    <t>Rekonstrukce půdních prostor.</t>
  </si>
  <si>
    <t>X</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</si>
  <si>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</si>
  <si>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</si>
  <si>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</si>
  <si>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</si>
  <si>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</si>
  <si>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</si>
  <si>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</si>
  <si>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Projekt nebude realizován.</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</si>
  <si>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</si>
  <si>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</si>
  <si>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</si>
  <si>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</si>
  <si>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</si>
  <si>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</si>
  <si>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</si>
  <si>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</si>
  <si>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ne</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</si>
  <si>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</si>
  <si>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</si>
  <si>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</si>
  <si>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</si>
  <si>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</si>
  <si>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</si>
  <si>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</si>
  <si>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</si>
  <si>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</si>
  <si>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probíhá realizace</t>
  </si>
  <si>
    <t>Rekonstrukce toalet v suterénu MŠ</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</si>
  <si>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</si>
  <si>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</si>
  <si>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</si>
  <si>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</si>
  <si>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</si>
  <si>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</si>
  <si>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</si>
  <si>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</si>
  <si>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</si>
  <si>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</si>
  <si>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</si>
  <si>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</si>
  <si>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</si>
  <si>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</si>
  <si>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</si>
  <si>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</si>
  <si>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</si>
  <si>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</si>
  <si>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</si>
  <si>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</si>
  <si>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</si>
  <si>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</si>
  <si>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</si>
  <si>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</si>
  <si>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</si>
  <si>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</si>
  <si>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</si>
  <si>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</si>
  <si>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</si>
  <si>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</si>
  <si>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</si>
  <si>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Talentcentrum Varenská</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</si>
  <si>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</si>
  <si>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Zastínění venkovních teras</t>
  </si>
  <si>
    <t xml:space="preserve">Zkvalitnění vnějších podmínek pro předškolní vzdělávání - pořízení markýz na dvě terasy. Hřiště slouží i k sociální inkluzi, otevřeno po ukončení provozu školy pro veřejnost. </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</si>
  <si>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</si>
  <si>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</si>
  <si>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</si>
  <si>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</si>
  <si>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Vybavení tříd MŠ ICT technologiemi</t>
  </si>
  <si>
    <t>ORP Ostrava</t>
  </si>
  <si>
    <t>Vřesina</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</si>
  <si>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</si>
  <si>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projekt dokončen</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</si>
  <si>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</si>
  <si>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</si>
  <si>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</si>
  <si>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</si>
  <si>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</si>
  <si>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</si>
  <si>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</si>
  <si>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</si>
  <si>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</si>
  <si>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</si>
  <si>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</si>
  <si>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</si>
  <si>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</si>
  <si>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Mateřská škola Ostrava-Vítkovice, Prokopa Velikého 37, příspěvková organizace</t>
  </si>
  <si>
    <t>MOb Vítkovice</t>
  </si>
  <si>
    <t>Rekonstrukce mateřské školy Prokopa Velikého</t>
  </si>
  <si>
    <t>Ostrava-Vítkovice</t>
  </si>
  <si>
    <t>Budova z roku 1896 nevyhovuje současným potřebám školy, a je vyžadována její kompletní rekonstrukce. Rekonstrukce bude zaměřena na vnitřní i vnější stavební úpravy.</t>
  </si>
  <si>
    <t>x</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</si>
  <si>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</si>
  <si>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</si>
  <si>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</si>
  <si>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</si>
  <si>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</si>
  <si>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 xml:space="preserve">Mateřská  škola Slezská Ostrava, Bohumínská 68, příspěvková organizace </t>
  </si>
  <si>
    <t>MOb Slezská Ostrava</t>
  </si>
  <si>
    <t>72542721</t>
  </si>
  <si>
    <t>MŠ Bohumínská  - vybudování 2 tříd mateřské školy</t>
  </si>
  <si>
    <t>Moravskoslezský</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</si>
  <si>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</si>
  <si>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</si>
  <si>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</si>
  <si>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</si>
  <si>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</si>
  <si>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</si>
  <si>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</si>
  <si>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</si>
  <si>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</si>
  <si>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</si>
  <si>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</si>
  <si>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</si>
  <si>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</si>
  <si>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</si>
  <si>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</si>
  <si>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</si>
  <si>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</si>
  <si>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</si>
  <si>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</si>
  <si>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</si>
  <si>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</si>
  <si>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</si>
  <si>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</si>
  <si>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</si>
  <si>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</si>
  <si>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</si>
  <si>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</si>
  <si>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</si>
  <si>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</si>
  <si>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</si>
  <si>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</si>
  <si>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</si>
  <si>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</si>
  <si>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</si>
  <si>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</si>
  <si>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</si>
  <si>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2023</t>
  </si>
  <si>
    <t>2027</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</si>
  <si>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</si>
  <si>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</si>
  <si>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</si>
  <si>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</si>
  <si>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</si>
  <si>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</si>
  <si>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</si>
  <si>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</si>
  <si>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</si>
  <si>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</si>
  <si>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2026</t>
  </si>
  <si>
    <t>zpracovaná PD</t>
  </si>
  <si>
    <t>NE</t>
  </si>
  <si>
    <t>ZŠ a MŠ MUDr. Emílie Lukášové Ostrava-Hrabůvka, Klegova 29, příspěvková organizace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</si>
  <si>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</si>
  <si>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</si>
  <si>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</si>
  <si>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</si>
  <si>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</si>
  <si>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</si>
  <si>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</si>
  <si>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</si>
  <si>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</si>
  <si>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</si>
  <si>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</si>
  <si>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</si>
  <si>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</si>
  <si>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</si>
  <si>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</si>
  <si>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</si>
  <si>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</si>
  <si>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</si>
  <si>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</si>
  <si>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</si>
  <si>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</si>
  <si>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</si>
  <si>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</si>
  <si>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Revitalizace elektroinstalace v MŠ</t>
  </si>
  <si>
    <t>Ostrava-Poruba</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</si>
  <si>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</si>
  <si>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</si>
  <si>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</si>
  <si>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2025</t>
  </si>
  <si>
    <t>2030</t>
  </si>
  <si>
    <t>Enviromentální a technické centrum pro předškolní vzdělávání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</si>
  <si>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</si>
  <si>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Mateřská škola, Ostrava-Poruba, Dětská 920, přísp. org.</t>
  </si>
  <si>
    <t>70984646</t>
  </si>
  <si>
    <t>674000536</t>
  </si>
  <si>
    <t>Inovace učeben a bezbariérové zpřístupnění do MŠ</t>
  </si>
  <si>
    <t>Vyřešení bezbariérovosti MŠ, modernizace tříd včetně vybavení IT technologiemi.</t>
  </si>
  <si>
    <t>2022</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</si>
  <si>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</si>
  <si>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</si>
  <si>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</si>
  <si>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</si>
  <si>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</si>
  <si>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</si>
  <si>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</si>
  <si>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</si>
  <si>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</si>
  <si>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</si>
  <si>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</si>
  <si>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</si>
  <si>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</si>
  <si>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</si>
  <si>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6/2026</t>
  </si>
  <si>
    <t>8/2028</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</si>
  <si>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</si>
  <si>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</si>
  <si>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</si>
  <si>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</si>
  <si>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</si>
  <si>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</si>
  <si>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</si>
  <si>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</si>
  <si>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</si>
  <si>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</si>
  <si>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</si>
  <si>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</si>
  <si>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</si>
  <si>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</si>
  <si>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</si>
  <si>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</si>
  <si>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</si>
  <si>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</si>
  <si>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</si>
  <si>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Za vzděláním bezpečně a s radostí</t>
  </si>
  <si>
    <t>Mateřská škola, Ostrava-Poruba, Čs. exilu 670, přísp. org.</t>
  </si>
  <si>
    <t>Zateplení fasády MŠ Čs. exilu 670</t>
  </si>
  <si>
    <t>Zateplení střechy MŠ J. Šoupala 1611</t>
  </si>
  <si>
    <t>Zateplení střechy MŠ Jana Šoupala 1611</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</si>
  <si>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</si>
  <si>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</si>
  <si>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</si>
  <si>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</si>
  <si>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</si>
  <si>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</si>
  <si>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</si>
  <si>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</si>
  <si>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</si>
  <si>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</si>
  <si>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</si>
  <si>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</si>
  <si>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</si>
  <si>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</si>
  <si>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</si>
  <si>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</si>
  <si>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</si>
  <si>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</si>
  <si>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</si>
  <si>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</si>
  <si>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ÚMOb Ostrava - Hrabová</t>
  </si>
  <si>
    <t>Ostrava- Hrabova</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</si>
  <si>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</si>
  <si>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 xml:space="preserve">Penguin´s KINDERGARTEN - mateřská škola PRIGO, s.r.o. </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</si>
  <si>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</si>
  <si>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</si>
  <si>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</si>
  <si>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</si>
  <si>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</si>
  <si>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</si>
  <si>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</si>
  <si>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</si>
  <si>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</si>
  <si>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</si>
  <si>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</si>
  <si>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</si>
  <si>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</si>
  <si>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</si>
  <si>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</si>
  <si>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</si>
  <si>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</si>
  <si>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</si>
  <si>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</si>
  <si>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</si>
  <si>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</si>
  <si>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</si>
  <si>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</si>
  <si>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</si>
  <si>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</si>
  <si>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</si>
  <si>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</si>
  <si>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</si>
  <si>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Výtah na jídlo</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</si>
  <si>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</si>
  <si>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umýváren</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</si>
  <si>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</si>
  <si>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</si>
  <si>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</si>
  <si>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</si>
  <si>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</si>
  <si>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</si>
  <si>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</si>
  <si>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</si>
  <si>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</si>
  <si>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</si>
  <si>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</si>
  <si>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</si>
  <si>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</si>
  <si>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</si>
  <si>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</si>
  <si>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</si>
  <si>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</si>
  <si>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</si>
  <si>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</si>
  <si>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</si>
  <si>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</si>
  <si>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</si>
  <si>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</si>
  <si>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</si>
  <si>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</si>
  <si>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</si>
  <si>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</si>
  <si>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</si>
  <si>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</si>
  <si>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</si>
  <si>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</si>
  <si>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</si>
  <si>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</si>
  <si>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</si>
  <si>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</si>
  <si>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</si>
  <si>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</si>
  <si>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</si>
  <si>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</si>
  <si>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</si>
  <si>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</si>
  <si>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</si>
  <si>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</si>
  <si>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</si>
  <si>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</si>
  <si>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</si>
  <si>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</si>
  <si>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</si>
  <si>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</si>
  <si>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</si>
  <si>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</si>
  <si>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</si>
  <si>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</si>
  <si>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</si>
  <si>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Ne</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</si>
  <si>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</si>
  <si>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</si>
  <si>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</si>
  <si>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</si>
  <si>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</si>
  <si>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</si>
  <si>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</si>
  <si>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</si>
  <si>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Realizace klimatizace třídy Hříbek a části správní budovy.</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</si>
  <si>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</si>
  <si>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</si>
  <si>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</si>
  <si>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</si>
  <si>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</si>
  <si>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</si>
  <si>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</si>
  <si>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</si>
  <si>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</si>
  <si>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</si>
  <si>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</si>
  <si>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</si>
  <si>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</si>
  <si>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</si>
  <si>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</si>
  <si>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</si>
  <si>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</si>
  <si>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</si>
  <si>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Zpracována PD, rozhodnutí o kácení (R  č. 116/2021/OP ze dne 21.10.2021, NPM 6.11.2021) a územní souhlas pro zpevněnou plochu z pružného povrchu ze stříkané gumy (ÚS ze dne 28.1.2022), projekt realizován</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</si>
  <si>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</si>
  <si>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</si>
  <si>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</si>
  <si>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</si>
  <si>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</si>
  <si>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</si>
  <si>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</si>
  <si>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Hrací prvky v MŠ</t>
  </si>
  <si>
    <t>Výměna nevyhovujících hracích prvků v zahradě MŠ</t>
  </si>
  <si>
    <t>projekt ukončen, zhotoveno</t>
  </si>
  <si>
    <t xml:space="preserve">Mob Proskovice </t>
  </si>
  <si>
    <t>Výměna podlahových krytin MŠ Proskovice</t>
  </si>
  <si>
    <t>Klimatizace třídy Hříbek</t>
  </si>
  <si>
    <t>Obnova vybavení sborovny MŠ</t>
  </si>
  <si>
    <t>Obnova a modernizace suterénu MŠ Ostrčilova</t>
  </si>
  <si>
    <t>Rekonstrukce suterénních prostor, podlahy, elektroinstalace, úprava povrchu stěn a stropů - omítky, podhledy, odvětrávání. Vybudování skladového prostoru s cyklostojany pro uskladnění jízdních kol a koloběžek. Cílem je zajistit bezpečné a efektivní skladové prostory využívané dětmi, rodiči a pro sportovní vybavení mateřské školy</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</si>
  <si>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</si>
  <si>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</si>
  <si>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</si>
  <si>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</si>
  <si>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</si>
  <si>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</si>
  <si>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</si>
  <si>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Rekonstrukce mateřské školy Erbenova</t>
  </si>
  <si>
    <t xml:space="preserve">Celková rekonstrukce ZTI a areálové kanalizace, vybudování jídelního výtahu. Důvodem rekonstrukce je nevyhovující stav vnitřních rozvodů </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</si>
  <si>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</si>
  <si>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</si>
  <si>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</si>
  <si>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</si>
  <si>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</si>
  <si>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elektroinstalace, objekt mateřské školy</t>
  </si>
  <si>
    <t>Mob Polanka</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</si>
  <si>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</si>
  <si>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</si>
  <si>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</si>
  <si>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</si>
  <si>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</si>
  <si>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</si>
  <si>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</si>
  <si>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</si>
  <si>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</si>
  <si>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</si>
  <si>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</si>
  <si>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</si>
  <si>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</si>
  <si>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</si>
  <si>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</si>
  <si>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</si>
  <si>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</si>
  <si>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</si>
  <si>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</si>
  <si>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</si>
  <si>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</si>
  <si>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</si>
  <si>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</si>
  <si>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</si>
  <si>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</si>
  <si>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</si>
  <si>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</si>
  <si>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</si>
  <si>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</si>
  <si>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</si>
  <si>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</si>
  <si>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</si>
  <si>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</si>
  <si>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</si>
  <si>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</si>
  <si>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</si>
  <si>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</si>
  <si>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Cílem projektu bude plynule navázat na stávající projekt Přírodní zahrady při MŠ Ostrčilova. Pokračování v revitalizaci zahrady pro prožitkové vzdělávání a volnočasové aktivity dětí. Dále postupná estetizace celé zahrady. Bližší specifikace bude v návaznosti na zveřejnění uznatelných nákladů projektu.</t>
  </si>
  <si>
    <t>fáze přípravy, čeká se na vyhlášení výzvy MŽP</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</si>
  <si>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</si>
  <si>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</si>
  <si>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</si>
  <si>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</si>
  <si>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</si>
  <si>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</si>
  <si>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</si>
  <si>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</si>
  <si>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</si>
  <si>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</si>
  <si>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</si>
  <si>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</si>
  <si>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</si>
  <si>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</si>
  <si>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</si>
  <si>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</si>
  <si>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</si>
  <si>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</si>
  <si>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</si>
  <si>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</si>
  <si>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</si>
  <si>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</si>
  <si>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</si>
  <si>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</si>
  <si>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</si>
  <si>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</si>
  <si>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</si>
  <si>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</si>
  <si>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</si>
  <si>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</si>
  <si>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</si>
  <si>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</si>
  <si>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</si>
  <si>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</si>
  <si>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</si>
  <si>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</si>
  <si>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</si>
  <si>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</si>
  <si>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</si>
  <si>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</si>
  <si>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</si>
  <si>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</si>
  <si>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</si>
  <si>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</si>
  <si>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</si>
  <si>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</si>
  <si>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</si>
  <si>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</si>
  <si>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</si>
  <si>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</si>
  <si>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</si>
  <si>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</si>
  <si>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</si>
  <si>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nové projekty</t>
  </si>
  <si>
    <t>projekty, kterou nebudou realizovány nebo jsou již zrealizovány</t>
  </si>
  <si>
    <t>červeně jsou uvedeny změny realizované v aktuální verzi seznamu investičních priorit</t>
  </si>
  <si>
    <t>červeně, přeškrtnutě jsou uvedeny projektové záměry, u nichž bylo aktuálně oznámeno, že jsou již zrealizován nebo nebudou realizovány</t>
  </si>
  <si>
    <t>Pozn.</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</si>
  <si>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</si>
  <si>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</si>
  <si>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</si>
  <si>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</si>
  <si>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</si>
  <si>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</si>
  <si>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t>Kraj realizace</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</si>
  <si>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</si>
  <si>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</si>
  <si>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</si>
  <si>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</si>
  <si>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</si>
  <si>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</si>
  <si>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</si>
  <si>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</si>
  <si>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</si>
  <si>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</si>
  <si>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</si>
  <si>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r>
      <t>přírodní vědy</t>
    </r>
    <r>
      <rPr>
        <vertAlign val="superscript"/>
        <sz val="8"/>
        <rFont val="Calibri"/>
        <family val="2"/>
      </rPr>
      <t>3)</t>
    </r>
    <r>
      <rPr>
        <sz val="8"/>
        <rFont val="Calibri"/>
        <family val="2"/>
      </rPr>
      <t xml:space="preserve"> 
</t>
    </r>
  </si>
  <si>
    <r>
      <t>polytech. vzdělávání</t>
    </r>
    <r>
      <rPr>
        <vertAlign val="superscript"/>
        <sz val="8"/>
        <rFont val="Calibri"/>
        <family val="2"/>
      </rPr>
      <t>4)</t>
    </r>
  </si>
  <si>
    <r>
      <t>práce s digi. tech.</t>
    </r>
    <r>
      <rPr>
        <vertAlign val="superscript"/>
        <sz val="8"/>
        <rFont val="Calibri"/>
        <family val="2"/>
      </rPr>
      <t>5)</t>
    </r>
    <r>
      <rPr>
        <sz val="8"/>
        <rFont val="Calibri"/>
        <family val="2"/>
      </rPr>
      <t xml:space="preserve">
</t>
    </r>
  </si>
  <si>
    <t>Základní škola Šenov, Radniční náměstí 1040, příspěvková organizace</t>
  </si>
  <si>
    <t>Modernizace odborných učeben</t>
  </si>
  <si>
    <t>Modernizace odborných učeben fyziky,chemie a informatiky</t>
  </si>
  <si>
    <t xml:space="preserve">Projekt je ve fázi ukončení realizace, byla podána zpráva o realizaci a žádost o patbu </t>
  </si>
  <si>
    <t>Poradenské pracoviště</t>
  </si>
  <si>
    <t>Vytvoření zázemí  školní poradenské pracoviště</t>
  </si>
  <si>
    <t>Příprava projektového záměru, včetně rozpočtu</t>
  </si>
  <si>
    <t>Školní družina</t>
  </si>
  <si>
    <t>Vybudování zázemí pro školní družiny</t>
  </si>
  <si>
    <t>Multimediální učebny ZŠ Šenov</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</si>
  <si>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</si>
  <si>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</si>
  <si>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</si>
  <si>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</si>
  <si>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</si>
  <si>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</si>
  <si>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</si>
  <si>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</si>
  <si>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</si>
  <si>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</si>
  <si>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</si>
  <si>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</si>
  <si>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</si>
  <si>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</si>
  <si>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</si>
  <si>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</si>
  <si>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</si>
  <si>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</si>
  <si>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</si>
  <si>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</si>
  <si>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</si>
  <si>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</si>
  <si>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</si>
  <si>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</si>
  <si>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</si>
  <si>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</si>
  <si>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</si>
  <si>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</si>
  <si>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</si>
  <si>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</si>
  <si>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</si>
  <si>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</si>
  <si>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</si>
  <si>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</si>
  <si>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Rekonstrukce učeben</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</si>
  <si>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</si>
  <si>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Venkovní čítárna</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</si>
  <si>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</si>
  <si>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</si>
  <si>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Environmentální centrum - cesta za poznáním a Badatelský koutek</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</si>
  <si>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</si>
  <si>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konec 2022/2023</t>
  </si>
  <si>
    <t>projekt realizován</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</si>
  <si>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</si>
  <si>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</si>
  <si>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</si>
  <si>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</si>
  <si>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</si>
  <si>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</si>
  <si>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</si>
  <si>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Vratimov</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</si>
  <si>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</si>
  <si>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</si>
  <si>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</si>
  <si>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</si>
  <si>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</si>
  <si>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</si>
  <si>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</si>
  <si>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</si>
  <si>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</si>
  <si>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Moravskoslezský kraj</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</si>
  <si>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</si>
  <si>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</si>
  <si>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</si>
  <si>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</si>
  <si>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</si>
  <si>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</si>
  <si>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</si>
  <si>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</si>
  <si>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</si>
  <si>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</si>
  <si>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</si>
  <si>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</si>
  <si>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</si>
  <si>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</si>
  <si>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</si>
  <si>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</si>
  <si>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</si>
  <si>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</si>
  <si>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</si>
  <si>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</si>
  <si>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</si>
  <si>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</si>
  <si>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</si>
  <si>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</si>
  <si>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</si>
  <si>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</si>
  <si>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</si>
  <si>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</si>
  <si>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</si>
  <si>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</si>
  <si>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</si>
  <si>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 xml:space="preserve">Odborné učebny ZŠ Ostrava-Vítkovice </t>
  </si>
  <si>
    <t>Bezbariérovost, vybudování a rekonstrukce PC učeben, vybudování venkovní učebny pro přirodovědnou výuku.</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</si>
  <si>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</si>
  <si>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</si>
  <si>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</si>
  <si>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</si>
  <si>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</si>
  <si>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</si>
  <si>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</si>
  <si>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</si>
  <si>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</si>
  <si>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</si>
  <si>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</si>
  <si>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</si>
  <si>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</si>
  <si>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</si>
  <si>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</si>
  <si>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</si>
  <si>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</si>
  <si>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</si>
  <si>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</si>
  <si>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</si>
  <si>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</si>
  <si>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</si>
  <si>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</si>
  <si>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</si>
  <si>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</si>
  <si>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</si>
  <si>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</si>
  <si>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</si>
  <si>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ZŠ Pěší - Modernizace učebny cizích jazyků a informatiky</t>
  </si>
  <si>
    <t>Modernizace učebny cizích jazyků a informatiky</t>
  </si>
  <si>
    <t>ZŠ Pěší - Cvičná kuchyňka</t>
  </si>
  <si>
    <t>Ano</t>
  </si>
  <si>
    <t>ZŠ Pěší - Pracovní dílny</t>
  </si>
  <si>
    <t>Vybudování pracovní dílny</t>
  </si>
  <si>
    <t xml:space="preserve">Základní škola Slezská Ostrava, Chrustova 24, příspěvková organizace </t>
  </si>
  <si>
    <t>ZŠ Chrustova - Vybudování multimediální učebny</t>
  </si>
  <si>
    <t>Vybudování multimediální učebny</t>
  </si>
  <si>
    <t>ZŠ Chrustova - Cvičná kuchyňka</t>
  </si>
  <si>
    <t>ZŠ Chrustova - Modernizace učebny cizích jazyků a informatiky</t>
  </si>
  <si>
    <t xml:space="preserve">Základní škola Slezská Ostrava, Škrobálkova 51, příspěvková organizace </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</si>
  <si>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</si>
  <si>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</si>
  <si>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</si>
  <si>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</si>
  <si>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</si>
  <si>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</si>
  <si>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</si>
  <si>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Základní škola PRIGO, s.r.o.</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</si>
  <si>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</si>
  <si>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</si>
  <si>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</si>
  <si>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</si>
  <si>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 xml:space="preserve">vnitřní </t>
  </si>
  <si>
    <t>Zpracována PD, závazná stanovska v řešení</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</si>
  <si>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</si>
  <si>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</si>
  <si>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</si>
  <si>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</si>
  <si>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</si>
  <si>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nebude realizován</t>
  </si>
  <si>
    <t>N</t>
  </si>
  <si>
    <t>Rekonstrukce přírodovědné učeby (učebna PŘ-CH-F)</t>
  </si>
  <si>
    <t>Modernizace kmenové učebny na odbornou učebnu PŘ,CH,F.</t>
  </si>
  <si>
    <t>Základní škola a Mateřská škola Ostrava-Krásné Pole, Družební 336, příspěvková organizace</t>
  </si>
  <si>
    <t>Statutární město Ostrava, městský obvod Krásné Pole, Družební 576, 725 26 Ostrava Krásné Pole</t>
  </si>
  <si>
    <t>71005081</t>
  </si>
  <si>
    <t>Modernizace infrastruktury pro vzdělávání včetně konektivity na ZŠ Krásné Pole</t>
  </si>
  <si>
    <t>SMO</t>
  </si>
  <si>
    <t>Krásné Pole</t>
  </si>
  <si>
    <t xml:space="preserve">Zajištění vybavení specializovaných učeben a konektivity </t>
  </si>
  <si>
    <t>financování projektu odsouhlašeno v rámci ITI, realizace naplánována na rok 2024</t>
  </si>
  <si>
    <t>ne/ není třeba</t>
  </si>
  <si>
    <t>Gymnázium, základní škola a mateřská škola Hello s.r.o.</t>
  </si>
  <si>
    <t>Soukromý</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</si>
  <si>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</si>
  <si>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</si>
  <si>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</si>
  <si>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</si>
  <si>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</si>
  <si>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Obsahem projektu je modernizace zázemí (prostor i vybavení) na základní škole a pro realizaci vnitřních sportovních i dalších komunitních aktivit realizovaných při záklandí škole Hello včetně aktivit školní družiny a školního klubu</t>
  </si>
  <si>
    <t>1/2023</t>
  </si>
  <si>
    <t>12/2024</t>
  </si>
  <si>
    <t>Školní družina a školní klub Zš Hello</t>
  </si>
  <si>
    <t>Obsahem projektu je vybudování zázemí pro školní družinu a školní klub ZŠ Hello</t>
  </si>
  <si>
    <t>8/2024</t>
  </si>
  <si>
    <t>zpracován projektový záměr</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</si>
  <si>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</si>
  <si>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</si>
  <si>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</si>
  <si>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</si>
  <si>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</si>
  <si>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</si>
  <si>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</si>
  <si>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</si>
  <si>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</si>
  <si>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</si>
  <si>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</si>
  <si>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</si>
  <si>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</si>
  <si>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</si>
  <si>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</si>
  <si>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</si>
  <si>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</si>
  <si>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</si>
  <si>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</si>
  <si>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</si>
  <si>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</si>
  <si>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</si>
  <si>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</si>
  <si>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</si>
  <si>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</si>
  <si>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</si>
  <si>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</si>
  <si>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</si>
  <si>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</si>
  <si>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</si>
  <si>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</si>
  <si>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relaxačních zón 1. a 2.stupně školy</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</si>
  <si>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</si>
  <si>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Kompletní revitalizace sportoviště ZŠ a MŠ Březinova</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</si>
  <si>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</si>
  <si>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</si>
  <si>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</si>
  <si>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</si>
  <si>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</si>
  <si>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hudební výchovy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</si>
  <si>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</si>
  <si>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</si>
  <si>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</si>
  <si>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</si>
  <si>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</si>
  <si>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Vybudování workoutového hřiště na pozemku ZŠ Březinova</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</si>
  <si>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</si>
  <si>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</si>
  <si>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</si>
  <si>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</si>
  <si>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</si>
  <si>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Učíme se v přírodě při ZŠ a MŠ Březinova - druhá etapa</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</si>
  <si>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</si>
  <si>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</si>
  <si>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</si>
  <si>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</si>
  <si>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</si>
  <si>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</si>
  <si>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</si>
  <si>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</si>
  <si>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</si>
  <si>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</si>
  <si>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</si>
  <si>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</si>
  <si>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</si>
  <si>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</si>
  <si>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</si>
  <si>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</si>
  <si>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</si>
  <si>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</si>
  <si>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</si>
  <si>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</si>
  <si>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</si>
  <si>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</si>
  <si>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</si>
  <si>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</si>
  <si>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</si>
  <si>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</si>
  <si>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</si>
  <si>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</si>
  <si>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</si>
  <si>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</si>
  <si>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</si>
  <si>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</si>
  <si>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</si>
  <si>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</si>
  <si>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</si>
  <si>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</si>
  <si>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</si>
  <si>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</si>
  <si>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</si>
  <si>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</si>
  <si>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</si>
  <si>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</si>
  <si>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</si>
  <si>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</si>
  <si>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</si>
  <si>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</si>
  <si>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</si>
  <si>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</si>
  <si>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</si>
  <si>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</si>
  <si>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</si>
  <si>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</si>
  <si>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</si>
  <si>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</si>
  <si>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</si>
  <si>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</si>
  <si>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</si>
  <si>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</si>
  <si>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</si>
  <si>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</si>
  <si>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</si>
  <si>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</si>
  <si>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</si>
  <si>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</si>
  <si>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</si>
  <si>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</si>
  <si>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</si>
  <si>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</si>
  <si>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</si>
  <si>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</si>
  <si>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</si>
  <si>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</si>
  <si>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nebude realizováno</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</si>
  <si>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</si>
  <si>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</si>
  <si>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</si>
  <si>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</si>
  <si>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</si>
  <si>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</si>
  <si>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</si>
  <si>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</si>
  <si>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</si>
  <si>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</si>
  <si>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</si>
  <si>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</si>
  <si>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</si>
  <si>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</si>
  <si>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</si>
  <si>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</si>
  <si>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</si>
  <si>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</si>
  <si>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</si>
  <si>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</si>
  <si>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</si>
  <si>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</si>
  <si>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</si>
  <si>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</si>
  <si>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</si>
  <si>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</si>
  <si>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</si>
  <si>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</si>
  <si>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</si>
  <si>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</si>
  <si>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</si>
  <si>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</si>
  <si>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</si>
  <si>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</si>
  <si>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</si>
  <si>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</si>
  <si>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</si>
  <si>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</si>
  <si>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</si>
  <si>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</si>
  <si>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</si>
  <si>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</si>
  <si>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</si>
  <si>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</si>
  <si>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</si>
  <si>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</si>
  <si>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</si>
  <si>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</si>
  <si>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</si>
  <si>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</si>
  <si>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</si>
  <si>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</si>
  <si>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</si>
  <si>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</si>
  <si>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</si>
  <si>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</si>
  <si>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</si>
  <si>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</si>
  <si>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</si>
  <si>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</si>
  <si>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</si>
  <si>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</si>
  <si>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</si>
  <si>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</si>
  <si>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</si>
  <si>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</si>
  <si>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</si>
  <si>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</si>
  <si>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</si>
  <si>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</si>
  <si>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</si>
  <si>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</si>
  <si>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</si>
  <si>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</si>
  <si>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</si>
  <si>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</si>
  <si>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</si>
  <si>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zpracovaná PD, vysoutěžen dodavatel, začátek realizace od 01.07.2024</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</si>
  <si>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</si>
  <si>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</si>
  <si>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</si>
  <si>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</si>
  <si>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</si>
  <si>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</si>
  <si>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70989062</t>
  </si>
  <si>
    <t>Přestavba prostor školy na prostory určené pro ŠD</t>
  </si>
  <si>
    <t>PD, vydáno stavební povolení, REALIZOVÁNO</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</si>
  <si>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</si>
  <si>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</si>
  <si>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</si>
  <si>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</si>
  <si>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</si>
  <si>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</si>
  <si>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</si>
  <si>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</si>
  <si>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Dle aktuálních výzev, PD je připravena.</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</si>
  <si>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</si>
  <si>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</si>
  <si>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</si>
  <si>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</si>
  <si>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</si>
  <si>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</si>
  <si>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 xml:space="preserve">Cílem projektu je vybudování z CO krytu místnosti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</si>
  <si>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</si>
  <si>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</si>
  <si>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</si>
  <si>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</si>
  <si>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</si>
  <si>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</si>
  <si>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</si>
  <si>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</si>
  <si>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</si>
  <si>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</si>
  <si>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</si>
  <si>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</si>
  <si>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</si>
  <si>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</si>
  <si>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</si>
  <si>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2029</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</si>
  <si>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</si>
  <si>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</si>
  <si>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</si>
  <si>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</si>
  <si>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</si>
  <si>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</si>
  <si>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</si>
  <si>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</si>
  <si>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</si>
  <si>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</si>
  <si>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</si>
  <si>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</si>
  <si>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</si>
  <si>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</si>
  <si>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</si>
  <si>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</si>
  <si>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</si>
  <si>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</si>
  <si>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</si>
  <si>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</si>
  <si>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</si>
  <si>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</si>
  <si>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</si>
  <si>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</si>
  <si>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</si>
  <si>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</si>
  <si>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Základní škola, Ostrava-Poruba, J. Šoupala 1609, přísp. org.</t>
  </si>
  <si>
    <t>70984751</t>
  </si>
  <si>
    <t xml:space="preserve">Virtuální realita na ZŠ Šoupala </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</si>
  <si>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</si>
  <si>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</si>
  <si>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</si>
  <si>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t>stavební úpravy, vybavení nábytkem a technikou, konektivita</t>
  </si>
  <si>
    <t>Základní škola, Ostrava-Poruba, I. Sekaniny 1804, přísp. org.</t>
  </si>
  <si>
    <t>WiFi na Sekanince</t>
  </si>
  <si>
    <t>Bezdrátová škola</t>
  </si>
  <si>
    <t>Družinový svět fantazie</t>
  </si>
  <si>
    <t>Modernizace školní družiny</t>
  </si>
  <si>
    <t>Dovednosti pro budoucnost</t>
  </si>
  <si>
    <t>Oprava a moderní vybavení školní dílny a rekonstrukce školní cvičné kuchyňky</t>
  </si>
  <si>
    <t>Modernizace odborných učeben 
pro moderní výuku</t>
  </si>
  <si>
    <t>Modernizace odborných učeben - fyzika, počítačová učebna</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</si>
  <si>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</si>
  <si>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</si>
  <si>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</si>
  <si>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</si>
  <si>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</si>
  <si>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</si>
  <si>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</si>
  <si>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</si>
  <si>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</si>
  <si>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</si>
  <si>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</si>
  <si>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</si>
  <si>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ZŠ, Ostrava-Poruba, J. Valčíka 4411, příspěvková organizace</t>
  </si>
  <si>
    <t>Modernizace odborných učeben pro přírodovědné předměty a informatiku</t>
  </si>
  <si>
    <t>Modernizace odborných učeben – IT technika</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</si>
  <si>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</si>
  <si>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</si>
  <si>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</si>
  <si>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</si>
  <si>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</si>
  <si>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</si>
  <si>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</si>
  <si>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</si>
  <si>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</si>
  <si>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</si>
  <si>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</si>
  <si>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</si>
  <si>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</si>
  <si>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</si>
  <si>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</si>
  <si>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</si>
  <si>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</si>
  <si>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</si>
  <si>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</si>
  <si>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</si>
  <si>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</si>
  <si>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</si>
  <si>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</si>
  <si>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</si>
  <si>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</si>
  <si>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</si>
  <si>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</si>
  <si>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</si>
  <si>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</si>
  <si>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</si>
  <si>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</si>
  <si>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</si>
  <si>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Je zpracovaná studie</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</si>
  <si>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</si>
  <si>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</si>
  <si>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</si>
  <si>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Základní škola, Ostrava-Poruba, K. Pokorného 1382, přísp.org.</t>
  </si>
  <si>
    <t>Rekonstrukce a modernizace multimediální učebny</t>
  </si>
  <si>
    <t>Rekonstrukce a modernizace učebny, zavedení pokročilých metod  vzdělávání do výuky.</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</si>
  <si>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</si>
  <si>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</si>
  <si>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</si>
  <si>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</si>
  <si>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</si>
  <si>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</si>
  <si>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</si>
  <si>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</si>
  <si>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</si>
  <si>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</si>
  <si>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</si>
  <si>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Zadáno zpracování záměru</t>
  </si>
  <si>
    <t>Rekonstrukce zahradního přístavku - učebna pro zájmové vzdělávání</t>
  </si>
  <si>
    <t>Rekonstrukce prostor přístavku na zahradě školy, učebna pro zájmové vzdělávání, ateliér</t>
  </si>
  <si>
    <t>Oprava a zateplení střechy</t>
  </si>
  <si>
    <t>Oprava a zateplení střechy ZŠ K. Pokorného 1382</t>
  </si>
  <si>
    <t>Částečně realizováno ŠJ, ŠD, TV.</t>
  </si>
  <si>
    <t>Rekonstrukce sociálních zařízení</t>
  </si>
  <si>
    <t>Rekonstrukce sociálních zařizení pro žáky a zaměstnance v pavilonu ŠD a I. pav.</t>
  </si>
  <si>
    <t>Částečně realizováno</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</si>
  <si>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</si>
  <si>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</si>
  <si>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</si>
  <si>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</si>
  <si>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</si>
  <si>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</si>
  <si>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</si>
  <si>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</si>
  <si>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</si>
  <si>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</si>
  <si>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</si>
  <si>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 xml:space="preserve">Pro naši Montessori větev v nově získaném pavilónu C (kde se nachází 6 kmenových učeben) vytvořit 3 odborné učebny, které budou zahrnovat kosmickou výuku, jazykovou laboratoř a učebnu pracovních činností s kuchyňským koutkem. </t>
  </si>
  <si>
    <t>Jedná se o projektový záměr.</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</si>
  <si>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</si>
  <si>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</si>
  <si>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</si>
  <si>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Základní škola a mateřská škola Ostrava-Lhotka, příspěvková organizace</t>
  </si>
  <si>
    <t>Mob Lhotka</t>
  </si>
  <si>
    <t>“Vybudování nové výukové učebny a družiny v ZŠ“</t>
  </si>
  <si>
    <t>Ostrava-Lhotka</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</si>
  <si>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</si>
  <si>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</si>
  <si>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</si>
  <si>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r>
      <t xml:space="preserve">příprava finalizována, žádost o dotaci v 10/2023 </t>
    </r>
    <r>
      <rPr>
        <sz val="8"/>
        <rFont val="Calibri"/>
        <family val="2"/>
      </rPr>
      <t xml:space="preserve">                   Dotace přiznána, realizace zahájena</t>
    </r>
  </si>
  <si>
    <t>nerelevantní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</si>
  <si>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</si>
  <si>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</si>
  <si>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</si>
  <si>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</si>
  <si>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</si>
  <si>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</si>
  <si>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</si>
  <si>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</si>
  <si>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Virtuální učebna na ZŠ Dolní Lhota</t>
  </si>
  <si>
    <t>Zavedení  pokročilých výukových metod jako je virtuální realita do výuky, modernizace odborné učebny.</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</si>
  <si>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</si>
  <si>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</si>
  <si>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</si>
  <si>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</si>
  <si>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</si>
  <si>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</si>
  <si>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</si>
  <si>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</si>
  <si>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</si>
  <si>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</si>
  <si>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</si>
  <si>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</si>
  <si>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</si>
  <si>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</si>
  <si>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</si>
  <si>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</si>
  <si>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</si>
  <si>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</si>
  <si>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</si>
  <si>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</si>
  <si>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 xml:space="preserve">Obsahem projektu je vybudování zázemí (prostory i vybavení) pro realizaci výuky využívající moderní technologie </t>
  </si>
  <si>
    <t>9/2022</t>
  </si>
  <si>
    <t>Projekt podpořen z ITI Ostrava a zrealizován, běží doba udržitelnosti</t>
  </si>
  <si>
    <t>  102092311</t>
  </si>
  <si>
    <t>Modernizace kuchyně z let 1996 včetně rekostrukce vzduchotechniky</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</si>
  <si>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</si>
  <si>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</si>
  <si>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</si>
  <si>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</si>
  <si>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</si>
  <si>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</si>
  <si>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</si>
  <si>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</si>
  <si>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</si>
  <si>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</si>
  <si>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</si>
  <si>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</si>
  <si>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</si>
  <si>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</si>
  <si>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</si>
  <si>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</si>
  <si>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</si>
  <si>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</si>
  <si>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</si>
  <si>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</si>
  <si>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</si>
  <si>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</si>
  <si>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</si>
  <si>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</si>
  <si>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</si>
  <si>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</si>
  <si>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</si>
  <si>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Vybudování odborných učeben a zajištění konektivity</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</si>
  <si>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</si>
  <si>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</si>
  <si>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</si>
  <si>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</si>
  <si>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</si>
  <si>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</si>
  <si>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</si>
  <si>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</si>
  <si>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</si>
  <si>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</si>
  <si>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Realizováno</t>
  </si>
  <si>
    <t>Revitalizace prostor ŠD</t>
  </si>
  <si>
    <t>Modernizace prostor ŠD - vybavení místností, rekonstrukce podlah v objektu ŠD Klegova 29A</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</si>
  <si>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</si>
  <si>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</si>
  <si>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</si>
  <si>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</si>
  <si>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</si>
  <si>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</si>
  <si>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</si>
  <si>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</si>
  <si>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</si>
  <si>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</si>
  <si>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</si>
  <si>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</si>
  <si>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</si>
  <si>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</si>
  <si>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</si>
  <si>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</si>
  <si>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</si>
  <si>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</si>
  <si>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</si>
  <si>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</si>
  <si>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</si>
  <si>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</si>
  <si>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</si>
  <si>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</si>
  <si>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</si>
  <si>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</si>
  <si>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</si>
  <si>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</si>
  <si>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</si>
  <si>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</si>
  <si>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</si>
  <si>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</si>
  <si>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</si>
  <si>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</si>
  <si>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</si>
  <si>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</si>
  <si>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</si>
  <si>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</si>
  <si>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</si>
  <si>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</si>
  <si>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</si>
  <si>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</si>
  <si>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</si>
  <si>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</si>
  <si>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Rekonstrukce střechy budovy na ul. Šalounova zahrnující výměnu krytiny a náhradu nevyhovujícího hromosvodu</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</si>
  <si>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</si>
  <si>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</si>
  <si>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</si>
  <si>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</si>
  <si>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</si>
  <si>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</si>
  <si>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2x odborná  Digi učebna s VR + mobilní učebna</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</si>
  <si>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</si>
  <si>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Vybavení odborné  jazykové učebny a zajištění bezbariérovosti školy</t>
  </si>
  <si>
    <t>Vybavení odborné jazykové učebny a zajištění bezbariérovosti školy výtahem a schodolezy včetně úpravy  bezbariérového WC.</t>
  </si>
  <si>
    <t>Záměr rozdělen do dvou samostatných projektů</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</si>
  <si>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</si>
  <si>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</si>
  <si>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</si>
  <si>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</si>
  <si>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</si>
  <si>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</si>
  <si>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</si>
  <si>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</si>
  <si>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</si>
  <si>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</si>
  <si>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</si>
  <si>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</si>
  <si>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</si>
  <si>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</si>
  <si>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</si>
  <si>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</si>
  <si>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</si>
  <si>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</si>
  <si>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</si>
  <si>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</si>
  <si>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</si>
  <si>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</si>
  <si>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</si>
  <si>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</si>
  <si>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</si>
  <si>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</si>
  <si>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</si>
  <si>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</si>
  <si>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ano, výběrové řízení hotovo, realizace připravena na rok 2024</t>
  </si>
  <si>
    <t xml:space="preserve">Výměna gastro zařízení v kuchyni ZŠ a MŠ, odstranění energeticky náročných a starých zařízení </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</si>
  <si>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</si>
  <si>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</si>
  <si>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</si>
  <si>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</si>
  <si>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</si>
  <si>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</si>
  <si>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</si>
  <si>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</si>
  <si>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</si>
  <si>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</si>
  <si>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</si>
  <si>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</si>
  <si>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</si>
  <si>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</si>
  <si>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</si>
  <si>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</si>
  <si>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</si>
  <si>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</si>
  <si>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</si>
  <si>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</si>
  <si>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</si>
  <si>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</si>
  <si>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</si>
  <si>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</si>
  <si>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</si>
  <si>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</si>
  <si>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</si>
  <si>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</si>
  <si>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</si>
  <si>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</si>
  <si>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V realizaci</t>
  </si>
  <si>
    <t>Rekonstrukce a modernizace učebny, zavedení pokročilých metod  vzdělávání do výuky - zavedení virtuální reality do výuky, vybudování vnitřní konektivity školy, nové IT vybavení a pomůcky, nové interiérové vybavení.</t>
  </si>
  <si>
    <t>Zpracovaný projektový záměr</t>
  </si>
  <si>
    <t>Základní škola, Ostrava-Poruba, A. Hrdličky 1638, přísp.org.</t>
  </si>
  <si>
    <t>Rekonstrukce a stavební úpravy původní podlahy, obkladů a rozvodů ve školní kuchyni</t>
  </si>
  <si>
    <t>Přístavba a stavební úpravy objektu základní školy</t>
  </si>
  <si>
    <t>Ostrava – Polanka nad Odrou</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</si>
  <si>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</si>
  <si>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</si>
  <si>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</si>
  <si>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</si>
  <si>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</si>
  <si>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</si>
  <si>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Modernizace vybraných odborných učeben zaměřených na výuku polytechnického vzdělávání (dílny) a  přírodních věd, která bude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</si>
  <si>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Zateplení budovy ZŠ Šenov -střed ( krček + tělocvičny )</t>
  </si>
  <si>
    <t>Šenov</t>
  </si>
  <si>
    <t>Zateplení části budovy ZŠ Šenov - střed ( krček a tělocvičny ).</t>
  </si>
  <si>
    <t>příprava</t>
  </si>
  <si>
    <t>Rekonstrukce ŠJ na odloučeném pracovišti Podlesí</t>
  </si>
  <si>
    <t>Rekonstrukce ŠJ - rozvody vody, kanalizace, vzduchotechniky a doplnění gastro vybavení.</t>
  </si>
  <si>
    <t>Rekonstrukce plynové kotelny na odloučeném pracovišti Podlesí</t>
  </si>
  <si>
    <t>Rekonstrukce  plynové kotelny na odloučeném pracovišti Podlesí</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</si>
  <si>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</si>
  <si>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</si>
  <si>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</si>
  <si>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</si>
  <si>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</si>
  <si>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</si>
  <si>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</si>
  <si>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</si>
  <si>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</si>
  <si>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</si>
  <si>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</si>
  <si>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</si>
  <si>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</si>
  <si>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</si>
  <si>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</si>
  <si>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</si>
  <si>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</si>
  <si>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</si>
  <si>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</si>
  <si>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</si>
  <si>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</si>
  <si>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</si>
  <si>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</si>
  <si>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</si>
  <si>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</si>
  <si>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</si>
  <si>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</si>
  <si>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</si>
  <si>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</si>
  <si>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</si>
  <si>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</si>
  <si>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</si>
  <si>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</si>
  <si>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</si>
  <si>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</si>
  <si>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</si>
  <si>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</si>
  <si>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</si>
  <si>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</si>
  <si>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</si>
  <si>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</si>
  <si>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</si>
  <si>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</si>
  <si>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</si>
  <si>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</si>
  <si>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</si>
  <si>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</si>
  <si>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</si>
  <si>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</si>
  <si>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</si>
  <si>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</si>
  <si>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</si>
  <si>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</si>
  <si>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</si>
  <si>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</si>
  <si>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</si>
  <si>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</si>
  <si>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</si>
  <si>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</si>
  <si>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</si>
  <si>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</si>
  <si>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</si>
  <si>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</si>
  <si>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</si>
  <si>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</si>
  <si>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</si>
  <si>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</si>
  <si>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</si>
  <si>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</si>
  <si>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</si>
  <si>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</si>
  <si>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</si>
  <si>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</si>
  <si>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</si>
  <si>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</si>
  <si>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</si>
  <si>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</si>
  <si>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</si>
  <si>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</si>
  <si>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</si>
  <si>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</si>
  <si>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</si>
  <si>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</si>
  <si>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</si>
  <si>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</si>
  <si>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</si>
  <si>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</si>
  <si>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</si>
  <si>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Zájmové vzdělávání na základní škole Hello</t>
  </si>
  <si>
    <t>Cílem projektu je vybudování učebny pro zájmové vzdělávání polytechnického charakteru.</t>
  </si>
  <si>
    <t>projekt je ve fázi plánování</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</si>
  <si>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</si>
  <si>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</si>
  <si>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</si>
  <si>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</si>
  <si>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</si>
  <si>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</si>
  <si>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</si>
  <si>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</si>
  <si>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</si>
  <si>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</si>
  <si>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</si>
  <si>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</si>
  <si>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</si>
  <si>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</si>
  <si>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</si>
  <si>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</si>
  <si>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</si>
  <si>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</si>
  <si>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</si>
  <si>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</si>
  <si>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</si>
  <si>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</si>
  <si>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</si>
  <si>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</si>
  <si>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</si>
  <si>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</si>
  <si>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</si>
  <si>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</si>
  <si>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</si>
  <si>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</si>
  <si>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</si>
  <si>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</si>
  <si>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</si>
  <si>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</si>
  <si>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Zkvalitnění odborných učeben</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</si>
  <si>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</si>
  <si>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</si>
  <si>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</si>
  <si>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</si>
  <si>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</si>
  <si>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</si>
  <si>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</si>
  <si>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</si>
  <si>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</si>
  <si>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</si>
  <si>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</si>
  <si>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</si>
  <si>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</si>
  <si>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</si>
  <si>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</si>
  <si>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</si>
  <si>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</si>
  <si>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</si>
  <si>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</si>
  <si>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</si>
  <si>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</si>
  <si>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</si>
  <si>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</si>
  <si>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</si>
  <si>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</si>
  <si>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Odborná učebna se zaměřením na výchovné předměty - hudební, taneční, dramatický, výtvarný obor</t>
  </si>
  <si>
    <t>Revitalizace infrastruktury pro další vzdělávání</t>
  </si>
  <si>
    <t>Cílem projektu je revitalizace infrastruktury pro další vzděláváníí žáků (mimoškolní aktivity v ŠD, popř. ŠK)</t>
  </si>
  <si>
    <t>Herní a sportovní prvky s relaxační zónou</t>
  </si>
  <si>
    <t>Vybavení školní zahrady herními, sportovními a relaxačními prvky.</t>
  </si>
  <si>
    <t>Vybudování kamerového systému při ZŠ a MŠ Volgogradska 6B.</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</si>
  <si>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</si>
  <si>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</si>
  <si>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</si>
  <si>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</si>
  <si>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</si>
  <si>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Vybudované odborné učebny mohu být využívány i pro zájmové a neformální vzdělávání.</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</si>
  <si>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</si>
  <si>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</si>
  <si>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</si>
  <si>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</si>
  <si>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</si>
  <si>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</si>
  <si>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</si>
  <si>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</si>
  <si>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</si>
  <si>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</si>
  <si>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</si>
  <si>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</si>
  <si>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</si>
  <si>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</si>
  <si>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</si>
  <si>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</si>
  <si>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Identifikace organizace                                                                                (školského/vzdělávacího zařízení)</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</si>
  <si>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</si>
  <si>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</si>
  <si>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Předpokládaný termín realizace </t>
    </r>
    <r>
      <rPr>
        <i/>
        <sz val="8"/>
        <rFont val="Calibri"/>
        <family val="2"/>
        <charset val="238"/>
      </rPr>
      <t>měsíc, rok</t>
    </r>
  </si>
  <si>
    <r>
      <t xml:space="preserve">Typ projektu </t>
    </r>
    <r>
      <rPr>
        <vertAlign val="superscript"/>
        <sz val="8"/>
        <rFont val="Calibri"/>
        <family val="2"/>
        <charset val="238"/>
      </rPr>
      <t>2)</t>
    </r>
  </si>
  <si>
    <t>Název organizace</t>
  </si>
  <si>
    <t>Zřizovatel (název)</t>
  </si>
  <si>
    <t>IČ organizace</t>
  </si>
  <si>
    <t>celkové výdaje projektu</t>
  </si>
  <si>
    <t>stručný popis, např. zpracovaná PD, zajištěné výkupy, výber dodavatele</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</si>
  <si>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</si>
  <si>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</si>
  <si>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</si>
  <si>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</si>
  <si>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ZUŠ – řešení bezbariérového přístupu, tepelné úspory budovy a rekonstrukce střechy</t>
  </si>
  <si>
    <t>Projekt řeší bezbariérový přístup budovy, tepelné úspory a rekonstrukce střechy.</t>
  </si>
  <si>
    <t>leden 2022</t>
  </si>
  <si>
    <t>Projekt zrealizován</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</si>
  <si>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</si>
  <si>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</si>
  <si>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</si>
  <si>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</si>
  <si>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</si>
  <si>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Středisko volného času Vratimov, příspěvková organizace</t>
  </si>
  <si>
    <t>Výstavba zařízení zájmového vzdělávání Vratimov</t>
  </si>
  <si>
    <t>Výstavba nového SVČ</t>
  </si>
  <si>
    <t>zpracovaná koncepce</t>
  </si>
  <si>
    <t>Modernizace infrastruktury pro vzdělávání v DDM Vratimov</t>
  </si>
  <si>
    <t>Modernizace prostor stávajícího zařízení</t>
  </si>
  <si>
    <t>Projekt v realizaci, ukončení do konce r. 2023</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</si>
  <si>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</si>
  <si>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</si>
  <si>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</si>
  <si>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</si>
  <si>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</si>
  <si>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</si>
  <si>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</si>
  <si>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</si>
  <si>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</si>
  <si>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</si>
  <si>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</si>
  <si>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Středisko volného času
Vratimov, příspěvková
organizace</t>
  </si>
  <si>
    <t>Učebna s virtuální
realitou pro SVČ
Vratimov</t>
  </si>
  <si>
    <t>Cílem předkládaného projektu je modernizovat a vybavit odbornou učebnu ve Středisku volného času Vratimov virtuální realitou, zajistit vhodné podmínky
pro její fungování a implementovat virtuální realitu do vzdělávacích aktivit organizace.</t>
  </si>
  <si>
    <t>Projekt v realizaci</t>
  </si>
  <si>
    <t>Základní umělecké školy Viléma Wünsche, Šenov, Zámecká 2, příspěvková organizace</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</si>
  <si>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</si>
  <si>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</si>
  <si>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</si>
  <si>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</si>
  <si>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</si>
  <si>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</si>
  <si>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</si>
  <si>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</si>
  <si>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</si>
  <si>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r>
      <t>Nahrávací studio</t>
    </r>
    <r>
      <rPr>
        <sz val="11"/>
        <rFont val="Calibri"/>
        <family val="2"/>
        <charset val="238"/>
        <scheme val="minor"/>
      </rPr>
      <t xml:space="preserve"> </t>
    </r>
  </si>
  <si>
    <t xml:space="preserve">vybudování profesionálního zvukového studia, které umožní žákům zpracovávat digitální zvukové nahrávky </t>
  </si>
  <si>
    <r>
      <t xml:space="preserve">Multimediální učebna </t>
    </r>
    <r>
      <rPr>
        <sz val="11"/>
        <rFont val="Calibri"/>
        <family val="2"/>
        <charset val="238"/>
        <scheme val="minor"/>
      </rPr>
      <t xml:space="preserve"> </t>
    </r>
  </si>
  <si>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</si>
  <si>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</si>
  <si>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</si>
  <si>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</si>
  <si>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</si>
  <si>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</si>
  <si>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</si>
  <si>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</si>
  <si>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</si>
  <si>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</si>
  <si>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</si>
  <si>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</si>
  <si>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</si>
  <si>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</si>
  <si>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</si>
  <si>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</si>
  <si>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</si>
  <si>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</si>
  <si>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</si>
  <si>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</si>
  <si>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 xml:space="preserve">plánování projektu </t>
  </si>
  <si>
    <t>Infrastruktura pro další vzdělávání</t>
  </si>
  <si>
    <r>
      <t>Záměrem projektu</t>
    </r>
    <r>
      <rPr>
        <sz val="8"/>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</si>
  <si>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</si>
  <si>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</si>
  <si>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</si>
  <si>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</si>
  <si>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</si>
  <si>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</si>
  <si>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</si>
  <si>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</si>
  <si>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</si>
  <si>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</si>
  <si>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</si>
  <si>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</si>
  <si>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</si>
  <si>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</si>
  <si>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</si>
  <si>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</si>
  <si>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</si>
  <si>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</si>
  <si>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</si>
  <si>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</si>
  <si>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</si>
  <si>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</si>
  <si>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</si>
  <si>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</si>
  <si>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3) a 4) Vzdělávací oblasti a obory Rámcového vzdělávacího programu pro základní vzdělávání:</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</si>
  <si>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</si>
  <si>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</si>
  <si>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</si>
  <si>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</si>
  <si>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</si>
  <si>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</si>
  <si>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</si>
  <si>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</si>
  <si>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</si>
  <si>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</si>
  <si>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</si>
  <si>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</si>
  <si>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</si>
  <si>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</si>
  <si>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</si>
  <si>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</si>
  <si>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</si>
  <si>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</si>
  <si>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</si>
  <si>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</si>
  <si>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</si>
  <si>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</si>
  <si>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</si>
  <si>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</si>
  <si>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</si>
  <si>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</si>
  <si>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</si>
  <si>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</si>
  <si>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</si>
  <si>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</si>
  <si>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</si>
  <si>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</si>
  <si>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</si>
  <si>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</si>
  <si>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</si>
  <si>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</si>
  <si>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</si>
  <si>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</si>
  <si>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</si>
  <si>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Označení příjemce:</t>
  </si>
  <si>
    <t>Název projektu:</t>
  </si>
  <si>
    <t>Místní akční plán rozvoje vzdělávání ORP Ostrava IV</t>
  </si>
  <si>
    <t>Registrační číslo:</t>
  </si>
  <si>
    <t>CZ.02.02.XX/00/23_017/0008355</t>
  </si>
  <si>
    <t>Strategický rámec MAP
ORP Ostrava do roku 2028</t>
  </si>
  <si>
    <t>Příloha č. 1 
Seznam investičních priorit ORP Ostrava</t>
  </si>
  <si>
    <t>Odborné učebny ÏI</t>
  </si>
  <si>
    <t>Modernizace IT multifunkční učebny a učebny fyziky/chemie</t>
  </si>
  <si>
    <t>záměr je připraven</t>
  </si>
  <si>
    <t>nevyžaduje SP</t>
  </si>
  <si>
    <t>Mateřská škola Klubíčko, Ostrava - Hrabová, Bažanova 6, přísp. orga.</t>
  </si>
  <si>
    <t>ZREALIZOVÁNO</t>
  </si>
  <si>
    <t>Navýšení výukových prostor školy</t>
  </si>
  <si>
    <t xml:space="preserve">Venkovní učebna -projekt je v realizaci, scválena dotace IROP (v rámci 111.výzvy), termín dokončení realizace projektu - srpen 2024 </t>
  </si>
  <si>
    <t>Pohybem ke zdraví</t>
  </si>
  <si>
    <t>ve stádiu přípravy</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</si>
  <si>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</si>
  <si>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</si>
  <si>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</si>
  <si>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r>
      <rPr>
        <b/>
        <strike/>
        <sz val="8"/>
        <color rgb="FFFF0000"/>
        <rFont val="Calibri"/>
        <family val="2"/>
      </rPr>
      <t>Vybudování venkovní učebny pro výuku přírodovědných oborů, práci zájmových kroužků a pro činnost školní družiny.</t>
    </r>
    <r>
      <rPr>
        <strike/>
        <sz val="8"/>
        <color rgb="FFFF0000"/>
        <rFont val="Calibri"/>
        <family val="2"/>
      </rPr>
      <t xml:space="preserve"> Rekonstrukce půdních prostor pro vytvoření nových učeben. </t>
    </r>
  </si>
  <si>
    <t>Vybudování nového venkovního hřiště, herních prvků, rekonstrukce tělocvičny a zkvalitnění zázemí pro sportovní aktivity.</t>
  </si>
  <si>
    <t xml:space="preserve"> Rekonstrukce půdních prostor pro vytvoření nových učeben. </t>
  </si>
  <si>
    <t>Vybudování nových a rozšíření stávajících herních prvků venkovního hřiště a sportoviště, rekonstrukce tělocvičny a zkvalitnění zázemí pro sportovní aktivity.</t>
  </si>
  <si>
    <t>Rekonstrukce oddělení školní družiny</t>
  </si>
  <si>
    <t>Celková rekonstrukce a modernizace nevyhovujícího oddělení školní družiny (došlok rozšíření školní družiny o další oddělení, nynější zázemí a vybavení je značně zastaralé)</t>
  </si>
  <si>
    <t>Přístavba objektu a rozšíření prostor pro výuku tělesné výchovy, sociálního zázemí a šaten</t>
  </si>
  <si>
    <t>Přístavba objektu a rozšíření prostor pro výuku tělesné výchovy, sociálního zázemí a šaten (šatny jsou nevyhovující velikosti a navíc jimi musí vyučující procházet do kabinetu TV, nedostatek prostoru pro tělocvičné nářadí a náčiní, chybějící sprchy a WC pro žáky)</t>
  </si>
  <si>
    <t>Pořízení nového serveru, vybavení IT učebny novou technikou. Zajištění konektivity nové IT a AV techniky do všech učeben. Zřízení nového školního rozhlasu, posílení kybernetické bezpečnosti a aktualizace sítě.</t>
  </si>
  <si>
    <r>
      <t>Dokumentace pro provedení stavby.</t>
    </r>
    <r>
      <rPr>
        <sz val="8"/>
        <color rgb="FFFF0000"/>
        <rFont val="Calibri"/>
        <family val="2"/>
        <charset val="238"/>
      </rPr>
      <t xml:space="preserve"> Realizace v roce 2025, financováno zřizovatelem.</t>
    </r>
  </si>
  <si>
    <t>Modernizace odborné výuky</t>
  </si>
  <si>
    <t>Předmětem projektu jsou úpravy, modernizace a vybavení odborných učeben se zapojením digitalizace do výuky.</t>
  </si>
  <si>
    <t>Modernizace vnitřní konektivity v ZŠ Velká Polom</t>
  </si>
  <si>
    <t xml:space="preserve">Projekt řeší zkvalitnění vnitřní konektivity celé školy a zabezpečení připojení k internetu v souladu se Standardem konektivity škol, v rámci doprovodné části projektu budou pořízena koncová zařízení pro žáky a pedagogy za účelem naplnění cíle projektu. </t>
  </si>
  <si>
    <t>Vybavení kmenové učebny</t>
  </si>
  <si>
    <t>Modernizace vybavení kmenových učeben- nábytek, ICT technika</t>
  </si>
  <si>
    <t>V roce 2025 byl pořízen prozatím 1 interaktivní panel</t>
  </si>
  <si>
    <t>V roce 2024 proběhla rekonstrukce školní zahrady  - MPD povrch</t>
  </si>
  <si>
    <t>dotace přiznána, realizace zahájena   Realizace dokončena</t>
  </si>
  <si>
    <t>Vybudování Multifunkčních učeben</t>
  </si>
  <si>
    <t>Současný stav: Stávající učebny jsou vybaveny původním nábytkem a bez technologií, které by odpovídaly novému ŠVP. Cílem je tyto učebny modernizovat, jak po stránce stavební, nábytkové tak i včetně technologického vybaven, dále se jedná i o modernizaci poradenského pracoviště, zázemí pro kantory</t>
  </si>
  <si>
    <t>Mateřská škola Klimkovice, p. o. - pracoviště 28. října</t>
  </si>
  <si>
    <t>město Klimkovice</t>
  </si>
  <si>
    <t>Snížení energetické náročnosti gastroprovozu</t>
  </si>
  <si>
    <t>Cílem projektu je obměny zastaralé gastro technologie s povinnou úsporou energií.</t>
  </si>
  <si>
    <t>Probíhá příprava výběrové řízení, pro sotěž  dodavatelské firmy.</t>
  </si>
  <si>
    <t>Mateřská škola Klimkovice, p. o. - pracviště Josefovice</t>
  </si>
  <si>
    <t>Cílem projektu je obměny zastaralé gastro technologie s povinnou úsporou energií.Včetně stavebních úprav-nová podlaha a posunutí stavebních příček.</t>
  </si>
  <si>
    <t>Projekt je podpořen s dotačního titulu  MŽP-OPŽP povinnost realizovat do roku 2028</t>
  </si>
  <si>
    <t>Základní škola, Ostrava - Hrabůvka, U Haldy 66, příspěvková organizace</t>
  </si>
  <si>
    <t>Venkovní učebna pro výuku i volnočasové aktivity.</t>
  </si>
  <si>
    <t xml:space="preserve">Záměr: předmětem projektu je vybudování venkovní učebny pro výuku a trávení volnočasových aktivit žáků ( školní družina) v areálu školní zahrady. </t>
  </si>
  <si>
    <t>Modernizace školní zahrady pro volnočasové aktivity školní družiny.</t>
  </si>
  <si>
    <t>Předmětem projektu je vybudování a úprava zázemí (školní zahrady) pro volnočasové aktivity školní družiny (úprava terénu, herní prvky, pískoviště, prolézadla, pomůcky pro pohybovou aktivitu).</t>
  </si>
  <si>
    <t>Projekt ukončen, fáze udržitelnosti</t>
  </si>
  <si>
    <t>projekt ukončen - zrealizován</t>
  </si>
  <si>
    <t>Modernizace odborných učeben na ZŠ Šenov</t>
  </si>
  <si>
    <t>Postupné vybudování multimediálních učeben včetně odloučeného pracoviště</t>
  </si>
  <si>
    <t>Rekonstrukce mateřské školy</t>
  </si>
  <si>
    <t>Celková rekonstrukce vnitřních prostor mateřské školy, včetně všech instalací (elektroinstalace, ZTI, rozvot ÚT apod.) doplnění bezpečnostních prvků např. systém nouzové osvětlení, požárně bezpečnostích opatření, elektronického zabezpečovacího systému.  Rovněž budou řešeny dispoziční úpravy zázemí s ohledem na pořeby současného provozu budovy. Vnitří instalace  jsou již velmi zastaralé - původní z roku výstavby 1983.</t>
  </si>
  <si>
    <t>Projekt se zabývá novou přístavou objektu základní školy a rozsáhlými stavebními úpravami stávající budovy.  V rámci přístavby bude vybudováno 7 nových kmenových učeben a 1 jazyková učebna pro dělenou výuku. Stavební úpravy stávající budovy řeší bezbarierový přístup, instalaci výtahu, rozšíření počtu kabinetů, úpravy učeben, šaten a zázemí, vše v souvislosti s navýšením kapacity objektu  a zajištění adekvátního zabezpečení budovy školy.</t>
  </si>
  <si>
    <t>příprava projektové dokumentace pro provedení stavby</t>
  </si>
  <si>
    <t>V rámci realizace budou kompletně modernizovány prostory školní družiny včetně všech instalací, se zaměřením na bezbariérový přístup a bezpečnost objektu. Hlavním cílem je také  navýšení kapacity školní družiny  a  vybudování  multifunkčních prostor s možnosti využití pro volnočasové aktivity dětí.</t>
  </si>
  <si>
    <t>Rekonstrukce infrastruktury IT a výměna prostředků IT na ZŠ Ostrava-Vítkovice</t>
  </si>
  <si>
    <t xml:space="preserve">Výměna stávajícího zastaralého vybavení za nové, splňující požadavky na moderní výuku, na obou budovách ZŠ Ostrava-Vítkovice. Výměna stolních počítačů, interaktivních tabulí. Rozšíření možnosti poskytování interaktivní výuky skrze 3D realitu na obou budovách školy. Modernizace datových sítí v obou budovách na současné standarty. </t>
  </si>
  <si>
    <t>Solná jeskyně</t>
  </si>
  <si>
    <t>Zřízení solné jeskyně pro žáky s těžkým zdravotním postižením. je vytvořit terapeutický a relaxační prostor pro žáky s těžkým zdravotním postižením. Tento prostor mimo samotnou výuku bude podporovat jejich fyzické a psychické zdraví prostřednictvím inhalace solného aerosolu. Přínosy projektu zahrnují zlepšení zdravotního stavu žáků, snížení stresu a úzkosti, zlepšení dýchacích funkcí a celkové pohody žáků. Dále projekt poskytne nový terapeutický nástroj pro pedagogy a terapeuty a zvýší kvalitu života žáků s těžkým zdravotním postižením.</t>
  </si>
  <si>
    <t xml:space="preserve">zpracována projektová dokumentace, probíhá zajišťování financování a výběr zhotovitele </t>
  </si>
  <si>
    <t>nevyžaduje</t>
  </si>
  <si>
    <t xml:space="preserve">Komplexní úprava a zabezpečení zahrady pro děti s s těžkým zdravotním postižením.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 Učebna bude využívána i v odpoledních hodinách v rámci družiny a školního klubu. Přístupna bude taktéž v určitou dobu i rodičům a zákonným zástupcům. </t>
  </si>
  <si>
    <t>projekt je ve fázi plánování, zahrada je již v pronájmu od Ostrava-Poruba</t>
  </si>
  <si>
    <t>Modernizace odborné učebny na ZŠ Krásné Pole</t>
  </si>
  <si>
    <t>Modernizace odborné učebny  na ZŠ Krásné Pole - stavební úpravy, pořízení nového interiérového vybavení a výukových pomůcek - uč.  fyziky a chemie a přilehlé kabinety</t>
  </si>
  <si>
    <t>Výstavba venkovní odborné učebny -  stavební úpravy, pořízení nové interiérového vybavení a výukových pomůcek - uč přírodních věd  (např.  EVVO)</t>
  </si>
  <si>
    <t xml:space="preserve">Vybudování venkovní učebny a potřebné infrastruktury pro její fungování. </t>
  </si>
  <si>
    <t xml:space="preserve">Cílem je vybudovat v zahradě SVČ Vratimov venkovní učebnu, která bude celoročně využívána, a vybavit ji pro polytechnické a přírodovědné (badatelské) vzdělávání. </t>
  </si>
  <si>
    <t>Projekt ve fázi realizace, předpokládaný termín ukončení 5/2026. Projekt financován: 85% EU, 5% státní rozpočet, 10% vlastní zdroje příjemce.</t>
  </si>
  <si>
    <t>Multifunkční odborná učebna</t>
  </si>
  <si>
    <t>Cílem projektu je realizace výstavby moderní multifunkční učebny, která bude sloužit jako flexibilní prostor pro výuku všech předmětů napříč vzdělávacím plánem školy. Učebna bude vybavena technickým zázemím a nábytkem umožňujícím snadné přizpůsobení různým typům výuky – od jazyků, přes přírodní vědy až po skupinové nebo projektové vyučování. Takto koncipovaný prostor podpoří moderní pedagogické metody, týmovou spolupráci žáků a efektivnější využití školních prostor.</t>
  </si>
  <si>
    <t>analýza stavu, příprava projektové dokumentace. Využití OPST dotačního titulu pro r2025</t>
  </si>
  <si>
    <t>Modernizace konektivity a souvisejícího vybavení ZŠ Hello</t>
  </si>
  <si>
    <t>Obsahem projektu je modernizace infrastruktury související s konektivitou školy a souvisejícím vybavením</t>
  </si>
  <si>
    <t>realizace 07-08/2025</t>
  </si>
  <si>
    <t>připravená projektová dokumentace</t>
  </si>
  <si>
    <t>projektová dokumentace hotová</t>
  </si>
  <si>
    <t xml:space="preserve">Rekonstrukce a modernizace jazykových učeben, vč. Stavebních úprav, pořízení nového interiérového vybavení, jazykové laboratoře a výukových pomůcek . Učebny - jazyková laboratoř, konverzační místnost </t>
  </si>
  <si>
    <t xml:space="preserve">Stávající stav: školní hřiště využívá 5 oddělení ŠD a veřejnost. Prostory školní zahrady jsou udržovány, chybí zde však možnost posezení a relaxace. Herní zóny a dětské hřiště se nenachází ani nikde jinde v blízké vzdálenosti od školy. Cíl: Vybudování a vybavení prostoru, který bude sloužit ke sportovním aktivitám a relaxaci. Prostor bude vybaven lavičkami, pískovištěm a herními prvky pro mladší žáky (prolézačky, domeček, houpačka, obratnostní prvky a pod.). Prostor budou v dopoledních hodinách využívat žáci školy (přípravná třída) a v odpoledních hodinách ŠD a také veřejnost v rámci projektu Otevřená sportoviště. </t>
  </si>
  <si>
    <t>Zřízení venkovní učebny/venkovních učeben, včetně vybavení moderními učebními pomůckami.</t>
  </si>
  <si>
    <r>
      <t xml:space="preserve">Současný stav: Stávající učebny jsou vybeveny původním nábytkem a bez technologií, které by odpovídaly novému ŠVP. Cílem je tyto učebny modernizovat, jak po stránce stavební, nábytkové, </t>
    </r>
    <r>
      <rPr>
        <sz val="8"/>
        <color rgb="FFFF0000"/>
        <rFont val="Calibri"/>
        <family val="2"/>
        <charset val="238"/>
        <scheme val="minor"/>
      </rPr>
      <t>tak i po stránce technologického vybavení</t>
    </r>
  </si>
  <si>
    <t>Realizováno v r. 2024</t>
  </si>
  <si>
    <t>Rekonstrukce zázemí pro pedagogy</t>
  </si>
  <si>
    <t>Cílem projektu je modernizovat a vybavit zázemí (sborovnu) pro pedagogy k jejich práci.</t>
  </si>
  <si>
    <t>Multifunkční učebny II</t>
  </si>
  <si>
    <t>Současný stav: Stávající učebny jsou vybaveny původním nábytkem a bez technologií, které by odpovídaly novému ŠVP. Cílem je tyto učebny modernizovat, jak po stránce stavební, nábytkové tak i včetně technologického vybavení</t>
  </si>
  <si>
    <t>projektový záměr např. pro OP ST</t>
  </si>
  <si>
    <t>Modernizace konektivity školy</t>
  </si>
  <si>
    <t>Revize a obnova síťových prvků, aktualizace licencí operačního systému, bezpečnostního softwaru a dalších. Upgrade serverové části.</t>
  </si>
  <si>
    <t>Venkovní žaluzie a zastínění jsou nezbytné pro zajištění komfortních podmínek ve třídách během jarních a letních měsíců, kdy vysoké teploty mohou negativně ovlivnit kvalitu výuky. Regulují přímé sluneční záření, čímž zabraňují přehřívání učeben a kanceláří a zajišťují optimální teplotu pro soustředěnou práci žáků, učitelů a nepedagogických pracovníků. Tento zásah zlepší tepelné podmínky, zvýší efektivitu výuky a práce a povede k energetickým úsporám. Navíc ochrání vybavení školy před škodlivým UV zářením, čímž prodlouží jeho životnost.</t>
  </si>
  <si>
    <t>zpracovaná projektová dokementace</t>
  </si>
  <si>
    <t>Zastínění- venkovní žaluzie</t>
  </si>
  <si>
    <t>Studie stavebně technologického řešení bude dodána</t>
  </si>
  <si>
    <t>Modernizace hudebny</t>
  </si>
  <si>
    <t xml:space="preserve">Rekonstrukce a modernizace hudbeny vč. stavebních úprav, pořízení nového interiérového vybavení, výukových pomůcek a vybavení pro "nahrávací studio" </t>
  </si>
  <si>
    <t>Příprava PD</t>
  </si>
  <si>
    <t>Vybudování sportovní a workoutové zóny v prostoru hřiště ZŠ Chrjukinovy</t>
  </si>
  <si>
    <t>Stávající stav: v blízkém okolí ZŠ Chrjukinova se nenachází podobný moderní typ sportoviště, žáci naší školy jsou sportovně zaměřeni a workoutové hřiště by pomohlo zpestřit hodiny TV, Sh a napomohlo k propojení komunity rodičů a školy.  Cíl projektu: Realizací projektu se vybuduje workoutového hřiště v prostoru školní zahrady a hřiště ZŠ Chrjukinova. Hřiště by bylo využíváno v dopoledních hodinách k výuce TV, Sh a v odpoledních hodinách by bylo využíváno v rámci projektu Otevřená sportoviště a pro ŠD.</t>
  </si>
  <si>
    <t>Modernizace a revitalizace kmenových učeben</t>
  </si>
  <si>
    <t>Současný stav: Kmenové učebny jsou vybaveny již zastaralým nábytkem, na podlaze jsou instalovány historicky parkety, které jsou překryty PVC krytinou, stropní osvětlení je energeticky neúsporné, mnohdy chybí úložné prostory. Cíl projektu: modernizace vybavení tříd s ohledem na energetickou úsporu, renovovace části tříd (podlaha, stropní osvětlení, vybavení tříd nábytkem apod.).</t>
  </si>
  <si>
    <t>Modernizace prostor ŠD</t>
  </si>
  <si>
    <t>Stávající stav: v posledních letech se nám navýšil počet oddělení ŠD, jejich vybavení nábytkem, pomůckami je již zastaralé. Cíl: Celková modernizace prostředí školních  družin se zaměřením na wellbeing účastníků ŠD. Kompletní rekonstrukce a obnova prostor v ŠD, vybavení nábytkem, podlahovými krytinami, zbudování hracích center, výbava pomůckami a hračkami. Cílem je vytvoření moderního, bezpečného a příjemného prostředí, ve kterém budou účastníci ŠD trávit volný čas.</t>
  </si>
  <si>
    <r>
      <t>Výstavba nové MŠ včetně zahrady - samostatná nová budova o 6 třídách - dojde k rozšíření kapacity z dosavadních 93 na 150 dětí. Nově bude MŠ umístěna v jedné budově.</t>
    </r>
    <r>
      <rPr>
        <sz val="8"/>
        <color rgb="FFFF0000"/>
        <rFont val="Calibri"/>
        <family val="2"/>
        <charset val="238"/>
      </rPr>
      <t xml:space="preserve"> Zatím je 1/2 její část v ZŠ a dojde k uvolnění prostoru pro potřeby školy. Díky umístění nové budovy v blízkosti objektu obecní sportovní haly bude MŠ využívat i další stávající sprotoviště. A také bude mít zahradu přímo u budovy (nyní to tak není).</t>
    </r>
  </si>
  <si>
    <t xml:space="preserve">probíhá zpracování PDSP, předpokládáné podání o žádost o SP 06/2025. Bude navazovat tvorba PDPS. </t>
  </si>
  <si>
    <t xml:space="preserve">Obdrženo stavební povolení, schválena dotace, probíhá příprava vyhlášení veřejné zakázky </t>
  </si>
  <si>
    <t>dokončuje se realizace hotovo do 06/2025</t>
  </si>
  <si>
    <t>zpracovaná PD, čekání na vhodný dotační titul</t>
  </si>
  <si>
    <t>Učebna fyziky, chemie a přírodopisu ZŠ a MŠ Stará Ves nad Ondřejnicí</t>
  </si>
  <si>
    <t>Modernizace odborné učebny pro fyziku a chemii, přírodopisu. Pomůcky pro fyziku a chemii, přírodopis.</t>
  </si>
  <si>
    <t>Vnitřní konektivita ZŠ a MŠ Stará Ves nad Ondřejnicí</t>
  </si>
  <si>
    <t>Modernizace datové a síťové infrastruktury.</t>
  </si>
  <si>
    <t>Multifunkční pánev 2x50 l s řídící jednotkou + zdvižný vozík. ( úprava podlahové vpustě, odstranit vařící stolici - stávající pánev)</t>
  </si>
  <si>
    <t>Výměna oken ve stávájící budově</t>
  </si>
  <si>
    <t>Zlepšení energetické náročnosti budovy</t>
  </si>
  <si>
    <t>Venkovní zastínění oken z jižní strany školy</t>
  </si>
  <si>
    <t>Venkovní zastínění oken z jižní strany budovy školy</t>
  </si>
  <si>
    <t>Částečně realizováno (konektivita), příprava realizace odborných učeben (léto 2025)</t>
  </si>
  <si>
    <t>Zřízení venkovní učebny pro výuku i volnočasové aktivity.</t>
  </si>
  <si>
    <t>Projekt před dokončením</t>
  </si>
  <si>
    <t>Projekt ukončen realizací 11/2024.</t>
  </si>
  <si>
    <t>Projekt nebude realizován</t>
  </si>
  <si>
    <t>příprava PD a stavebního povolení</t>
  </si>
  <si>
    <t>Projekt podán 11/2024</t>
  </si>
  <si>
    <t>Proběhla částečná realizace - rekonstrukce v části školní výdejny jídla v srpnu 2024. Jídelna se bude rekonstruovat v létě 2025 - vypracovaná PD, v procesu VZMR na stavební práce</t>
  </si>
  <si>
    <t xml:space="preserve">Cílem je zrekonstruovat zastaralé dětské umývárny v celé MŠ, vybudovat sprchové kouty, umyvadla i sociální zařízení pro dospělé.  </t>
  </si>
  <si>
    <t>osvětlení vyměněno ve všech třídách a na jedné chodbě v listopadu 2024, zbývá vyměnit zářivky v dalších místnostech (tělocvična, šatny, ředitelna)</t>
  </si>
  <si>
    <t>MŠ Ostrava, Dvořákova 4, p.o.</t>
  </si>
  <si>
    <t>Realizace rekonstrukce  výdejny jídla.  Cílem je modernizace prostor - výměna kachliček, velkých dřezů, stolu pro zaměstnance. Úprava rozmistění veškeré vybavení výdejny .</t>
  </si>
  <si>
    <t>Konektivita pro ZŠO, Gebauerova 8, PO</t>
  </si>
  <si>
    <t>Kompletní obnova vnitřní konektivity školy na ZŠ Gebauerova - budova na ul. Gebauerova a budova na ul. Ibsenova</t>
  </si>
  <si>
    <t>Odborné učebny 1. stupně</t>
  </si>
  <si>
    <t>Projekt zaměřen na rozvoj dogitálních kompetencí, přírodovědné gramotnosti a rozvoj komunikačních dovedností</t>
  </si>
  <si>
    <t>;</t>
  </si>
  <si>
    <t>08/2028</t>
  </si>
  <si>
    <t>Zkvalitnění vnitřní konektivity a zabezpečení připojení k internetu na ZŠ PRIGO.</t>
  </si>
  <si>
    <t>Projekt se zaměří na modernizaci zastaralé sítě školy a zajištění spolehlivého připojení k internetu. Aktuální stav zasíťování je nedostatečný a často nefunkční, což negativně ovlivňuje vzdělávací proces. Realizací projektu se zlepší kvalita připojení, zvýší se stabilita sítě a bude umožněno efektivní využití digitálních technologií ve škole. Projekt tak podpoří modernizaci vyučování a usnadní přístup k online zdrojům.</t>
  </si>
  <si>
    <t>připravovaná PD</t>
  </si>
  <si>
    <t xml:space="preserve">Vybudování odborných učeben na ZŠ PRIGO, a to se zaměřením na přírodní vědy, polytechnické vzdělávání, cizí jazyky, hudební vzdělávání a práci s digitálními technologiemi. </t>
  </si>
  <si>
    <t>Revitalizace zahrad - Nové chodníky v areálu obou školek, úprava zahrady MŠ Slavíkova - provzdušnění půdy,  ošetření vyčnívajících kořenů, dosypání velkého množství zeminy (časté úrazy dětí) - zahrady by mohly být dále využívány i v odpoledních hodinách komunitami rodičů a širší veřejností.</t>
  </si>
  <si>
    <t xml:space="preserve">2 učebny (robotika,  virtuální a smíšená realita, programování a informatika využitelné pro výuku  v přírodních vědách, polytechnice  a cizích  jazycích, včetně  stavebních úprav </t>
  </si>
  <si>
    <t>Polytechnická učebna, venkovní učebna, hudebna, výtvarná dílna</t>
  </si>
  <si>
    <t>sloučeno s jiným požadavkem</t>
  </si>
  <si>
    <t>Rekonstrukce zázemí pavilonu TV na ZŠ Ukrajinská</t>
  </si>
  <si>
    <t>Kompletní rekonstrukce zázemí pavilonu tělocvičny.  Bude se jednat o kompletní rekonstrukci odpadů, elektrorozvodů včetně nového rozvaděče,  zdravotechniky,  rozvodů, obkladů včetně nových podlah, zárubní a dveří, větrání, kamerového systému  atd.</t>
  </si>
  <si>
    <t>zahájena realizace</t>
  </si>
  <si>
    <t>Předběžný rozpočet, vizualizace, jednoduchá projekce</t>
  </si>
  <si>
    <t xml:space="preserve">Rekonstrukce stávajících žákovských dílen a jejich vybavení (ponky, skříně, materiál, IT technologie aj.), stavební úpravy.  </t>
  </si>
  <si>
    <t>Dojde k rekonstrukci schodišť, obou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Dojde k zastřešení zadní terasy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</si>
  <si>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Oprava, rekonstrukce, případně modernizace odborných učeben, jejich vybavení moderní IT a audio technikou, pomůckami aj. (přírodopis, chemie, fyzika, zeměpis, informatika, hudební výchova atd.).</t>
  </si>
  <si>
    <t>Kompletní konektivita školy</t>
  </si>
  <si>
    <t>Stávající stav: Nevhodné síťové kabeláže po celé škole, zastaralé aktivní a pasivní prvky infrastruktury. Předpokládá se vytvoření nové infrastruktury splňující standard Konektivity, zajištění nových aktivních prvků, komplexní rozvody v optice a cat6 kabeláži. Vytvoření bezdrátové sítě, nový server, software pro zabezpečení sítě.</t>
  </si>
  <si>
    <t>Je vytvořené předběžný rozpočet i s návrhem sítě.</t>
  </si>
  <si>
    <t>Kompletní zajištění bezbariérovosti</t>
  </si>
  <si>
    <t>Předmětem projektu je pořízení plošiny pro usnadnění přístupu pro imobilního žáka.  Zároveň bude vybudovaný nový bezbariérový WC.</t>
  </si>
  <si>
    <t>Předmětem projektu je pořízení nového IT vybavení, nábytku a nezbytných  stavebních úprav v rámci stávajících odborných učeben, které již nevyhovují moderním trendům.</t>
  </si>
  <si>
    <t xml:space="preserve">Virtuální realita </t>
  </si>
  <si>
    <t xml:space="preserve">Předmětem projektu je pořízení virtuální reality a rozšíření o novou robotiku. Součástí projektu je modernizace vhodné učebny pro VR. Součástí modernizace bude i pořízení nového nábytku. </t>
  </si>
  <si>
    <t>Rekonstrukce a modernizace odborných učeben -  počítačová učebna, učebna multimediální,  polytechnická učebna, venkovní odborná učebna - stavební úpravy, pořízení interiérového vybavení, IT vybavení a pomůcek</t>
  </si>
  <si>
    <t>Vybudování nové žákovské kuchyňky - stavební úpravy, pořízení nového vybavení a pomůcek</t>
  </si>
  <si>
    <t>Modernizace učebny přírodních věd</t>
  </si>
  <si>
    <t>Rekonstrukce a modernizace učebny přírodních věd - stavební úpravy, pořízení nového interiérového vybavení a nových moderních pomůcek.</t>
  </si>
  <si>
    <t>Příprava projektové dokumentace</t>
  </si>
  <si>
    <t>Rekonstrukce a modernizace učebny cizích jazyků a informatiky - stavební úpravy, pořízení nového interiérového vybavení, IT zařízení a nových moderních pomůcek.</t>
  </si>
  <si>
    <t xml:space="preserve">Modernizace multimediální učebny </t>
  </si>
  <si>
    <t>Rekonstrukce a modernizace multimediální učebny - stavební úpravy, pořízení nového interiérového vybavení a nových moderních pomůcek.</t>
  </si>
  <si>
    <t>Rekonstrukce kabinetů a místností pro pedag. pracovníky a některé pracovníky školního poradenského pracoviště, doplnění materiálně-technického vybavení (nábytek,výmalby pomůcky, digitální technologie aj.)</t>
  </si>
  <si>
    <r>
      <t>Výměna gastro zařízení v kuchyni ZŠ a MŠ, odstranění energeticky náročných a starých zařízení</t>
    </r>
    <r>
      <rPr>
        <sz val="8"/>
        <color rgb="FFFF0000"/>
        <rFont val="Calibri"/>
        <family val="2"/>
      </rPr>
      <t xml:space="preserve"> ( lednice, chladicí vitrína na slaáty a ovoce, malý konvektomat na ohřívání diet nebo mikrovlná trouba, myčka pro gastoprovoz, ohřívací pult se 4 otvory) </t>
    </r>
  </si>
  <si>
    <t>Analýza stavu, zahájení kalkulace projektu -  OPST: realizace, 2025-2027: finalizace projektu.</t>
  </si>
  <si>
    <t>Rekonstrukce již ukončena</t>
  </si>
  <si>
    <t>Zrekonstruováno během celkové rekonstrukce budovy</t>
  </si>
  <si>
    <t>Probíhá soutěž na realizátora stavby</t>
  </si>
  <si>
    <t>Probíhá tvorba PD ve všech stupních</t>
  </si>
  <si>
    <t>Realizace ukončena v r. 2023</t>
  </si>
  <si>
    <r>
      <t xml:space="preserve">Odborné učebny </t>
    </r>
    <r>
      <rPr>
        <sz val="8"/>
        <color rgb="FFFF0000"/>
        <rFont val="Calibri"/>
        <family val="2"/>
        <charset val="238"/>
      </rPr>
      <t>na</t>
    </r>
    <r>
      <rPr>
        <sz val="8"/>
        <rFont val="Calibri"/>
        <family val="2"/>
      </rPr>
      <t xml:space="preserve"> ZŠ Šoupala</t>
    </r>
  </si>
  <si>
    <t>Vybudování počítačové učebny ve stávajících prostorech v souladu s RVP v oblasti digitálních technologií. Mimo výuku bude k dispozici dětem ze ŠD.</t>
  </si>
  <si>
    <t>Vybudování nové jazykové laboratoře ve stávajících prostorech. Zaměřena na rozvíjení komunikačních dovedností s maximálním využitím digitálních nástrojů a technologií.Mimo výuku bude k dispozici dětem ze ŠD.</t>
  </si>
  <si>
    <t>Modernizace odborné polytechnické učebny</t>
  </si>
  <si>
    <t>Modernizace odborné učebny (současné dílny)zaměřených na polytechnického vzdělávání a robotiku; stavební úpravy, nové vybavení, nábytek a pomůcky</t>
  </si>
  <si>
    <t>Modernizace žákovské cvičné kuchyně</t>
  </si>
  <si>
    <t>Modernizace žákovské cvičné kuchyňky; stavební úpravy, nové vybavení, nábytek a pomůcky</t>
  </si>
  <si>
    <t>Schváleno v Řídícím výboru MAP ORP Ostrava IV dne…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</si>
</sst>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67">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b/>
      <sz val="8"/>
      <name val="Calibri"/>
      <family val="2"/>
    </font>
    <font>
      <sz val="8"/>
      <name val="Calibri"/>
      <family val="2"/>
    </font>
    <font>
      <sz val="11"/>
      <color theme="1"/>
      <name val="Calibri"/>
      <family val="2"/>
      <charset val="1"/>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strike/>
      <sz val="8"/>
      <name val="Calibri"/>
      <family val="2"/>
    </font>
    <font>
      <sz val="11"/>
      <name val="Calibri"/>
      <family val="2"/>
      <scheme val="minor"/>
    </font>
    <font>
      <b/>
      <sz val="8"/>
      <color rgb="FFFF0000"/>
      <name val="Calibri"/>
      <family val="2"/>
      <charset val="238"/>
    </font>
    <font>
      <b/>
      <strike/>
      <sz val="9"/>
      <color rgb="FFFF0000"/>
      <name val="Calibri"/>
      <family val="2"/>
      <charset val="238"/>
    </font>
    <font>
      <b/>
      <strike/>
      <sz val="8"/>
      <color rgb="FFFF0000"/>
      <name val="Calibri"/>
      <family val="2"/>
      <charset val="238"/>
      <scheme val="minor"/>
    </font>
    <font>
      <b/>
      <strike/>
      <sz val="8"/>
      <color rgb="FFFF0000"/>
      <name val="Calibri"/>
      <family val="2"/>
    </font>
    <font>
      <strike/>
      <sz val="8"/>
      <color rgb="FFFF0000"/>
      <name val="Calibri"/>
      <family val="2"/>
    </font>
    <font>
      <sz val="8"/>
      <name val="Calibri (Základní text)"/>
      <charset val="238"/>
    </font>
    <font>
      <b/>
      <sz val="8"/>
      <name val="Calibri (Základní text)"/>
      <charset val="238"/>
    </font>
    <font>
      <sz val="8"/>
      <color rgb="FFFF0000"/>
      <name val="Calibri"/>
      <family val="2"/>
    </font>
    <font>
      <sz val="8"/>
      <color rgb="FFFF0000"/>
      <name val="Calibri"/>
      <family val="2"/>
      <scheme val="minor"/>
    </font>
    <font>
      <strike/>
      <sz val="8"/>
      <color rgb="FFFF0000"/>
      <name val="Calibri"/>
      <family val="2"/>
      <charset val="238"/>
    </font>
    <font>
      <sz val="8"/>
      <color rgb="FFC9211E"/>
      <name val="Calibri"/>
      <family val="2"/>
      <charset val="1"/>
    </font>
    <font>
      <b/>
      <sz val="8"/>
      <color rgb="FFFF0000"/>
      <name val="Calibri"/>
      <family val="2"/>
    </font>
    <font>
      <b/>
      <sz val="10"/>
      <color rgb="FFFF0000"/>
      <name val="Calibri"/>
      <family val="2"/>
      <charset val="238"/>
    </font>
    <font>
      <sz val="8"/>
      <color rgb="FFFF0000"/>
      <name val="Calibri"/>
      <family val="2"/>
      <charset val="238"/>
      <scheme val="minor"/>
    </font>
    <font>
      <strike/>
      <sz val="8"/>
      <color rgb="FFFF0000"/>
      <name val="Calibri"/>
      <family val="2"/>
      <charset val="238"/>
      <scheme val="minor"/>
    </font>
    <font>
      <sz val="8"/>
      <color rgb="FFFF0000"/>
      <name val="Calibri"/>
      <family val="2"/>
      <charset val="1"/>
    </font>
    <font>
      <sz val="8"/>
      <name val="Calibri"/>
      <family val="2"/>
      <charset val="1"/>
    </font>
  </fonts>
  <fills count="24">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
      <patternFill patternType="solid">
        <fgColor rgb="FFFFFFFF"/>
        <bgColor rgb="FFFFFFCC"/>
      </patternFill>
    </fill>
    <fill>
      <patternFill patternType="solid">
        <fgColor theme="0" tint="-0.249977111117893"/>
        <bgColor rgb="FFBFBFBF"/>
      </patternFill>
    </fill>
    <fill>
      <patternFill patternType="solid">
        <fgColor theme="0" tint="-0.249977111117893"/>
        <bgColor rgb="FFAFABAB"/>
      </patternFill>
    </fill>
    <fill>
      <patternFill patternType="solid">
        <fgColor rgb="FFB2B2B2"/>
        <bgColor rgb="FFAFABAB"/>
      </patternFill>
    </fill>
    <fill>
      <patternFill patternType="solid">
        <fgColor rgb="FFCCFFCC"/>
        <bgColor rgb="FFCCFFFF"/>
      </patternFill>
    </fill>
    <fill>
      <patternFill patternType="solid">
        <fgColor theme="2" tint="-0.249977111117893"/>
        <bgColor rgb="FFAFABAB"/>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8"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20" fillId="0" borderId="0"/>
    <xf numFmtId="9" fontId="9"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cellStyleXfs>
  <cellXfs count="1569">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10" fillId="2" borderId="1" xfId="0" applyFont="1" applyFill="1" applyBorder="1" applyAlignment="1">
      <alignment horizontal="left"/>
    </xf>
    <xf numFmtId="0" fontId="7" fillId="3" borderId="0" xfId="0" applyFont="1" applyFill="1"/>
    <xf numFmtId="0" fontId="0" fillId="3" borderId="0" xfId="0" applyFill="1"/>
    <xf numFmtId="0" fontId="3" fillId="3" borderId="0" xfId="0" applyFont="1" applyFill="1"/>
    <xf numFmtId="0" fontId="7" fillId="0" borderId="2" xfId="0" applyFont="1" applyBorder="1"/>
    <xf numFmtId="0" fontId="7" fillId="0" borderId="3" xfId="0" applyFont="1" applyBorder="1"/>
    <xf numFmtId="0" fontId="7" fillId="0" borderId="4" xfId="0" applyFont="1" applyBorder="1" applyAlignment="1">
      <alignment horizontal="center"/>
    </xf>
    <xf numFmtId="0" fontId="3" fillId="0" borderId="5" xfId="0" applyFont="1" applyBorder="1"/>
    <xf numFmtId="9" fontId="3" fillId="0" borderId="6" xfId="48" applyFont="1" applyFill="1" applyBorder="1" applyAlignment="1" applyProtection="1">
      <alignment horizontal="center"/>
    </xf>
    <xf numFmtId="0" fontId="3" fillId="4" borderId="5" xfId="0" applyFont="1" applyFill="1" applyBorder="1"/>
    <xf numFmtId="0" fontId="0" fillId="4" borderId="0" xfId="0" applyFill="1"/>
    <xf numFmtId="9" fontId="3" fillId="4" borderId="6" xfId="48" applyFont="1" applyFill="1" applyBorder="1" applyAlignment="1" applyProtection="1">
      <alignment horizontal="center"/>
    </xf>
    <xf numFmtId="0" fontId="3" fillId="5" borderId="5" xfId="0" applyFont="1" applyFill="1" applyBorder="1"/>
    <xf numFmtId="0" fontId="0" fillId="5" borderId="0" xfId="0" applyFill="1"/>
    <xf numFmtId="9" fontId="3" fillId="5" borderId="6" xfId="48" applyFont="1" applyFill="1" applyBorder="1" applyAlignment="1" applyProtection="1">
      <alignment horizontal="center"/>
    </xf>
    <xf numFmtId="0" fontId="3" fillId="5" borderId="7" xfId="0" applyFont="1" applyFill="1" applyBorder="1"/>
    <xf numFmtId="0" fontId="0" fillId="5" borderId="8" xfId="0" applyFill="1" applyBorder="1"/>
    <xf numFmtId="9" fontId="3" fillId="5" borderId="9"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5" xfId="0" applyFont="1" applyFill="1" applyBorder="1"/>
    <xf numFmtId="0" fontId="0" fillId="6" borderId="0" xfId="0" applyFill="1"/>
    <xf numFmtId="9" fontId="3" fillId="6" borderId="6" xfId="48" applyFont="1" applyFill="1" applyBorder="1" applyAlignment="1" applyProtection="1">
      <alignment horizontal="center"/>
    </xf>
    <xf numFmtId="0" fontId="10" fillId="0" borderId="1" xfId="0" applyFont="1" applyBorder="1" applyAlignment="1">
      <alignment horizontal="left" vertical="justify"/>
    </xf>
    <xf numFmtId="0" fontId="10" fillId="0" borderId="1" xfId="0" applyFont="1" applyBorder="1" applyAlignment="1">
      <alignment horizontal="left" vertical="justify" wrapText="1"/>
    </xf>
    <xf numFmtId="0" fontId="10" fillId="0" borderId="1" xfId="0" applyFont="1" applyBorder="1" applyAlignment="1">
      <alignment horizontal="left"/>
    </xf>
    <xf numFmtId="0" fontId="10" fillId="2" borderId="1" xfId="0" applyFont="1" applyFill="1" applyBorder="1" applyAlignment="1">
      <alignment horizontal="left" vertical="justify"/>
    </xf>
    <xf numFmtId="0" fontId="10" fillId="7" borderId="1" xfId="0" applyFont="1" applyFill="1" applyBorder="1" applyAlignment="1">
      <alignment horizontal="left"/>
    </xf>
    <xf numFmtId="0" fontId="10" fillId="7" borderId="0" xfId="0" applyFont="1" applyFill="1" applyAlignment="1">
      <alignment horizontal="left"/>
    </xf>
    <xf numFmtId="0" fontId="10" fillId="2" borderId="0" xfId="0" applyFont="1" applyFill="1" applyAlignment="1">
      <alignment horizontal="left"/>
    </xf>
    <xf numFmtId="0" fontId="10" fillId="2" borderId="1" xfId="0" applyFont="1" applyFill="1" applyBorder="1" applyAlignment="1">
      <alignment horizontal="center"/>
    </xf>
    <xf numFmtId="0" fontId="10" fillId="0" borderId="1" xfId="0" applyFont="1" applyBorder="1" applyAlignment="1">
      <alignment horizontal="left" vertical="center"/>
    </xf>
    <xf numFmtId="0" fontId="10" fillId="0" borderId="0" xfId="0" applyFont="1" applyAlignment="1">
      <alignment horizontal="left"/>
    </xf>
    <xf numFmtId="0" fontId="10" fillId="0" borderId="0" xfId="0" applyFont="1" applyProtection="1">
      <protection locked="0"/>
    </xf>
    <xf numFmtId="0" fontId="10" fillId="2" borderId="1" xfId="0" applyFont="1" applyFill="1" applyBorder="1"/>
    <xf numFmtId="0" fontId="10" fillId="0" borderId="0" xfId="0" applyFont="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0" fontId="10" fillId="0" borderId="1" xfId="0" applyFont="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left" vertical="justify"/>
      <protection locked="0"/>
    </xf>
    <xf numFmtId="0" fontId="11" fillId="9" borderId="1" xfId="0" applyFont="1" applyFill="1" applyBorder="1" applyAlignment="1" applyProtection="1">
      <alignment horizontal="centerContinuous" vertical="justify"/>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4" xfId="0" applyFont="1" applyBorder="1" applyAlignment="1">
      <alignment vertical="center" wrapText="1"/>
    </xf>
    <xf numFmtId="0" fontId="11" fillId="7" borderId="20" xfId="0" applyFont="1" applyFill="1" applyBorder="1" applyAlignment="1">
      <alignment horizontal="centerContinuous"/>
    </xf>
    <xf numFmtId="0" fontId="11" fillId="7" borderId="21" xfId="0" applyFont="1" applyFill="1" applyBorder="1" applyAlignment="1">
      <alignment horizontal="centerContinuous"/>
    </xf>
    <xf numFmtId="0" fontId="10" fillId="0" borderId="1" xfId="0" applyFont="1" applyBorder="1" applyAlignment="1">
      <alignment vertical="justify"/>
    </xf>
    <xf numFmtId="0" fontId="10" fillId="0" borderId="1" xfId="0" applyFont="1" applyBorder="1"/>
    <xf numFmtId="0" fontId="10" fillId="0" borderId="1" xfId="0" applyFont="1" applyBorder="1" applyAlignment="1">
      <alignment horizontal="left" wrapText="1"/>
    </xf>
    <xf numFmtId="0" fontId="10" fillId="0" borderId="1" xfId="0" applyFont="1" applyBorder="1" applyAlignment="1">
      <alignment horizontal="center" vertical="center"/>
    </xf>
    <xf numFmtId="0" fontId="10" fillId="0" borderId="1" xfId="0" applyFont="1" applyBorder="1" applyAlignment="1">
      <alignment horizontal="center"/>
    </xf>
    <xf numFmtId="0" fontId="11" fillId="2" borderId="25" xfId="0" applyFont="1" applyFill="1" applyBorder="1" applyAlignment="1">
      <alignment vertical="justify" wrapText="1"/>
    </xf>
    <xf numFmtId="0" fontId="11" fillId="0" borderId="25" xfId="0" applyFont="1" applyBorder="1" applyAlignment="1">
      <alignment horizontal="left" vertical="top" wrapText="1"/>
    </xf>
    <xf numFmtId="0" fontId="11" fillId="0" borderId="27" xfId="0" applyFont="1" applyBorder="1" applyAlignment="1">
      <alignment horizontal="left" vertical="top" wrapText="1"/>
    </xf>
    <xf numFmtId="0" fontId="11" fillId="2" borderId="31" xfId="0" applyFont="1" applyFill="1" applyBorder="1" applyAlignment="1">
      <alignment vertical="justify" wrapText="1"/>
    </xf>
    <xf numFmtId="0" fontId="10" fillId="0" borderId="34" xfId="0" applyFont="1" applyBorder="1" applyAlignment="1">
      <alignment horizontal="left" vertical="center" wrapText="1"/>
    </xf>
    <xf numFmtId="0" fontId="10" fillId="0" borderId="40" xfId="0" applyFont="1" applyBorder="1" applyAlignment="1">
      <alignment horizontal="left" vertical="center" wrapText="1"/>
    </xf>
    <xf numFmtId="0" fontId="10" fillId="2" borderId="0" xfId="0" applyFont="1" applyFill="1"/>
    <xf numFmtId="0" fontId="10" fillId="0" borderId="0" xfId="0" applyFont="1"/>
    <xf numFmtId="49" fontId="10" fillId="0" borderId="1" xfId="0" applyNumberFormat="1" applyFont="1" applyBorder="1" applyAlignment="1">
      <alignment horizontal="left"/>
    </xf>
    <xf numFmtId="0" fontId="10" fillId="0" borderId="1" xfId="46" applyFont="1" applyBorder="1" applyAlignment="1">
      <alignment horizontal="left" wrapText="1"/>
    </xf>
    <xf numFmtId="0" fontId="10" fillId="0" borderId="1" xfId="46" applyFont="1" applyBorder="1" applyAlignment="1">
      <alignment horizontal="left" vertical="justify" wrapText="1"/>
    </xf>
    <xf numFmtId="0" fontId="10" fillId="7" borderId="4" xfId="0" applyFont="1" applyFill="1" applyBorder="1" applyAlignment="1">
      <alignment horizontal="left"/>
    </xf>
    <xf numFmtId="0" fontId="10" fillId="0" borderId="0" xfId="0" applyFont="1" applyAlignment="1">
      <alignment vertical="justify"/>
    </xf>
    <xf numFmtId="0" fontId="10" fillId="0" borderId="0" xfId="0" applyFont="1" applyAlignment="1">
      <alignment horizontal="left" vertical="justify"/>
    </xf>
    <xf numFmtId="3" fontId="10" fillId="2" borderId="0" xfId="0" applyNumberFormat="1" applyFont="1" applyFill="1" applyAlignment="1">
      <alignment horizontal="left"/>
    </xf>
    <xf numFmtId="0" fontId="10" fillId="0" borderId="0" xfId="0" applyFont="1" applyAlignment="1">
      <alignment horizontal="center"/>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43" xfId="0" applyFont="1" applyBorder="1" applyAlignment="1">
      <alignment horizontal="centerContinuous"/>
    </xf>
    <xf numFmtId="0" fontId="11" fillId="0" borderId="13" xfId="0" applyFont="1" applyBorder="1" applyAlignment="1">
      <alignment horizontal="centerContinuous"/>
    </xf>
    <xf numFmtId="0" fontId="10" fillId="2" borderId="10" xfId="0" applyFont="1" applyFill="1" applyBorder="1" applyAlignment="1">
      <alignment horizontal="left" vertical="center" wrapText="1"/>
    </xf>
    <xf numFmtId="0" fontId="11" fillId="2" borderId="10" xfId="0" applyFont="1" applyFill="1" applyBorder="1" applyAlignment="1">
      <alignment vertical="justify" wrapText="1"/>
    </xf>
    <xf numFmtId="0" fontId="11" fillId="0" borderId="10" xfId="0" applyFont="1" applyBorder="1" applyAlignment="1">
      <alignment vertical="justify" wrapText="1"/>
    </xf>
    <xf numFmtId="0" fontId="11" fillId="0" borderId="18" xfId="0" applyFont="1" applyBorder="1" applyAlignment="1">
      <alignment vertical="center"/>
    </xf>
    <xf numFmtId="0" fontId="11" fillId="0" borderId="26" xfId="0" applyFont="1" applyBorder="1" applyAlignment="1">
      <alignment vertical="center"/>
    </xf>
    <xf numFmtId="0" fontId="11" fillId="2" borderId="12" xfId="0" applyFont="1" applyFill="1" applyBorder="1" applyAlignment="1">
      <alignment horizontal="centerContinuous" vertical="center"/>
    </xf>
    <xf numFmtId="0" fontId="11" fillId="2" borderId="43" xfId="0" applyFont="1" applyFill="1" applyBorder="1" applyAlignment="1">
      <alignment horizontal="centerContinuous" vertical="center"/>
    </xf>
    <xf numFmtId="0" fontId="10" fillId="2" borderId="14" xfId="0" applyFont="1" applyFill="1" applyBorder="1" applyAlignment="1">
      <alignment horizontal="left" vertical="center" wrapText="1"/>
    </xf>
    <xf numFmtId="0" fontId="11" fillId="2" borderId="14" xfId="0" applyFont="1" applyFill="1" applyBorder="1" applyAlignment="1">
      <alignment vertical="justify" wrapText="1"/>
    </xf>
    <xf numFmtId="0" fontId="11" fillId="0" borderId="14" xfId="0" applyFont="1" applyBorder="1" applyAlignment="1">
      <alignment vertical="justify" wrapText="1"/>
    </xf>
    <xf numFmtId="0" fontId="10" fillId="2" borderId="20" xfId="0" applyFont="1" applyFill="1" applyBorder="1" applyAlignment="1">
      <alignment horizontal="centerContinuous" vertical="center" wrapText="1"/>
    </xf>
    <xf numFmtId="0" fontId="10" fillId="2" borderId="44" xfId="0" applyFont="1" applyFill="1" applyBorder="1" applyAlignment="1">
      <alignment horizontal="centerContinuous" vertical="center" wrapText="1"/>
    </xf>
    <xf numFmtId="0" fontId="10" fillId="0" borderId="32" xfId="0" applyFont="1" applyBorder="1" applyAlignment="1">
      <alignment horizontal="left" vertical="justify" wrapText="1"/>
    </xf>
    <xf numFmtId="0" fontId="10" fillId="2" borderId="11" xfId="0" applyFont="1" applyFill="1" applyBorder="1" applyAlignment="1">
      <alignment horizontal="left" vertical="center" wrapText="1"/>
    </xf>
    <xf numFmtId="0" fontId="11" fillId="2" borderId="45" xfId="0" applyFont="1" applyFill="1" applyBorder="1" applyAlignment="1">
      <alignment vertical="justify" wrapText="1"/>
    </xf>
    <xf numFmtId="0" fontId="11" fillId="2" borderId="46" xfId="0" applyFont="1" applyFill="1" applyBorder="1" applyAlignment="1">
      <alignment vertical="justify" wrapText="1"/>
    </xf>
    <xf numFmtId="0" fontId="11" fillId="2" borderId="46" xfId="0" applyFont="1" applyFill="1" applyBorder="1" applyAlignment="1">
      <alignment horizontal="left"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0" borderId="38" xfId="0" applyFont="1" applyBorder="1" applyAlignment="1">
      <alignment horizontal="left" vertical="justify" wrapText="1"/>
    </xf>
    <xf numFmtId="0" fontId="10" fillId="2" borderId="0" xfId="0" applyFont="1" applyFill="1" applyAlignment="1">
      <alignment vertical="justify"/>
    </xf>
    <xf numFmtId="0" fontId="10" fillId="9" borderId="0" xfId="0" applyFont="1" applyFill="1" applyAlignment="1">
      <alignment horizontal="left"/>
    </xf>
    <xf numFmtId="0" fontId="10" fillId="0" borderId="0" xfId="0" applyFont="1" applyAlignment="1">
      <alignment horizontal="left" vertical="center" wrapText="1"/>
    </xf>
    <xf numFmtId="1" fontId="10" fillId="0" borderId="1" xfId="0" applyNumberFormat="1" applyFont="1" applyBorder="1" applyAlignment="1">
      <alignment horizontal="center" vertical="center" wrapText="1"/>
    </xf>
    <xf numFmtId="0" fontId="21" fillId="0" borderId="1" xfId="0" applyFont="1" applyBorder="1" applyAlignment="1">
      <alignment horizontal="left" vertical="justify" wrapText="1"/>
    </xf>
    <xf numFmtId="0" fontId="10" fillId="0" borderId="34" xfId="0" applyFont="1" applyBorder="1" applyAlignment="1">
      <alignment horizontal="left"/>
    </xf>
    <xf numFmtId="0" fontId="10" fillId="0" borderId="32" xfId="46" applyFont="1" applyBorder="1" applyAlignment="1">
      <alignment horizontal="left"/>
    </xf>
    <xf numFmtId="0" fontId="10" fillId="0" borderId="34" xfId="46" applyFont="1" applyBorder="1" applyAlignment="1">
      <alignment horizontal="left"/>
    </xf>
    <xf numFmtId="0" fontId="10" fillId="0" borderId="32" xfId="0" applyFont="1" applyBorder="1" applyAlignment="1">
      <alignment horizontal="left"/>
    </xf>
    <xf numFmtId="0" fontId="10" fillId="0" borderId="32" xfId="0" applyFont="1" applyBorder="1" applyAlignment="1">
      <alignment horizontal="left" vertical="center" wrapText="1"/>
    </xf>
    <xf numFmtId="0" fontId="10" fillId="0" borderId="34" xfId="0" applyFont="1" applyBorder="1" applyAlignment="1">
      <alignment horizontal="left" vertical="center"/>
    </xf>
    <xf numFmtId="3" fontId="10" fillId="9" borderId="31" xfId="0" applyNumberFormat="1" applyFont="1" applyFill="1" applyBorder="1" applyAlignment="1" applyProtection="1">
      <alignment horizontal="right" vertical="center"/>
      <protection locked="0"/>
    </xf>
    <xf numFmtId="3" fontId="10" fillId="9" borderId="1" xfId="0" applyNumberFormat="1" applyFont="1" applyFill="1" applyBorder="1" applyAlignment="1" applyProtection="1">
      <alignment horizontal="right" vertical="center"/>
      <protection locked="0"/>
    </xf>
    <xf numFmtId="3" fontId="10" fillId="0" borderId="1" xfId="46" applyNumberFormat="1" applyFont="1" applyBorder="1" applyAlignment="1">
      <alignment horizontal="right" vertical="center"/>
    </xf>
    <xf numFmtId="3" fontId="10" fillId="9" borderId="1" xfId="0" applyNumberFormat="1" applyFont="1" applyFill="1" applyBorder="1" applyAlignment="1" applyProtection="1">
      <alignment horizontal="right" vertical="center" wrapText="1"/>
      <protection locked="0"/>
    </xf>
    <xf numFmtId="3" fontId="10" fillId="0" borderId="1" xfId="0" applyNumberFormat="1" applyFont="1" applyBorder="1" applyAlignment="1">
      <alignment horizontal="right" vertical="center"/>
    </xf>
    <xf numFmtId="0" fontId="10" fillId="0" borderId="1" xfId="0" applyFont="1" applyBorder="1" applyAlignment="1">
      <alignment horizontal="right" vertical="center"/>
    </xf>
    <xf numFmtId="3" fontId="10" fillId="9" borderId="1" xfId="0" applyNumberFormat="1" applyFont="1" applyFill="1" applyBorder="1" applyAlignment="1">
      <alignment horizontal="right" vertical="center"/>
    </xf>
    <xf numFmtId="3" fontId="10" fillId="2" borderId="1" xfId="0" applyNumberFormat="1" applyFont="1" applyFill="1" applyBorder="1" applyAlignment="1">
      <alignment horizontal="right" vertical="center"/>
    </xf>
    <xf numFmtId="3" fontId="10" fillId="0" borderId="1" xfId="0" applyNumberFormat="1" applyFont="1" applyBorder="1" applyAlignment="1">
      <alignment horizontal="right" vertical="center" wrapText="1"/>
    </xf>
    <xf numFmtId="0" fontId="10" fillId="2" borderId="1" xfId="0" applyFont="1" applyFill="1" applyBorder="1" applyAlignment="1">
      <alignment horizontal="right" vertical="center"/>
    </xf>
    <xf numFmtId="49" fontId="10" fillId="0" borderId="1" xfId="0" applyNumberFormat="1" applyFont="1" applyBorder="1" applyAlignment="1">
      <alignment horizontal="right" vertical="center" wrapText="1"/>
    </xf>
    <xf numFmtId="0" fontId="10" fillId="2" borderId="32" xfId="0" applyFont="1" applyFill="1" applyBorder="1" applyAlignment="1">
      <alignment horizontal="left"/>
    </xf>
    <xf numFmtId="0" fontId="10" fillId="2" borderId="34" xfId="0" applyFont="1" applyFill="1" applyBorder="1" applyAlignment="1">
      <alignment horizontal="left"/>
    </xf>
    <xf numFmtId="0" fontId="10" fillId="2" borderId="2" xfId="0" applyFont="1" applyFill="1" applyBorder="1" applyAlignment="1">
      <alignment horizontal="left" vertical="justify"/>
    </xf>
    <xf numFmtId="0" fontId="10" fillId="0" borderId="2" xfId="0" applyFont="1" applyBorder="1" applyAlignment="1">
      <alignment vertical="justify"/>
    </xf>
    <xf numFmtId="0" fontId="10" fillId="0" borderId="2" xfId="0" applyFont="1" applyBorder="1" applyAlignment="1">
      <alignment horizontal="left" vertical="justify"/>
    </xf>
    <xf numFmtId="0" fontId="10" fillId="0" borderId="28" xfId="0" applyFont="1" applyBorder="1" applyAlignment="1">
      <alignment horizontal="left" vertical="center" wrapText="1"/>
    </xf>
    <xf numFmtId="0" fontId="10" fillId="9" borderId="28" xfId="0" applyFont="1" applyFill="1" applyBorder="1" applyAlignment="1">
      <alignment horizontal="left" vertical="center" wrapText="1"/>
    </xf>
    <xf numFmtId="0" fontId="10" fillId="0" borderId="29" xfId="0" applyFont="1" applyBorder="1" applyAlignment="1">
      <alignment horizontal="left" vertical="center" wrapText="1"/>
    </xf>
    <xf numFmtId="0" fontId="10" fillId="2" borderId="4" xfId="0" applyFont="1" applyFill="1" applyBorder="1" applyAlignment="1">
      <alignment horizontal="right" vertical="center"/>
    </xf>
    <xf numFmtId="0" fontId="10" fillId="0" borderId="4" xfId="0" applyFont="1" applyBorder="1" applyAlignment="1">
      <alignment horizontal="right" vertical="center"/>
    </xf>
    <xf numFmtId="0" fontId="26" fillId="0" borderId="12" xfId="0" applyFont="1" applyBorder="1" applyAlignment="1" applyProtection="1">
      <alignment horizontal="left"/>
      <protection locked="0"/>
    </xf>
    <xf numFmtId="0" fontId="26" fillId="0" borderId="43" xfId="0" applyFont="1" applyBorder="1" applyAlignment="1" applyProtection="1">
      <alignment horizontal="left"/>
      <protection locked="0"/>
    </xf>
    <xf numFmtId="0" fontId="26" fillId="0" borderId="13" xfId="0" applyFont="1" applyBorder="1" applyAlignment="1" applyProtection="1">
      <alignment horizontal="left"/>
      <protection locked="0"/>
    </xf>
    <xf numFmtId="0" fontId="24" fillId="2" borderId="0" xfId="0" applyFont="1" applyFill="1" applyAlignment="1">
      <alignment horizontal="left"/>
    </xf>
    <xf numFmtId="0" fontId="26" fillId="0" borderId="10" xfId="0" applyFont="1" applyBorder="1" applyAlignment="1" applyProtection="1">
      <alignment horizontal="left" vertical="center" wrapText="1"/>
      <protection locked="0"/>
    </xf>
    <xf numFmtId="0" fontId="26" fillId="0" borderId="18" xfId="0" applyFont="1" applyBorder="1" applyAlignment="1" applyProtection="1">
      <alignment horizontal="left" vertical="center" wrapText="1"/>
      <protection locked="0"/>
    </xf>
    <xf numFmtId="0" fontId="26" fillId="0" borderId="37" xfId="0" applyFont="1" applyBorder="1" applyAlignment="1" applyProtection="1">
      <alignment horizontal="left" vertical="center" wrapText="1"/>
      <protection locked="0"/>
    </xf>
    <xf numFmtId="0" fontId="26" fillId="0" borderId="26" xfId="0" applyFont="1" applyBorder="1" applyAlignment="1" applyProtection="1">
      <alignment horizontal="left" vertical="center" wrapText="1"/>
      <protection locked="0"/>
    </xf>
    <xf numFmtId="0" fontId="26" fillId="0" borderId="10" xfId="0" applyFont="1" applyBorder="1" applyAlignment="1" applyProtection="1">
      <alignment horizontal="left" vertical="justify" wrapText="1"/>
      <protection locked="0"/>
    </xf>
    <xf numFmtId="3" fontId="26" fillId="0" borderId="18" xfId="0" applyNumberFormat="1" applyFont="1" applyBorder="1" applyAlignment="1" applyProtection="1">
      <alignment horizontal="left" vertical="center"/>
      <protection locked="0"/>
    </xf>
    <xf numFmtId="3" fontId="26" fillId="0" borderId="26" xfId="0" applyNumberFormat="1" applyFont="1" applyBorder="1" applyAlignment="1" applyProtection="1">
      <alignment horizontal="left" vertical="center"/>
      <protection locked="0"/>
    </xf>
    <xf numFmtId="0" fontId="26" fillId="0" borderId="18" xfId="0" applyFont="1" applyBorder="1" applyAlignment="1" applyProtection="1">
      <alignment horizontal="centerContinuous" vertical="center" wrapText="1"/>
      <protection locked="0"/>
    </xf>
    <xf numFmtId="0" fontId="26" fillId="0" borderId="37" xfId="0" applyFont="1" applyBorder="1" applyAlignment="1" applyProtection="1">
      <alignment horizontal="centerContinuous" vertical="center" wrapText="1"/>
      <protection locked="0"/>
    </xf>
    <xf numFmtId="0" fontId="26" fillId="0" borderId="25" xfId="0" applyFont="1" applyBorder="1" applyAlignment="1" applyProtection="1">
      <alignment horizontal="left" vertical="top" wrapText="1"/>
      <protection locked="0"/>
    </xf>
    <xf numFmtId="0" fontId="26" fillId="0" borderId="27" xfId="0" applyFont="1" applyBorder="1" applyAlignment="1" applyProtection="1">
      <alignment horizontal="left" vertical="top" wrapText="1"/>
      <protection locked="0"/>
    </xf>
    <xf numFmtId="0" fontId="26" fillId="0" borderId="11" xfId="0" applyFont="1" applyBorder="1" applyAlignment="1" applyProtection="1">
      <alignment horizontal="left" vertical="center" wrapText="1"/>
      <protection locked="0"/>
    </xf>
    <xf numFmtId="0" fontId="26" fillId="0" borderId="38" xfId="0" applyFont="1" applyBorder="1" applyAlignment="1" applyProtection="1">
      <alignment horizontal="left" vertical="justify" wrapText="1"/>
      <protection locked="0"/>
    </xf>
    <xf numFmtId="0" fontId="26" fillId="0" borderId="39" xfId="0" applyFont="1" applyBorder="1" applyAlignment="1" applyProtection="1">
      <alignment horizontal="left" vertical="justify" wrapText="1"/>
      <protection locked="0"/>
    </xf>
    <xf numFmtId="0" fontId="26" fillId="0" borderId="39" xfId="0" applyFont="1" applyBorder="1" applyAlignment="1" applyProtection="1">
      <alignment horizontal="left" vertical="center" wrapText="1"/>
      <protection locked="0"/>
    </xf>
    <xf numFmtId="0" fontId="26" fillId="0" borderId="40" xfId="0" applyFont="1" applyBorder="1" applyAlignment="1" applyProtection="1">
      <alignment horizontal="left" vertical="center" wrapText="1"/>
      <protection locked="0"/>
    </xf>
    <xf numFmtId="0" fontId="26" fillId="0" borderId="11" xfId="0" applyFont="1" applyBorder="1" applyAlignment="1" applyProtection="1">
      <alignment horizontal="left" vertical="justify" wrapText="1"/>
      <protection locked="0"/>
    </xf>
    <xf numFmtId="3" fontId="24" fillId="0" borderId="38" xfId="0" applyNumberFormat="1" applyFont="1" applyBorder="1" applyAlignment="1" applyProtection="1">
      <alignment horizontal="left" vertical="center" wrapText="1"/>
      <protection locked="0"/>
    </xf>
    <xf numFmtId="3" fontId="24" fillId="9" borderId="40" xfId="0" applyNumberFormat="1" applyFont="1" applyFill="1" applyBorder="1" applyAlignment="1" applyProtection="1">
      <alignment horizontal="left" wrapText="1"/>
      <protection locked="0"/>
    </xf>
    <xf numFmtId="0" fontId="24" fillId="0" borderId="40" xfId="0" applyFont="1" applyBorder="1" applyAlignment="1" applyProtection="1">
      <alignment horizontal="left" vertical="center" wrapText="1"/>
      <protection locked="0"/>
    </xf>
    <xf numFmtId="0" fontId="24" fillId="0" borderId="38"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8" xfId="0" applyFont="1" applyBorder="1" applyAlignment="1" applyProtection="1">
      <alignment horizontal="left" vertical="justify" wrapText="1"/>
      <protection locked="0"/>
    </xf>
    <xf numFmtId="0" fontId="24" fillId="0" borderId="0" xfId="0" applyFont="1" applyAlignment="1">
      <alignment horizontal="left"/>
    </xf>
    <xf numFmtId="0" fontId="24" fillId="7" borderId="0" xfId="0" applyFont="1" applyFill="1" applyAlignment="1">
      <alignment horizontal="left"/>
    </xf>
    <xf numFmtId="0" fontId="26" fillId="7" borderId="12" xfId="0" applyFont="1" applyFill="1" applyBorder="1" applyAlignment="1">
      <alignment horizontal="centerContinuous"/>
    </xf>
    <xf numFmtId="0" fontId="26" fillId="7" borderId="13" xfId="0" applyFont="1" applyFill="1" applyBorder="1" applyAlignment="1">
      <alignment horizontal="centerContinuous"/>
    </xf>
    <xf numFmtId="0" fontId="24" fillId="0" borderId="0" xfId="0" applyFont="1" applyAlignment="1" applyProtection="1">
      <alignment horizontal="left"/>
      <protection locked="0"/>
    </xf>
    <xf numFmtId="0" fontId="24" fillId="2" borderId="0" xfId="0" applyFont="1" applyFill="1" applyAlignment="1">
      <alignment horizontal="left" vertical="justify"/>
    </xf>
    <xf numFmtId="3" fontId="24" fillId="2" borderId="0" xfId="0" applyNumberFormat="1" applyFont="1" applyFill="1" applyAlignment="1">
      <alignment horizontal="left"/>
    </xf>
    <xf numFmtId="0" fontId="24" fillId="2" borderId="0" xfId="0" applyFont="1" applyFill="1" applyAlignment="1">
      <alignment horizontal="center"/>
    </xf>
    <xf numFmtId="0" fontId="24" fillId="2" borderId="0" xfId="0" applyFont="1" applyFill="1" applyAlignment="1" applyProtection="1">
      <alignment horizontal="left"/>
      <protection locked="0"/>
    </xf>
    <xf numFmtId="0" fontId="24" fillId="2" borderId="0" xfId="0" applyFont="1" applyFill="1" applyAlignment="1" applyProtection="1">
      <alignment horizontal="left" vertical="justify"/>
      <protection locked="0"/>
    </xf>
    <xf numFmtId="0" fontId="24" fillId="2" borderId="0" xfId="0" applyFont="1" applyFill="1" applyProtection="1">
      <protection locked="0"/>
    </xf>
    <xf numFmtId="3" fontId="24" fillId="2" borderId="0" xfId="0" applyNumberFormat="1" applyFont="1" applyFill="1" applyAlignment="1" applyProtection="1">
      <alignment horizontal="left"/>
      <protection locked="0"/>
    </xf>
    <xf numFmtId="0" fontId="24"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24" fillId="0" borderId="0" xfId="0" applyFont="1" applyAlignment="1">
      <alignment horizontal="left" vertical="justify"/>
    </xf>
    <xf numFmtId="3" fontId="24" fillId="0" borderId="0" xfId="0" applyNumberFormat="1" applyFont="1" applyAlignment="1">
      <alignment horizontal="left"/>
    </xf>
    <xf numFmtId="3" fontId="24" fillId="9" borderId="0" xfId="0" applyNumberFormat="1" applyFont="1" applyFill="1" applyAlignment="1">
      <alignment horizontal="left"/>
    </xf>
    <xf numFmtId="0" fontId="24" fillId="0" borderId="0" xfId="0" applyFont="1" applyAlignment="1">
      <alignment horizontal="center"/>
    </xf>
    <xf numFmtId="0" fontId="21" fillId="0" borderId="1" xfId="0" applyFont="1" applyBorder="1" applyAlignment="1">
      <alignment horizontal="left" vertical="top" wrapText="1"/>
    </xf>
    <xf numFmtId="0" fontId="10" fillId="0" borderId="1" xfId="50" applyFont="1" applyFill="1" applyBorder="1" applyAlignment="1">
      <alignment horizontal="left" vertical="justify" wrapText="1"/>
    </xf>
    <xf numFmtId="0" fontId="10" fillId="0" borderId="1" xfId="50" applyFont="1" applyFill="1" applyBorder="1" applyAlignment="1">
      <alignment horizontal="right" vertical="center" wrapText="1"/>
    </xf>
    <xf numFmtId="3" fontId="11" fillId="9" borderId="45" xfId="0" applyNumberFormat="1" applyFont="1" applyFill="1" applyBorder="1" applyAlignment="1" applyProtection="1">
      <alignment horizontal="left"/>
      <protection locked="0"/>
    </xf>
    <xf numFmtId="0" fontId="10" fillId="0" borderId="1" xfId="0" applyFont="1" applyBorder="1" applyAlignment="1" applyProtection="1">
      <alignment horizontal="left" wrapText="1"/>
      <protection locked="0"/>
    </xf>
    <xf numFmtId="0" fontId="21" fillId="0" borderId="1" xfId="0" applyFont="1" applyBorder="1" applyAlignment="1">
      <alignment horizontal="left" vertical="justify"/>
    </xf>
    <xf numFmtId="0" fontId="26" fillId="0" borderId="43" xfId="0" applyFont="1" applyBorder="1" applyAlignment="1" applyProtection="1">
      <alignment horizontal="right"/>
      <protection locked="0"/>
    </xf>
    <xf numFmtId="0" fontId="26" fillId="0" borderId="18" xfId="0" applyFont="1" applyBorder="1" applyAlignment="1" applyProtection="1">
      <alignment horizontal="right" vertical="top" wrapText="1"/>
      <protection locked="0"/>
    </xf>
    <xf numFmtId="0" fontId="26" fillId="0" borderId="26" xfId="0" applyFont="1" applyBorder="1" applyAlignment="1" applyProtection="1">
      <alignment horizontal="right" vertical="top" wrapText="1"/>
      <protection locked="0"/>
    </xf>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0" borderId="0" xfId="0" applyFont="1" applyAlignment="1">
      <alignment horizontal="right"/>
    </xf>
    <xf numFmtId="0" fontId="24" fillId="0" borderId="40" xfId="0" applyFont="1" applyBorder="1" applyAlignment="1" applyProtection="1">
      <alignment horizontal="center" vertical="center" wrapText="1"/>
      <protection locked="0"/>
    </xf>
    <xf numFmtId="0" fontId="10" fillId="0" borderId="32" xfId="0" applyFont="1" applyBorder="1" applyAlignment="1" applyProtection="1">
      <alignment horizontal="left"/>
      <protection locked="0"/>
    </xf>
    <xf numFmtId="3" fontId="10" fillId="14" borderId="1" xfId="0" applyNumberFormat="1" applyFont="1" applyFill="1" applyBorder="1" applyAlignment="1" applyProtection="1">
      <alignment horizontal="right" vertical="center"/>
      <protection locked="0"/>
    </xf>
    <xf numFmtId="3" fontId="10" fillId="14" borderId="1" xfId="0" applyNumberFormat="1" applyFont="1" applyFill="1" applyBorder="1" applyAlignment="1">
      <alignment horizontal="right" vertical="center"/>
    </xf>
    <xf numFmtId="0" fontId="10" fillId="0" borderId="3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justify" wrapText="1"/>
      <protection locked="0"/>
    </xf>
    <xf numFmtId="49" fontId="10" fillId="0" borderId="1" xfId="0" applyNumberFormat="1" applyFont="1" applyBorder="1" applyAlignment="1" applyProtection="1">
      <alignment horizontal="left" vertical="justify"/>
      <protection locked="0"/>
    </xf>
    <xf numFmtId="0" fontId="10" fillId="0" borderId="1" xfId="0" applyFont="1" applyBorder="1" applyAlignment="1" applyProtection="1">
      <alignment horizontal="left" vertical="justify"/>
      <protection locked="0"/>
    </xf>
    <xf numFmtId="0" fontId="10" fillId="0" borderId="1" xfId="0" applyFont="1" applyBorder="1" applyAlignment="1" applyProtection="1">
      <alignment horizontal="left" vertical="top"/>
      <protection locked="0"/>
    </xf>
    <xf numFmtId="3"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horizontal="right" vertical="center"/>
      <protection locked="0"/>
    </xf>
    <xf numFmtId="0" fontId="10" fillId="0" borderId="1" xfId="0"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10" fillId="0" borderId="34" xfId="0" applyFont="1" applyBorder="1" applyAlignment="1" applyProtection="1">
      <alignment horizontal="left" vertical="top"/>
      <protection locked="0"/>
    </xf>
    <xf numFmtId="3" fontId="26" fillId="9" borderId="50" xfId="0" applyNumberFormat="1" applyFont="1" applyFill="1" applyBorder="1" applyAlignment="1">
      <alignment horizontal="right" vertical="center"/>
    </xf>
    <xf numFmtId="3" fontId="26" fillId="9" borderId="11" xfId="0" applyNumberFormat="1" applyFont="1" applyFill="1" applyBorder="1" applyAlignment="1">
      <alignment horizontal="right" vertical="center"/>
    </xf>
    <xf numFmtId="0" fontId="10" fillId="0" borderId="31" xfId="0" applyFont="1" applyBorder="1" applyAlignment="1" applyProtection="1">
      <alignment horizontal="left"/>
      <protection locked="0"/>
    </xf>
    <xf numFmtId="0" fontId="10" fillId="0" borderId="31" xfId="0" applyFont="1" applyBorder="1" applyAlignment="1" applyProtection="1">
      <alignment horizontal="left" vertical="justify"/>
      <protection locked="0"/>
    </xf>
    <xf numFmtId="49" fontId="10" fillId="0" borderId="31" xfId="0" applyNumberFormat="1" applyFont="1" applyBorder="1" applyAlignment="1" applyProtection="1">
      <alignment horizontal="left"/>
      <protection locked="0"/>
    </xf>
    <xf numFmtId="0" fontId="10" fillId="0" borderId="31" xfId="0" applyFont="1" applyBorder="1" applyAlignment="1" applyProtection="1">
      <alignment horizontal="left" vertical="justify" wrapText="1"/>
      <protection locked="0"/>
    </xf>
    <xf numFmtId="3" fontId="10" fillId="0" borderId="31" xfId="0" applyNumberFormat="1" applyFont="1" applyBorder="1" applyAlignment="1" applyProtection="1">
      <alignment horizontal="right" vertical="center"/>
      <protection locked="0"/>
    </xf>
    <xf numFmtId="0" fontId="10" fillId="0" borderId="31" xfId="0" applyFont="1" applyBorder="1" applyAlignment="1" applyProtection="1">
      <alignment horizontal="right" vertical="center"/>
      <protection locked="0"/>
    </xf>
    <xf numFmtId="0" fontId="10" fillId="0" borderId="31" xfId="0" applyFont="1" applyBorder="1" applyAlignment="1" applyProtection="1">
      <alignment horizontal="center"/>
      <protection locked="0"/>
    </xf>
    <xf numFmtId="0" fontId="10" fillId="0" borderId="27" xfId="0" applyFont="1" applyBorder="1" applyAlignment="1" applyProtection="1">
      <alignment horizontal="left"/>
      <protection locked="0"/>
    </xf>
    <xf numFmtId="49" fontId="10" fillId="0" borderId="1" xfId="0" applyNumberFormat="1" applyFont="1" applyBorder="1" applyAlignment="1" applyProtection="1">
      <alignment horizontal="left"/>
      <protection locked="0"/>
    </xf>
    <xf numFmtId="0" fontId="10" fillId="0" borderId="1" xfId="0" applyFont="1" applyBorder="1" applyAlignment="1" applyProtection="1">
      <alignment horizontal="left"/>
      <protection locked="0"/>
    </xf>
    <xf numFmtId="0" fontId="10" fillId="0" borderId="1" xfId="0" applyFont="1" applyBorder="1" applyProtection="1">
      <protection locked="0"/>
    </xf>
    <xf numFmtId="0" fontId="10" fillId="0" borderId="1" xfId="0" applyFont="1" applyBorder="1" applyAlignment="1" applyProtection="1">
      <alignment horizontal="center"/>
      <protection locked="0"/>
    </xf>
    <xf numFmtId="0" fontId="10" fillId="0" borderId="34" xfId="0" applyFont="1" applyBorder="1" applyAlignment="1" applyProtection="1">
      <alignment horizontal="left"/>
      <protection locked="0"/>
    </xf>
    <xf numFmtId="0" fontId="10" fillId="2" borderId="32" xfId="0" applyFont="1" applyFill="1" applyBorder="1" applyAlignment="1" applyProtection="1">
      <alignment horizontal="left"/>
      <protection locked="0"/>
    </xf>
    <xf numFmtId="0" fontId="10" fillId="2" borderId="1" xfId="0" applyFont="1" applyFill="1" applyBorder="1" applyAlignment="1" applyProtection="1">
      <alignment vertical="justify"/>
      <protection locked="0"/>
    </xf>
    <xf numFmtId="0" fontId="10" fillId="2" borderId="1" xfId="0" applyFont="1" applyFill="1" applyBorder="1" applyAlignment="1" applyProtection="1">
      <alignment horizontal="left"/>
      <protection locked="0"/>
    </xf>
    <xf numFmtId="0" fontId="10" fillId="2" borderId="1" xfId="0" applyFont="1" applyFill="1" applyBorder="1" applyAlignment="1" applyProtection="1">
      <alignment vertical="justify" wrapText="1"/>
      <protection locked="0"/>
    </xf>
    <xf numFmtId="0" fontId="10" fillId="2" borderId="1" xfId="0" applyFont="1" applyFill="1" applyBorder="1" applyProtection="1">
      <protection locked="0"/>
    </xf>
    <xf numFmtId="0" fontId="21" fillId="10" borderId="1" xfId="0" applyFont="1" applyFill="1" applyBorder="1" applyAlignment="1">
      <alignment vertical="justify" wrapText="1"/>
    </xf>
    <xf numFmtId="3"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right" vertical="center"/>
      <protection locked="0"/>
    </xf>
    <xf numFmtId="0" fontId="10" fillId="2" borderId="34" xfId="0" applyFont="1" applyFill="1" applyBorder="1" applyProtection="1">
      <protection locked="0"/>
    </xf>
    <xf numFmtId="0" fontId="21" fillId="0" borderId="1" xfId="46" applyFont="1" applyBorder="1" applyAlignment="1">
      <alignment horizontal="left" vertical="justify" wrapText="1"/>
    </xf>
    <xf numFmtId="0" fontId="10" fillId="0" borderId="1" xfId="46" applyFont="1" applyBorder="1" applyAlignment="1">
      <alignment horizontal="center"/>
    </xf>
    <xf numFmtId="0" fontId="10" fillId="2" borderId="32"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justify" wrapText="1"/>
      <protection locked="0"/>
    </xf>
    <xf numFmtId="0" fontId="10"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justify"/>
      <protection locked="0"/>
    </xf>
    <xf numFmtId="0" fontId="10" fillId="2" borderId="1" xfId="0" applyFont="1" applyFill="1" applyBorder="1" applyAlignment="1" applyProtection="1">
      <alignment horizontal="center" vertical="center"/>
      <protection locked="0"/>
    </xf>
    <xf numFmtId="0" fontId="10" fillId="2" borderId="34" xfId="0" applyFont="1" applyFill="1" applyBorder="1" applyAlignment="1" applyProtection="1">
      <alignment horizontal="left" vertical="center"/>
      <protection locked="0"/>
    </xf>
    <xf numFmtId="0" fontId="10" fillId="0" borderId="1" xfId="0" applyFont="1" applyBorder="1" applyAlignment="1" applyProtection="1">
      <alignment wrapText="1"/>
      <protection locked="0"/>
    </xf>
    <xf numFmtId="49" fontId="10" fillId="0" borderId="1" xfId="0" applyNumberFormat="1" applyFont="1" applyBorder="1" applyProtection="1">
      <protection locked="0"/>
    </xf>
    <xf numFmtId="14"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vertical="center"/>
      <protection locked="0"/>
    </xf>
    <xf numFmtId="0" fontId="10" fillId="0" borderId="34" xfId="0" applyFont="1" applyBorder="1" applyProtection="1">
      <protection locked="0"/>
    </xf>
    <xf numFmtId="49" fontId="10" fillId="0" borderId="1" xfId="0" applyNumberFormat="1" applyFont="1" applyBorder="1" applyAlignment="1" applyProtection="1">
      <alignment horizontal="right" vertical="center"/>
      <protection locked="0"/>
    </xf>
    <xf numFmtId="17" fontId="10" fillId="0" borderId="1" xfId="0" applyNumberFormat="1" applyFont="1" applyBorder="1" applyAlignment="1" applyProtection="1">
      <alignment horizontal="right" vertical="center"/>
      <protection locked="0"/>
    </xf>
    <xf numFmtId="49"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center"/>
      <protection locked="0"/>
    </xf>
    <xf numFmtId="0" fontId="10" fillId="2" borderId="34" xfId="0" applyFont="1" applyFill="1" applyBorder="1" applyAlignment="1" applyProtection="1">
      <alignment horizontal="left"/>
      <protection locked="0"/>
    </xf>
    <xf numFmtId="49" fontId="10" fillId="0" borderId="1" xfId="0" applyNumberFormat="1" applyFont="1" applyBorder="1" applyAlignment="1" applyProtection="1">
      <alignment horizontal="left" vertical="top"/>
      <protection locked="0"/>
    </xf>
    <xf numFmtId="1" fontId="10" fillId="0" borderId="1" xfId="0" applyNumberFormat="1" applyFont="1" applyBorder="1" applyAlignment="1" applyProtection="1">
      <alignment horizontal="left" vertical="center" wrapText="1"/>
      <protection locked="0"/>
    </xf>
    <xf numFmtId="49" fontId="10" fillId="0" borderId="1" xfId="0" applyNumberFormat="1" applyFont="1" applyBorder="1" applyAlignment="1" applyProtection="1">
      <alignment horizontal="left" vertical="center" wrapText="1"/>
      <protection locked="0"/>
    </xf>
    <xf numFmtId="3" fontId="10" fillId="0" borderId="1" xfId="4" applyNumberFormat="1" applyFont="1" applyFill="1" applyBorder="1" applyAlignment="1" applyProtection="1">
      <alignment horizontal="right" vertical="center" wrapText="1"/>
      <protection locked="0"/>
    </xf>
    <xf numFmtId="49" fontId="10" fillId="0" borderId="1" xfId="0" applyNumberFormat="1" applyFont="1" applyBorder="1" applyAlignment="1" applyProtection="1">
      <alignment horizontal="right" vertical="center" wrapText="1"/>
      <protection locked="0"/>
    </xf>
    <xf numFmtId="0" fontId="10" fillId="0" borderId="1" xfId="0" applyFont="1" applyBorder="1" applyAlignment="1" applyProtection="1">
      <alignment horizontal="center" vertical="center" wrapText="1"/>
      <protection locked="0"/>
    </xf>
    <xf numFmtId="0" fontId="10" fillId="0" borderId="34" xfId="0" applyFont="1" applyBorder="1" applyAlignment="1" applyProtection="1">
      <alignment horizontal="left" vertical="center" wrapText="1"/>
      <protection locked="0"/>
    </xf>
    <xf numFmtId="0" fontId="10" fillId="0" borderId="32" xfId="0" applyFont="1" applyBorder="1" applyAlignment="1" applyProtection="1">
      <alignment horizontal="left" vertical="top" wrapText="1"/>
      <protection locked="0"/>
    </xf>
    <xf numFmtId="49" fontId="10" fillId="0" borderId="1" xfId="0" applyNumberFormat="1" applyFont="1" applyBorder="1" applyAlignment="1" applyProtection="1">
      <alignment horizontal="left" vertical="top" wrapText="1"/>
      <protection locked="0"/>
    </xf>
    <xf numFmtId="0" fontId="10" fillId="0" borderId="1" xfId="0"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34" xfId="0" applyFont="1" applyBorder="1" applyAlignment="1" applyProtection="1">
      <alignment horizontal="left" vertical="top" wrapText="1"/>
      <protection locked="0"/>
    </xf>
    <xf numFmtId="1" fontId="10" fillId="0" borderId="1" xfId="0" applyNumberFormat="1" applyFont="1" applyBorder="1" applyAlignment="1" applyProtection="1">
      <alignment horizontal="left" vertical="top"/>
      <protection locked="0"/>
    </xf>
    <xf numFmtId="3" fontId="10" fillId="0" borderId="1" xfId="0" applyNumberFormat="1" applyFont="1" applyBorder="1" applyAlignment="1" applyProtection="1">
      <alignment horizontal="right" vertical="center" wrapText="1"/>
      <protection locked="0"/>
    </xf>
    <xf numFmtId="49" fontId="10" fillId="0" borderId="1" xfId="0" applyNumberFormat="1" applyFont="1" applyBorder="1" applyAlignment="1">
      <alignment horizontal="center" vertical="center" wrapText="1"/>
    </xf>
    <xf numFmtId="49"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left" vertical="center"/>
      <protection locked="0"/>
    </xf>
    <xf numFmtId="3" fontId="10" fillId="0" borderId="1" xfId="4" applyNumberFormat="1" applyFont="1" applyFill="1" applyBorder="1" applyAlignment="1" applyProtection="1">
      <alignment horizontal="right" vertical="center"/>
      <protection locked="0"/>
    </xf>
    <xf numFmtId="0" fontId="10" fillId="0" borderId="32" xfId="0" applyFont="1" applyBorder="1" applyAlignment="1" applyProtection="1">
      <alignment horizontal="left" vertical="top"/>
      <protection locked="0"/>
    </xf>
    <xf numFmtId="0" fontId="10" fillId="0" borderId="1" xfId="0" applyFont="1" applyBorder="1" applyAlignment="1" applyProtection="1">
      <alignment horizontal="right" vertical="center" wrapText="1"/>
      <protection locked="0"/>
    </xf>
    <xf numFmtId="0" fontId="10" fillId="0" borderId="32" xfId="46" applyFont="1" applyBorder="1" applyAlignment="1" applyProtection="1">
      <alignment horizontal="left"/>
      <protection locked="0"/>
    </xf>
    <xf numFmtId="0" fontId="10" fillId="0" borderId="1" xfId="46" applyFont="1" applyBorder="1" applyAlignment="1" applyProtection="1">
      <alignment horizontal="left" vertical="justify" wrapText="1"/>
      <protection locked="0"/>
    </xf>
    <xf numFmtId="3" fontId="10" fillId="0" borderId="1" xfId="46" applyNumberFormat="1" applyFont="1" applyBorder="1" applyAlignment="1" applyProtection="1">
      <alignment horizontal="right" vertical="center"/>
      <protection locked="0"/>
    </xf>
    <xf numFmtId="0" fontId="10" fillId="0" borderId="1" xfId="46" applyFont="1" applyBorder="1" applyAlignment="1" applyProtection="1">
      <alignment horizontal="center"/>
      <protection locked="0"/>
    </xf>
    <xf numFmtId="0" fontId="10" fillId="0" borderId="34" xfId="46" applyFont="1" applyBorder="1" applyAlignment="1" applyProtection="1">
      <alignment horizontal="left"/>
      <protection locked="0"/>
    </xf>
    <xf numFmtId="0" fontId="10" fillId="0" borderId="34" xfId="0" applyFont="1" applyBorder="1" applyAlignment="1" applyProtection="1">
      <alignment horizontal="left" vertical="center"/>
      <protection locked="0"/>
    </xf>
    <xf numFmtId="49" fontId="10" fillId="0" borderId="32" xfId="0" applyNumberFormat="1" applyFont="1" applyBorder="1" applyAlignment="1" applyProtection="1">
      <alignment horizontal="left" wrapText="1"/>
      <protection locked="0"/>
    </xf>
    <xf numFmtId="49" fontId="10" fillId="0" borderId="1" xfId="0" applyNumberFormat="1" applyFont="1" applyBorder="1" applyAlignment="1" applyProtection="1">
      <alignment wrapText="1"/>
      <protection locked="0"/>
    </xf>
    <xf numFmtId="49" fontId="10" fillId="0" borderId="34" xfId="0" applyNumberFormat="1" applyFont="1" applyBorder="1" applyAlignment="1" applyProtection="1">
      <alignment wrapText="1"/>
      <protection locked="0"/>
    </xf>
    <xf numFmtId="0" fontId="10" fillId="0" borderId="1" xfId="50" applyFont="1" applyFill="1" applyBorder="1" applyAlignment="1">
      <alignment horizontal="left" vertical="center" wrapText="1"/>
    </xf>
    <xf numFmtId="3" fontId="10" fillId="0" borderId="1" xfId="50" applyNumberFormat="1" applyFont="1" applyFill="1" applyBorder="1" applyAlignment="1">
      <alignment horizontal="right" vertical="center" wrapText="1"/>
    </xf>
    <xf numFmtId="0" fontId="10" fillId="0" borderId="1" xfId="50" applyFont="1" applyFill="1" applyBorder="1" applyAlignment="1">
      <alignment horizontal="center" vertical="top" wrapText="1"/>
    </xf>
    <xf numFmtId="0" fontId="10" fillId="0" borderId="34" xfId="50" applyFont="1" applyFill="1" applyBorder="1" applyAlignment="1">
      <alignment horizontal="left" vertical="top" wrapText="1"/>
    </xf>
    <xf numFmtId="0" fontId="10" fillId="0" borderId="1" xfId="50" applyFont="1" applyFill="1" applyBorder="1" applyAlignment="1">
      <alignment wrapText="1"/>
    </xf>
    <xf numFmtId="0" fontId="10" fillId="0" borderId="1" xfId="50" applyFont="1" applyFill="1" applyBorder="1" applyAlignment="1">
      <alignment horizontal="center" wrapText="1"/>
    </xf>
    <xf numFmtId="0" fontId="10" fillId="0" borderId="34" xfId="0" applyFont="1" applyBorder="1" applyAlignment="1">
      <alignment horizontal="left" wrapText="1"/>
    </xf>
    <xf numFmtId="3" fontId="10" fillId="0" borderId="1" xfId="0" applyNumberFormat="1" applyFont="1" applyBorder="1" applyAlignment="1">
      <alignment horizontal="left" wrapText="1"/>
    </xf>
    <xf numFmtId="3" fontId="10" fillId="0" borderId="1" xfId="0" applyNumberFormat="1" applyFont="1" applyBorder="1" applyAlignment="1">
      <alignment horizontal="left"/>
    </xf>
    <xf numFmtId="3" fontId="10" fillId="13" borderId="1" xfId="0" applyNumberFormat="1" applyFont="1" applyFill="1" applyBorder="1" applyAlignment="1" applyProtection="1">
      <alignment horizontal="right" vertical="center"/>
      <protection locked="0"/>
    </xf>
    <xf numFmtId="49" fontId="10" fillId="0" borderId="1" xfId="0" applyNumberFormat="1" applyFont="1" applyBorder="1" applyAlignment="1">
      <alignment vertical="top" wrapText="1"/>
    </xf>
    <xf numFmtId="49" fontId="10" fillId="0" borderId="1" xfId="0" applyNumberFormat="1" applyFont="1" applyBorder="1"/>
    <xf numFmtId="49" fontId="10" fillId="0" borderId="34" xfId="0" applyNumberFormat="1" applyFont="1" applyBorder="1"/>
    <xf numFmtId="0" fontId="10" fillId="0" borderId="1" xfId="46" applyFont="1" applyBorder="1" applyAlignment="1">
      <alignment horizontal="left"/>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wrapText="1"/>
      <protection locked="0"/>
    </xf>
    <xf numFmtId="0" fontId="10" fillId="0" borderId="1" xfId="46" applyFont="1" applyBorder="1" applyAlignment="1" applyProtection="1">
      <alignment horizontal="left" wrapText="1"/>
      <protection locked="0"/>
    </xf>
    <xf numFmtId="0" fontId="10" fillId="0" borderId="1" xfId="46" applyFont="1" applyBorder="1" applyAlignment="1" applyProtection="1">
      <alignment horizontal="left"/>
      <protection locked="0"/>
    </xf>
    <xf numFmtId="49" fontId="10" fillId="0" borderId="1" xfId="0" applyNumberFormat="1" applyFont="1" applyBorder="1" applyAlignment="1" applyProtection="1">
      <alignment horizontal="left" wrapText="1"/>
      <protection locked="0"/>
    </xf>
    <xf numFmtId="0" fontId="10" fillId="0" borderId="1" xfId="50" applyFont="1" applyFill="1" applyBorder="1" applyAlignment="1">
      <alignment horizontal="left" vertical="top" wrapText="1"/>
    </xf>
    <xf numFmtId="0" fontId="10" fillId="0" borderId="1" xfId="50" applyFont="1" applyFill="1" applyBorder="1" applyAlignment="1">
      <alignment horizontal="left"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34" xfId="0" applyFont="1" applyBorder="1" applyAlignment="1">
      <alignment horizontal="left" vertical="justify"/>
    </xf>
    <xf numFmtId="1" fontId="10" fillId="0" borderId="1" xfId="0" applyNumberFormat="1" applyFont="1" applyBorder="1" applyAlignment="1" applyProtection="1">
      <alignment horizontal="left" vertical="center"/>
      <protection locked="0"/>
    </xf>
    <xf numFmtId="0" fontId="10" fillId="0" borderId="1" xfId="0" applyFont="1" applyBorder="1" applyAlignment="1" applyProtection="1">
      <alignment vertical="center" wrapText="1"/>
      <protection locked="0"/>
    </xf>
    <xf numFmtId="3" fontId="11" fillId="9" borderId="49" xfId="0" applyNumberFormat="1" applyFont="1" applyFill="1" applyBorder="1" applyAlignment="1" applyProtection="1">
      <alignment horizontal="right"/>
      <protection locked="0"/>
    </xf>
    <xf numFmtId="3" fontId="10" fillId="14" borderId="39" xfId="0" applyNumberFormat="1" applyFont="1" applyFill="1" applyBorder="1" applyAlignment="1" applyProtection="1">
      <alignment horizontal="right" vertical="center"/>
      <protection locked="0"/>
    </xf>
    <xf numFmtId="0" fontId="11" fillId="15" borderId="32"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center" vertical="center" wrapText="1"/>
      <protection locked="0"/>
    </xf>
    <xf numFmtId="1" fontId="11" fillId="15" borderId="1" xfId="0" applyNumberFormat="1" applyFont="1" applyFill="1" applyBorder="1" applyAlignment="1" applyProtection="1">
      <alignment horizontal="center" vertical="center" wrapText="1"/>
      <protection locked="0"/>
    </xf>
    <xf numFmtId="49" fontId="11" fillId="15" borderId="1" xfId="0" applyNumberFormat="1" applyFont="1" applyFill="1" applyBorder="1" applyAlignment="1" applyProtection="1">
      <alignment horizontal="center" vertical="center" wrapText="1"/>
      <protection locked="0"/>
    </xf>
    <xf numFmtId="0" fontId="11" fillId="15" borderId="1" xfId="0" applyFont="1" applyFill="1" applyBorder="1" applyAlignment="1">
      <alignment horizontal="left" vertical="center" wrapText="1"/>
    </xf>
    <xf numFmtId="3" fontId="11" fillId="15" borderId="1" xfId="8" applyNumberFormat="1" applyFont="1" applyFill="1" applyBorder="1" applyAlignment="1" applyProtection="1">
      <alignment horizontal="right" vertical="center" wrapText="1"/>
      <protection locked="0"/>
    </xf>
    <xf numFmtId="3" fontId="11" fillId="15" borderId="1" xfId="0" applyNumberFormat="1" applyFont="1" applyFill="1" applyBorder="1" applyAlignment="1" applyProtection="1">
      <alignment horizontal="right" vertical="center" wrapText="1"/>
      <protection locked="0"/>
    </xf>
    <xf numFmtId="49" fontId="11" fillId="15" borderId="1" xfId="0" applyNumberFormat="1" applyFont="1" applyFill="1" applyBorder="1" applyAlignment="1" applyProtection="1">
      <alignment horizontal="right" vertical="center" wrapText="1"/>
      <protection locked="0"/>
    </xf>
    <xf numFmtId="0" fontId="11" fillId="15" borderId="34" xfId="0" applyFont="1" applyFill="1" applyBorder="1" applyAlignment="1" applyProtection="1">
      <alignment horizontal="left" vertical="center" wrapText="1"/>
      <protection locked="0"/>
    </xf>
    <xf numFmtId="0" fontId="11" fillId="14" borderId="32" xfId="0" applyFont="1" applyFill="1" applyBorder="1" applyAlignment="1" applyProtection="1">
      <alignment horizontal="left"/>
      <protection locked="0"/>
    </xf>
    <xf numFmtId="0" fontId="11" fillId="9" borderId="1" xfId="0" applyFont="1" applyFill="1" applyBorder="1" applyAlignment="1" applyProtection="1">
      <alignment horizontal="left" vertical="justify" wrapText="1"/>
      <protection locked="0"/>
    </xf>
    <xf numFmtId="0" fontId="11" fillId="9" borderId="1" xfId="0" applyFont="1" applyFill="1" applyBorder="1" applyAlignment="1" applyProtection="1">
      <alignment horizontal="left" vertical="top"/>
      <protection locked="0"/>
    </xf>
    <xf numFmtId="0" fontId="11" fillId="9" borderId="1" xfId="0" applyFont="1" applyFill="1" applyBorder="1" applyAlignment="1" applyProtection="1">
      <alignment horizontal="left" vertical="justify"/>
      <protection locked="0"/>
    </xf>
    <xf numFmtId="3" fontId="11" fillId="9" borderId="1" xfId="0" applyNumberFormat="1" applyFont="1" applyFill="1" applyBorder="1" applyAlignment="1" applyProtection="1">
      <alignment horizontal="right" vertical="center"/>
      <protection locked="0"/>
    </xf>
    <xf numFmtId="0" fontId="11" fillId="9" borderId="1" xfId="0" applyFont="1" applyFill="1" applyBorder="1" applyAlignment="1" applyProtection="1">
      <alignment horizontal="right" vertical="center"/>
      <protection locked="0"/>
    </xf>
    <xf numFmtId="0" fontId="11" fillId="9" borderId="1" xfId="0" applyFont="1" applyFill="1" applyBorder="1" applyAlignment="1" applyProtection="1">
      <alignment horizontal="center" vertical="center"/>
      <protection locked="0"/>
    </xf>
    <xf numFmtId="0" fontId="11" fillId="9" borderId="34" xfId="0" applyFont="1" applyFill="1" applyBorder="1" applyAlignment="1" applyProtection="1">
      <alignment horizontal="left" vertical="top"/>
      <protection locked="0"/>
    </xf>
    <xf numFmtId="0" fontId="11" fillId="9" borderId="32" xfId="0" applyFont="1" applyFill="1" applyBorder="1" applyAlignment="1" applyProtection="1">
      <alignment horizontal="left"/>
      <protection locked="0"/>
    </xf>
    <xf numFmtId="0" fontId="11" fillId="9" borderId="1" xfId="0" applyFont="1" applyFill="1" applyBorder="1" applyAlignment="1" applyProtection="1">
      <alignment horizontal="left"/>
      <protection locked="0"/>
    </xf>
    <xf numFmtId="0" fontId="11" fillId="9" borderId="1" xfId="0" applyFont="1" applyFill="1" applyBorder="1" applyAlignment="1" applyProtection="1">
      <alignment horizontal="left" wrapText="1"/>
      <protection locked="0"/>
    </xf>
    <xf numFmtId="49" fontId="11" fillId="9" borderId="1" xfId="0" applyNumberFormat="1" applyFont="1" applyFill="1" applyBorder="1" applyAlignment="1" applyProtection="1">
      <alignment horizontal="right" vertical="center"/>
      <protection locked="0"/>
    </xf>
    <xf numFmtId="0" fontId="11" fillId="9" borderId="1" xfId="0" applyFont="1" applyFill="1" applyBorder="1" applyAlignment="1" applyProtection="1">
      <alignment horizontal="center"/>
      <protection locked="0"/>
    </xf>
    <xf numFmtId="0" fontId="11" fillId="9" borderId="34" xfId="0" applyFont="1" applyFill="1" applyBorder="1" applyAlignment="1" applyProtection="1">
      <alignment horizontal="left"/>
      <protection locked="0"/>
    </xf>
    <xf numFmtId="0" fontId="11" fillId="9" borderId="32" xfId="0" applyFont="1" applyFill="1" applyBorder="1" applyAlignment="1" applyProtection="1">
      <alignment horizontal="left" vertical="center"/>
      <protection locked="0"/>
    </xf>
    <xf numFmtId="0" fontId="11" fillId="9" borderId="1" xfId="0" applyFont="1" applyFill="1" applyBorder="1" applyAlignment="1" applyProtection="1">
      <alignment horizontal="left" vertical="center"/>
      <protection locked="0"/>
    </xf>
    <xf numFmtId="0" fontId="11" fillId="9" borderId="1" xfId="0" applyFont="1" applyFill="1" applyBorder="1" applyAlignment="1" applyProtection="1">
      <alignment horizontal="left" vertical="center" wrapText="1"/>
      <protection locked="0"/>
    </xf>
    <xf numFmtId="0" fontId="11" fillId="9" borderId="34" xfId="0" applyFont="1" applyFill="1" applyBorder="1" applyAlignment="1" applyProtection="1">
      <alignment horizontal="left" vertical="center"/>
      <protection locked="0"/>
    </xf>
    <xf numFmtId="0" fontId="11" fillId="13" borderId="32" xfId="0" applyFont="1" applyFill="1" applyBorder="1" applyAlignment="1">
      <alignment horizontal="left"/>
    </xf>
    <xf numFmtId="0" fontId="11" fillId="13" borderId="1" xfId="0" applyFont="1" applyFill="1" applyBorder="1" applyAlignment="1">
      <alignment horizontal="left" vertical="justify"/>
    </xf>
    <xf numFmtId="0" fontId="11" fillId="13" borderId="1" xfId="0" applyFont="1" applyFill="1" applyBorder="1" applyAlignment="1">
      <alignment horizontal="left"/>
    </xf>
    <xf numFmtId="0" fontId="11" fillId="13" borderId="1" xfId="0" applyFont="1" applyFill="1" applyBorder="1" applyAlignment="1">
      <alignment horizontal="left" vertical="justify" wrapText="1"/>
    </xf>
    <xf numFmtId="3" fontId="11" fillId="13" borderId="1" xfId="0" applyNumberFormat="1" applyFont="1" applyFill="1" applyBorder="1" applyAlignment="1">
      <alignment horizontal="right" vertical="center"/>
    </xf>
    <xf numFmtId="0" fontId="11" fillId="13" borderId="1" xfId="0" applyFont="1" applyFill="1" applyBorder="1" applyAlignment="1">
      <alignment horizontal="right" vertical="center"/>
    </xf>
    <xf numFmtId="0" fontId="11" fillId="13" borderId="1" xfId="0" applyFont="1" applyFill="1" applyBorder="1" applyAlignment="1">
      <alignment horizontal="center"/>
    </xf>
    <xf numFmtId="0" fontId="11" fillId="13" borderId="34" xfId="0" applyFont="1" applyFill="1" applyBorder="1" applyAlignment="1">
      <alignment horizontal="left"/>
    </xf>
    <xf numFmtId="0" fontId="11" fillId="13" borderId="32" xfId="0" applyFont="1" applyFill="1" applyBorder="1" applyAlignment="1" applyProtection="1">
      <alignment horizontal="left"/>
      <protection locked="0"/>
    </xf>
    <xf numFmtId="0" fontId="11" fillId="13" borderId="1" xfId="0" applyFont="1" applyFill="1" applyBorder="1" applyAlignment="1" applyProtection="1">
      <alignment horizontal="left" vertical="justify"/>
      <protection locked="0"/>
    </xf>
    <xf numFmtId="0" fontId="11" fillId="13" borderId="1" xfId="0" applyFont="1" applyFill="1" applyBorder="1" applyAlignment="1" applyProtection="1">
      <alignment horizontal="left"/>
      <protection locked="0"/>
    </xf>
    <xf numFmtId="0" fontId="11" fillId="13" borderId="1" xfId="0" applyFont="1" applyFill="1" applyBorder="1" applyAlignment="1" applyProtection="1">
      <alignment horizontal="left" vertical="justify" wrapText="1"/>
      <protection locked="0"/>
    </xf>
    <xf numFmtId="0" fontId="30" fillId="13" borderId="1" xfId="0" applyFont="1" applyFill="1" applyBorder="1" applyAlignment="1">
      <alignment horizontal="left" vertical="justify" wrapText="1"/>
    </xf>
    <xf numFmtId="3" fontId="11" fillId="13" borderId="1" xfId="0" applyNumberFormat="1" applyFont="1" applyFill="1" applyBorder="1" applyAlignment="1" applyProtection="1">
      <alignment horizontal="right" vertical="center"/>
      <protection locked="0"/>
    </xf>
    <xf numFmtId="0" fontId="11" fillId="13" borderId="1" xfId="0" applyFont="1" applyFill="1" applyBorder="1" applyAlignment="1" applyProtection="1">
      <alignment horizontal="right" vertical="center"/>
      <protection locked="0"/>
    </xf>
    <xf numFmtId="0" fontId="11" fillId="13" borderId="1" xfId="0" applyFont="1" applyFill="1" applyBorder="1" applyAlignment="1" applyProtection="1">
      <alignment horizontal="center"/>
      <protection locked="0"/>
    </xf>
    <xf numFmtId="0" fontId="11" fillId="13" borderId="34" xfId="0" applyFont="1" applyFill="1" applyBorder="1" applyAlignment="1" applyProtection="1">
      <alignment horizontal="left"/>
      <protection locked="0"/>
    </xf>
    <xf numFmtId="49" fontId="11" fillId="13" borderId="1" xfId="0" applyNumberFormat="1" applyFont="1" applyFill="1" applyBorder="1" applyAlignment="1" applyProtection="1">
      <alignment horizontal="left"/>
      <protection locked="0"/>
    </xf>
    <xf numFmtId="0" fontId="11" fillId="2" borderId="0" xfId="0" applyFont="1" applyFill="1" applyAlignment="1">
      <alignment horizontal="left"/>
    </xf>
    <xf numFmtId="0" fontId="11" fillId="0" borderId="0" xfId="0" applyFont="1" applyAlignment="1">
      <alignment horizontal="left"/>
    </xf>
    <xf numFmtId="0" fontId="11" fillId="7" borderId="0" xfId="0" applyFont="1" applyFill="1" applyAlignment="1">
      <alignment horizontal="left"/>
    </xf>
    <xf numFmtId="0" fontId="33"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xf>
    <xf numFmtId="0" fontId="37" fillId="0" borderId="0" xfId="0" applyFont="1" applyProtection="1">
      <protection locked="0"/>
    </xf>
    <xf numFmtId="0" fontId="29" fillId="2" borderId="0" xfId="0" applyFont="1" applyFill="1" applyAlignment="1" applyProtection="1">
      <alignment horizontal="left"/>
      <protection locked="0"/>
    </xf>
    <xf numFmtId="0" fontId="29" fillId="2" borderId="0" xfId="0" applyFont="1" applyFill="1" applyAlignment="1" applyProtection="1">
      <alignment horizontal="left" vertical="justify"/>
      <protection locked="0"/>
    </xf>
    <xf numFmtId="0" fontId="3" fillId="2" borderId="0" xfId="0" applyFont="1" applyFill="1"/>
    <xf numFmtId="0" fontId="11" fillId="2" borderId="0" xfId="0" applyFont="1" applyFill="1"/>
    <xf numFmtId="0" fontId="11" fillId="0" borderId="0" xfId="0" applyFont="1"/>
    <xf numFmtId="0" fontId="7" fillId="2" borderId="0" xfId="0" applyFont="1" applyFill="1"/>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0" fillId="2" borderId="0" xfId="0" applyFont="1" applyFill="1" applyAlignment="1">
      <alignment horizontal="left" vertical="top" wrapText="1"/>
    </xf>
    <xf numFmtId="0" fontId="10" fillId="0" borderId="0" xfId="0" applyFont="1" applyAlignment="1">
      <alignment horizontal="left" vertical="top" wrapText="1"/>
    </xf>
    <xf numFmtId="49" fontId="10" fillId="0" borderId="0" xfId="0" applyNumberFormat="1" applyFont="1" applyAlignment="1">
      <alignment horizontal="left" wrapText="1"/>
    </xf>
    <xf numFmtId="0" fontId="10" fillId="7" borderId="39" xfId="0" applyFont="1" applyFill="1" applyBorder="1" applyAlignment="1">
      <alignment horizontal="left"/>
    </xf>
    <xf numFmtId="0" fontId="32" fillId="9" borderId="1" xfId="0" applyFont="1" applyFill="1" applyBorder="1" applyAlignment="1" applyProtection="1">
      <alignment horizontal="centerContinuous" vertical="justify"/>
      <protection locked="0"/>
    </xf>
    <xf numFmtId="0" fontId="39" fillId="9" borderId="1" xfId="0" applyFont="1" applyFill="1" applyBorder="1" applyAlignment="1" applyProtection="1">
      <alignment horizontal="centerContinuous" vertical="justify"/>
      <protection locked="0"/>
    </xf>
    <xf numFmtId="3" fontId="10" fillId="0" borderId="1" xfId="93" applyNumberFormat="1" applyFont="1" applyFill="1" applyBorder="1" applyAlignment="1" applyProtection="1">
      <alignment horizontal="right" vertical="center" wrapText="1"/>
      <protection locked="0"/>
    </xf>
    <xf numFmtId="0" fontId="23" fillId="0" borderId="0" xfId="0" applyFont="1" applyAlignment="1">
      <alignment horizontal="left"/>
    </xf>
    <xf numFmtId="0" fontId="10" fillId="14" borderId="32" xfId="0" applyFont="1" applyFill="1" applyBorder="1" applyAlignment="1" applyProtection="1">
      <alignment horizontal="left"/>
      <protection locked="0"/>
    </xf>
    <xf numFmtId="0" fontId="10" fillId="14" borderId="1" xfId="0" applyFont="1" applyFill="1" applyBorder="1" applyAlignment="1" applyProtection="1">
      <alignment horizontal="center"/>
      <protection locked="0"/>
    </xf>
    <xf numFmtId="0" fontId="10" fillId="14" borderId="34" xfId="0" applyFont="1" applyFill="1" applyBorder="1" applyAlignment="1" applyProtection="1">
      <alignment horizontal="left"/>
      <protection locked="0"/>
    </xf>
    <xf numFmtId="0" fontId="41" fillId="0" borderId="0" xfId="0" applyFont="1" applyAlignment="1">
      <alignment horizontal="center" vertical="center" wrapText="1"/>
    </xf>
    <xf numFmtId="0" fontId="40" fillId="2" borderId="0" xfId="0" applyFont="1" applyFill="1" applyAlignment="1">
      <alignment horizontal="center" vertical="center" wrapText="1"/>
    </xf>
    <xf numFmtId="0" fontId="40" fillId="8" borderId="0" xfId="0" applyFont="1" applyFill="1" applyAlignment="1">
      <alignment horizontal="center" vertical="center" wrapText="1"/>
    </xf>
    <xf numFmtId="0" fontId="41" fillId="0" borderId="34" xfId="0" applyFont="1" applyBorder="1" applyAlignment="1">
      <alignment horizontal="center" vertical="center" wrapText="1"/>
    </xf>
    <xf numFmtId="0" fontId="41" fillId="0" borderId="0" xfId="0" applyFont="1" applyAlignment="1">
      <alignment horizontal="left" vertical="center" wrapText="1"/>
    </xf>
    <xf numFmtId="0" fontId="21" fillId="12" borderId="39" xfId="0" applyFont="1" applyFill="1" applyBorder="1" applyAlignment="1">
      <alignment horizontal="left" vertical="top" wrapText="1"/>
    </xf>
    <xf numFmtId="0" fontId="21" fillId="12" borderId="39" xfId="0" applyFont="1" applyFill="1" applyBorder="1" applyAlignment="1">
      <alignment horizontal="left" vertical="justify"/>
    </xf>
    <xf numFmtId="3" fontId="21" fillId="12" borderId="39" xfId="0" applyNumberFormat="1" applyFont="1" applyFill="1" applyBorder="1" applyAlignment="1">
      <alignment horizontal="right" vertical="center" wrapText="1"/>
    </xf>
    <xf numFmtId="0" fontId="21" fillId="12" borderId="39" xfId="0" applyFont="1" applyFill="1" applyBorder="1" applyAlignment="1">
      <alignment horizontal="right" vertical="center" wrapText="1"/>
    </xf>
    <xf numFmtId="0" fontId="21" fillId="12" borderId="39" xfId="0" applyFont="1" applyFill="1" applyBorder="1" applyAlignment="1">
      <alignment horizontal="right" vertical="center"/>
    </xf>
    <xf numFmtId="0" fontId="21" fillId="12" borderId="39" xfId="0" applyFont="1" applyFill="1" applyBorder="1" applyAlignment="1">
      <alignment horizontal="center" wrapText="1"/>
    </xf>
    <xf numFmtId="0" fontId="40" fillId="0" borderId="0" xfId="0" applyFont="1" applyAlignment="1">
      <alignment horizontal="center" vertical="center" wrapText="1"/>
    </xf>
    <xf numFmtId="0" fontId="10" fillId="14" borderId="1" xfId="0" applyFont="1" applyFill="1" applyBorder="1" applyAlignment="1" applyProtection="1">
      <alignment horizontal="left" vertical="justify"/>
      <protection locked="0"/>
    </xf>
    <xf numFmtId="1" fontId="10" fillId="0" borderId="1" xfId="46" applyNumberFormat="1" applyFont="1" applyBorder="1" applyAlignment="1">
      <alignment horizontal="right" vertical="center"/>
    </xf>
    <xf numFmtId="3" fontId="10" fillId="0" borderId="1" xfId="8" applyNumberFormat="1" applyFont="1" applyFill="1" applyBorder="1" applyAlignment="1" applyProtection="1">
      <alignment horizontal="right" vertical="center" wrapText="1"/>
      <protection locked="0"/>
    </xf>
    <xf numFmtId="3" fontId="10" fillId="0" borderId="1" xfId="8" applyNumberFormat="1" applyFont="1" applyFill="1" applyBorder="1" applyAlignment="1" applyProtection="1">
      <alignment horizontal="right" vertical="center"/>
      <protection locked="0"/>
    </xf>
    <xf numFmtId="0" fontId="40" fillId="0" borderId="22" xfId="0" applyFont="1" applyBorder="1" applyAlignment="1">
      <alignment horizontal="left"/>
    </xf>
    <xf numFmtId="0" fontId="40" fillId="0" borderId="23" xfId="0" applyFont="1" applyBorder="1" applyAlignment="1">
      <alignment horizontal="left"/>
    </xf>
    <xf numFmtId="0" fontId="40" fillId="0" borderId="23" xfId="0" applyFont="1" applyBorder="1"/>
    <xf numFmtId="0" fontId="40" fillId="0" borderId="24" xfId="0" applyFont="1" applyBorder="1" applyAlignment="1">
      <alignment horizontal="left"/>
    </xf>
    <xf numFmtId="0" fontId="41" fillId="0" borderId="0" xfId="0" applyFont="1" applyAlignment="1">
      <alignment horizontal="left"/>
    </xf>
    <xf numFmtId="0" fontId="41" fillId="2" borderId="0" xfId="0" applyFont="1" applyFill="1" applyAlignment="1">
      <alignment horizontal="left"/>
    </xf>
    <xf numFmtId="0" fontId="41" fillId="2" borderId="15" xfId="0" applyFont="1" applyFill="1" applyBorder="1" applyAlignment="1">
      <alignment horizontal="left" vertical="center" wrapText="1"/>
    </xf>
    <xf numFmtId="0" fontId="40" fillId="2" borderId="22" xfId="0" applyFont="1" applyFill="1" applyBorder="1" applyAlignment="1">
      <alignment horizontal="left" vertical="center" wrapText="1"/>
    </xf>
    <xf numFmtId="0" fontId="40" fillId="2" borderId="23" xfId="0" applyFont="1" applyFill="1" applyBorder="1" applyAlignment="1">
      <alignment horizontal="left" vertical="center" wrapText="1"/>
    </xf>
    <xf numFmtId="0" fontId="40" fillId="2" borderId="24" xfId="0" applyFont="1" applyFill="1" applyBorder="1" applyAlignment="1">
      <alignment horizontal="left" vertical="center" wrapText="1"/>
    </xf>
    <xf numFmtId="0" fontId="40" fillId="2" borderId="25" xfId="0" applyFont="1" applyFill="1" applyBorder="1" applyAlignment="1">
      <alignment vertical="justify" wrapText="1"/>
    </xf>
    <xf numFmtId="0" fontId="40" fillId="0" borderId="15" xfId="0" applyFont="1" applyBorder="1" applyAlignment="1">
      <alignment vertical="center" wrapText="1"/>
    </xf>
    <xf numFmtId="0" fontId="40" fillId="0" borderId="10" xfId="0" applyFont="1" applyBorder="1" applyAlignment="1">
      <alignment vertical="center" wrapText="1"/>
    </xf>
    <xf numFmtId="0" fontId="40" fillId="2" borderId="15" xfId="0" applyFont="1" applyFill="1" applyBorder="1" applyAlignment="1">
      <alignment vertical="justify" wrapText="1"/>
    </xf>
    <xf numFmtId="0" fontId="40" fillId="2" borderId="26" xfId="0" applyFont="1" applyFill="1" applyBorder="1" applyAlignment="1">
      <alignment horizontal="left" vertical="justify" wrapText="1"/>
    </xf>
    <xf numFmtId="3" fontId="40" fillId="0" borderId="25" xfId="0" applyNumberFormat="1" applyFont="1" applyBorder="1" applyAlignment="1">
      <alignment horizontal="left"/>
    </xf>
    <xf numFmtId="3" fontId="40" fillId="0" borderId="27" xfId="0" applyNumberFormat="1" applyFont="1" applyBorder="1" applyAlignment="1">
      <alignment horizontal="left"/>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2" xfId="0" applyFont="1" applyBorder="1" applyAlignment="1">
      <alignment horizontal="left" vertical="center" wrapText="1"/>
    </xf>
    <xf numFmtId="0" fontId="40" fillId="0" borderId="23" xfId="0" applyFont="1" applyBorder="1" applyAlignment="1">
      <alignment horizontal="left" vertical="center" wrapText="1"/>
    </xf>
    <xf numFmtId="0" fontId="40" fillId="0" borderId="30" xfId="0" applyFont="1" applyBorder="1" applyAlignment="1">
      <alignment horizontal="left" vertical="center" wrapText="1"/>
    </xf>
    <xf numFmtId="0" fontId="40" fillId="0" borderId="25" xfId="0" applyFont="1" applyBorder="1" applyAlignment="1">
      <alignment horizontal="left" vertical="top" wrapText="1"/>
    </xf>
    <xf numFmtId="0" fontId="40" fillId="0" borderId="27" xfId="0" applyFont="1" applyBorder="1" applyAlignment="1">
      <alignment horizontal="left" vertical="top" wrapText="1"/>
    </xf>
    <xf numFmtId="0" fontId="41" fillId="2" borderId="16" xfId="0" applyFont="1" applyFill="1" applyBorder="1" applyAlignment="1">
      <alignment horizontal="left" vertical="center" wrapText="1"/>
    </xf>
    <xf numFmtId="0" fontId="40" fillId="2" borderId="31" xfId="0" applyFont="1" applyFill="1" applyBorder="1" applyAlignment="1">
      <alignment vertical="justify" wrapText="1"/>
    </xf>
    <xf numFmtId="0" fontId="40" fillId="2" borderId="31" xfId="0" applyFont="1" applyFill="1" applyBorder="1" applyAlignment="1">
      <alignment horizontal="left" vertical="center" wrapText="1"/>
    </xf>
    <xf numFmtId="0" fontId="40" fillId="2" borderId="27" xfId="0" applyFont="1" applyFill="1" applyBorder="1" applyAlignment="1">
      <alignment horizontal="left" vertical="center" wrapText="1"/>
    </xf>
    <xf numFmtId="0" fontId="40" fillId="2" borderId="32" xfId="0" applyFont="1" applyFill="1" applyBorder="1" applyAlignment="1">
      <alignment vertical="justify" wrapText="1"/>
    </xf>
    <xf numFmtId="0" fontId="40" fillId="0" borderId="16" xfId="0" applyFont="1" applyBorder="1" applyAlignment="1">
      <alignment vertical="center" wrapText="1"/>
    </xf>
    <xf numFmtId="0" fontId="40" fillId="0" borderId="14" xfId="0" applyFont="1" applyBorder="1" applyAlignment="1">
      <alignment vertical="center" wrapText="1"/>
    </xf>
    <xf numFmtId="0" fontId="40" fillId="2" borderId="16" xfId="0" applyFont="1" applyFill="1" applyBorder="1" applyAlignment="1">
      <alignment vertical="justify" wrapText="1"/>
    </xf>
    <xf numFmtId="0" fontId="40" fillId="2" borderId="33" xfId="0" applyFont="1" applyFill="1" applyBorder="1" applyAlignment="1">
      <alignment horizontal="left" vertical="justify" wrapText="1"/>
    </xf>
    <xf numFmtId="3" fontId="41" fillId="0" borderId="32" xfId="0" applyNumberFormat="1" applyFont="1" applyBorder="1" applyAlignment="1">
      <alignment horizontal="left" wrapText="1"/>
    </xf>
    <xf numFmtId="3" fontId="41" fillId="9" borderId="34" xfId="0" applyNumberFormat="1" applyFont="1" applyFill="1" applyBorder="1" applyAlignment="1">
      <alignment horizontal="left" wrapText="1"/>
    </xf>
    <xf numFmtId="0" fontId="41" fillId="0" borderId="35" xfId="0" applyFont="1" applyBorder="1" applyAlignment="1">
      <alignment horizontal="left" wrapText="1"/>
    </xf>
    <xf numFmtId="0" fontId="41" fillId="0" borderId="36" xfId="0" applyFont="1" applyBorder="1" applyAlignment="1">
      <alignment horizontal="left" wrapText="1"/>
    </xf>
    <xf numFmtId="0" fontId="40" fillId="2" borderId="18" xfId="0" applyFont="1" applyFill="1" applyBorder="1" applyAlignment="1">
      <alignment horizontal="centerContinuous" vertical="center" wrapText="1"/>
    </xf>
    <xf numFmtId="0" fontId="40" fillId="2" borderId="37" xfId="0" applyFont="1" applyFill="1" applyBorder="1" applyAlignment="1">
      <alignment horizontal="centerContinuous" vertical="center" wrapText="1"/>
    </xf>
    <xf numFmtId="0" fontId="40" fillId="2" borderId="26" xfId="0" applyFont="1" applyFill="1" applyBorder="1" applyAlignment="1">
      <alignment horizontal="centerContinuous" vertical="center" wrapText="1"/>
    </xf>
    <xf numFmtId="0" fontId="41" fillId="2" borderId="10" xfId="0" applyFont="1" applyFill="1" applyBorder="1" applyAlignment="1">
      <alignment horizontal="centerContinuous" vertical="center" wrapText="1"/>
    </xf>
    <xf numFmtId="0" fontId="41" fillId="2" borderId="15" xfId="0" applyFont="1" applyFill="1" applyBorder="1" applyAlignment="1">
      <alignment horizontal="centerContinuous" vertical="center" wrapText="1"/>
    </xf>
    <xf numFmtId="0" fontId="41" fillId="2" borderId="18" xfId="0" applyFont="1" applyFill="1" applyBorder="1" applyAlignment="1">
      <alignment horizontal="centerContinuous" vertical="center" wrapText="1"/>
    </xf>
    <xf numFmtId="0" fontId="41" fillId="0" borderId="32" xfId="0" applyFont="1" applyBorder="1" applyAlignment="1">
      <alignment vertical="justify" wrapText="1"/>
    </xf>
    <xf numFmtId="0" fontId="41" fillId="0" borderId="34" xfId="0" applyFont="1" applyBorder="1" applyAlignment="1">
      <alignment horizontal="left" vertical="center" wrapText="1"/>
    </xf>
    <xf numFmtId="0" fontId="41" fillId="2" borderId="17" xfId="0" applyFont="1" applyFill="1" applyBorder="1" applyAlignment="1">
      <alignment horizontal="left" vertical="center" wrapText="1"/>
    </xf>
    <xf numFmtId="0" fontId="40" fillId="2" borderId="38" xfId="0" applyFont="1" applyFill="1" applyBorder="1" applyAlignment="1">
      <alignment vertical="justify" wrapText="1"/>
    </xf>
    <xf numFmtId="0" fontId="40" fillId="2" borderId="39" xfId="0" applyFont="1" applyFill="1" applyBorder="1" applyAlignment="1">
      <alignment vertical="justify" wrapText="1"/>
    </xf>
    <xf numFmtId="0" fontId="40" fillId="2" borderId="39" xfId="0" applyFont="1" applyFill="1" applyBorder="1" applyAlignment="1">
      <alignment horizontal="left" vertical="center" wrapText="1"/>
    </xf>
    <xf numFmtId="0" fontId="40" fillId="2" borderId="40" xfId="0" applyFont="1" applyFill="1" applyBorder="1" applyAlignment="1">
      <alignment horizontal="left" vertical="center" wrapText="1"/>
    </xf>
    <xf numFmtId="0" fontId="40" fillId="0" borderId="17" xfId="0" applyFont="1" applyBorder="1" applyAlignment="1">
      <alignment vertical="center" wrapText="1"/>
    </xf>
    <xf numFmtId="0" fontId="40" fillId="0" borderId="11" xfId="0" applyFont="1" applyBorder="1" applyAlignment="1">
      <alignment vertical="center" wrapText="1"/>
    </xf>
    <xf numFmtId="0" fontId="40" fillId="2" borderId="17" xfId="0" applyFont="1" applyFill="1" applyBorder="1" applyAlignment="1">
      <alignment vertical="justify" wrapText="1"/>
    </xf>
    <xf numFmtId="0" fontId="40" fillId="2" borderId="41" xfId="0" applyFont="1" applyFill="1" applyBorder="1" applyAlignment="1">
      <alignment horizontal="left" vertical="justify" wrapText="1"/>
    </xf>
    <xf numFmtId="3" fontId="41" fillId="0" borderId="38" xfId="0" applyNumberFormat="1" applyFont="1" applyBorder="1" applyAlignment="1">
      <alignment horizontal="left" wrapText="1"/>
    </xf>
    <xf numFmtId="3" fontId="41" fillId="9" borderId="40" xfId="0" applyNumberFormat="1" applyFont="1" applyFill="1" applyBorder="1" applyAlignment="1">
      <alignment horizontal="left" wrapText="1"/>
    </xf>
    <xf numFmtId="0" fontId="41" fillId="0" borderId="38" xfId="0" applyFont="1" applyBorder="1" applyAlignment="1">
      <alignment horizontal="left" wrapText="1"/>
    </xf>
    <xf numFmtId="0" fontId="41" fillId="0" borderId="40" xfId="0" applyFont="1" applyBorder="1" applyAlignment="1">
      <alignment horizontal="left" wrapText="1"/>
    </xf>
    <xf numFmtId="0" fontId="41" fillId="0" borderId="38"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42" xfId="0" applyFont="1" applyBorder="1" applyAlignment="1">
      <alignment horizontal="center" vertical="center" wrapText="1"/>
    </xf>
    <xf numFmtId="0" fontId="41" fillId="2" borderId="11" xfId="0" applyFont="1" applyFill="1" applyBorder="1" applyAlignment="1">
      <alignment horizontal="centerContinuous" vertical="center" wrapText="1"/>
    </xf>
    <xf numFmtId="0" fontId="41" fillId="2" borderId="17" xfId="0" applyFont="1" applyFill="1" applyBorder="1" applyAlignment="1">
      <alignment horizontal="centerContinuous" vertical="center" wrapText="1"/>
    </xf>
    <xf numFmtId="0" fontId="41" fillId="2" borderId="19" xfId="0" applyFont="1" applyFill="1" applyBorder="1" applyAlignment="1">
      <alignment horizontal="centerContinuous" vertical="center" wrapText="1"/>
    </xf>
    <xf numFmtId="0" fontId="41" fillId="0" borderId="38" xfId="0" applyFont="1" applyBorder="1" applyAlignment="1">
      <alignment vertical="justify" wrapText="1"/>
    </xf>
    <xf numFmtId="0" fontId="41" fillId="0" borderId="40" xfId="0" applyFont="1" applyBorder="1" applyAlignment="1">
      <alignment horizontal="left" vertical="center" wrapText="1"/>
    </xf>
    <xf numFmtId="0" fontId="41" fillId="14" borderId="0" xfId="0" applyFont="1" applyFill="1" applyAlignment="1">
      <alignment horizontal="left"/>
    </xf>
    <xf numFmtId="0" fontId="41" fillId="0" borderId="32" xfId="0" applyFont="1" applyBorder="1" applyAlignment="1">
      <alignment horizontal="left"/>
    </xf>
    <xf numFmtId="0" fontId="41" fillId="0" borderId="1" xfId="0" applyFont="1" applyBorder="1" applyAlignment="1">
      <alignment vertical="justify" wrapText="1"/>
    </xf>
    <xf numFmtId="0" fontId="41" fillId="0" borderId="1" xfId="0" applyFont="1" applyBorder="1" applyAlignment="1">
      <alignment horizontal="left"/>
    </xf>
    <xf numFmtId="0" fontId="41" fillId="0" borderId="1" xfId="0" applyFont="1" applyBorder="1" applyAlignment="1">
      <alignment wrapText="1"/>
    </xf>
    <xf numFmtId="0" fontId="41" fillId="0" borderId="1" xfId="0" applyFont="1" applyBorder="1"/>
    <xf numFmtId="0" fontId="41" fillId="0" borderId="1" xfId="0" applyFont="1" applyBorder="1" applyAlignment="1">
      <alignment vertical="justify"/>
    </xf>
    <xf numFmtId="0" fontId="41" fillId="0" borderId="1" xfId="0" applyFont="1" applyBorder="1" applyAlignment="1">
      <alignment horizontal="left" vertical="justify" wrapText="1"/>
    </xf>
    <xf numFmtId="3" fontId="41" fillId="0" borderId="1" xfId="0" applyNumberFormat="1" applyFont="1" applyBorder="1" applyAlignment="1">
      <alignment horizontal="right" vertical="center"/>
    </xf>
    <xf numFmtId="3" fontId="41" fillId="9" borderId="1" xfId="0" applyNumberFormat="1" applyFont="1" applyFill="1" applyBorder="1" applyAlignment="1" applyProtection="1">
      <alignment horizontal="right" vertical="center"/>
      <protection locked="0"/>
    </xf>
    <xf numFmtId="0" fontId="41" fillId="0" borderId="1" xfId="0" applyFont="1" applyBorder="1" applyAlignment="1">
      <alignment horizontal="right" vertical="center"/>
    </xf>
    <xf numFmtId="0" fontId="41" fillId="0" borderId="1" xfId="0" applyFont="1" applyBorder="1" applyAlignment="1">
      <alignment horizontal="center" vertical="center"/>
    </xf>
    <xf numFmtId="0" fontId="41" fillId="0" borderId="34" xfId="0" applyFont="1" applyBorder="1" applyAlignment="1">
      <alignment horizontal="left"/>
    </xf>
    <xf numFmtId="3" fontId="41" fillId="9" borderId="1" xfId="0" applyNumberFormat="1" applyFont="1" applyFill="1" applyBorder="1" applyAlignment="1">
      <alignment horizontal="right" vertical="center"/>
    </xf>
    <xf numFmtId="0" fontId="41" fillId="0" borderId="0" xfId="0" applyFont="1"/>
    <xf numFmtId="0" fontId="41" fillId="2" borderId="0" xfId="0" applyFont="1" applyFill="1"/>
    <xf numFmtId="0" fontId="41" fillId="2" borderId="1" xfId="0" applyFont="1" applyFill="1" applyBorder="1" applyAlignment="1">
      <alignment wrapText="1"/>
    </xf>
    <xf numFmtId="0" fontId="46" fillId="0" borderId="1" xfId="0" applyFont="1" applyBorder="1" applyAlignment="1">
      <alignment horizontal="left" vertical="justify" wrapText="1"/>
    </xf>
    <xf numFmtId="0" fontId="40" fillId="13" borderId="32" xfId="0" applyFont="1" applyFill="1" applyBorder="1" applyAlignment="1">
      <alignment horizontal="left"/>
    </xf>
    <xf numFmtId="0" fontId="40" fillId="13" borderId="1" xfId="0" applyFont="1" applyFill="1" applyBorder="1" applyAlignment="1">
      <alignment vertical="justify"/>
    </xf>
    <xf numFmtId="0" fontId="40" fillId="13" borderId="1" xfId="0" applyFont="1" applyFill="1" applyBorder="1" applyAlignment="1">
      <alignment horizontal="left"/>
    </xf>
    <xf numFmtId="0" fontId="40" fillId="13" borderId="1" xfId="0" applyFont="1" applyFill="1" applyBorder="1" applyAlignment="1">
      <alignment vertical="justify" wrapText="1"/>
    </xf>
    <xf numFmtId="0" fontId="40" fillId="13" borderId="1" xfId="0" applyFont="1" applyFill="1" applyBorder="1"/>
    <xf numFmtId="0" fontId="47" fillId="13" borderId="1" xfId="0" applyFont="1" applyFill="1" applyBorder="1" applyAlignment="1">
      <alignment horizontal="left" vertical="justify" wrapText="1"/>
    </xf>
    <xf numFmtId="3" fontId="40" fillId="13" borderId="1" xfId="0" applyNumberFormat="1" applyFont="1" applyFill="1" applyBorder="1" applyAlignment="1">
      <alignment horizontal="right" vertical="center"/>
    </xf>
    <xf numFmtId="3" fontId="40" fillId="13" borderId="1" xfId="0" applyNumberFormat="1" applyFont="1" applyFill="1" applyBorder="1" applyAlignment="1" applyProtection="1">
      <alignment horizontal="right" vertical="center"/>
      <protection locked="0"/>
    </xf>
    <xf numFmtId="0" fontId="40" fillId="13" borderId="1" xfId="0" applyFont="1" applyFill="1" applyBorder="1" applyAlignment="1">
      <alignment horizontal="right" vertical="center"/>
    </xf>
    <xf numFmtId="0" fontId="40" fillId="13" borderId="1" xfId="0" applyFont="1" applyFill="1" applyBorder="1" applyAlignment="1">
      <alignment horizontal="center" vertical="center"/>
    </xf>
    <xf numFmtId="0" fontId="40" fillId="13" borderId="34" xfId="0" applyFont="1" applyFill="1" applyBorder="1" applyAlignment="1">
      <alignment horizontal="left"/>
    </xf>
    <xf numFmtId="0" fontId="40" fillId="0" borderId="0" xfId="0" applyFont="1" applyAlignment="1">
      <alignment horizontal="left"/>
    </xf>
    <xf numFmtId="0" fontId="40" fillId="2" borderId="0" xfId="0" applyFont="1" applyFill="1" applyAlignment="1">
      <alignment horizontal="left"/>
    </xf>
    <xf numFmtId="0" fontId="41" fillId="0" borderId="32" xfId="0" applyFont="1" applyBorder="1" applyAlignment="1">
      <alignment horizontal="left" vertical="center"/>
    </xf>
    <xf numFmtId="0" fontId="41" fillId="0" borderId="1" xfId="0" applyFont="1" applyBorder="1" applyAlignment="1">
      <alignment horizontal="left" vertical="center"/>
    </xf>
    <xf numFmtId="0" fontId="41" fillId="0" borderId="1" xfId="0" applyFont="1" applyBorder="1" applyAlignment="1">
      <alignment vertical="center" wrapText="1"/>
    </xf>
    <xf numFmtId="0" fontId="41" fillId="0" borderId="34" xfId="0" applyFont="1" applyBorder="1" applyAlignment="1">
      <alignment horizontal="left" vertical="center"/>
    </xf>
    <xf numFmtId="0" fontId="40" fillId="0" borderId="1" xfId="0" applyFont="1" applyBorder="1" applyAlignment="1">
      <alignment horizontal="center" vertical="center"/>
    </xf>
    <xf numFmtId="0" fontId="41" fillId="0" borderId="1" xfId="0" applyFont="1" applyBorder="1" applyAlignment="1">
      <alignment horizontal="left" vertical="center" wrapText="1"/>
    </xf>
    <xf numFmtId="49" fontId="41" fillId="0" borderId="1" xfId="0" applyNumberFormat="1" applyFont="1" applyBorder="1" applyAlignment="1">
      <alignment horizontal="right" vertical="center"/>
    </xf>
    <xf numFmtId="0" fontId="41" fillId="0" borderId="1" xfId="0" applyFont="1" applyBorder="1" applyAlignment="1">
      <alignment horizontal="center" vertical="center" wrapText="1"/>
    </xf>
    <xf numFmtId="0" fontId="41" fillId="0" borderId="1" xfId="0" applyFont="1" applyBorder="1" applyAlignment="1">
      <alignment horizontal="left" vertical="justify"/>
    </xf>
    <xf numFmtId="17" fontId="41" fillId="0" borderId="1" xfId="0" applyNumberFormat="1" applyFont="1" applyBorder="1" applyAlignment="1">
      <alignment horizontal="right" vertical="center"/>
    </xf>
    <xf numFmtId="0" fontId="41" fillId="0" borderId="1" xfId="0" applyFont="1" applyBorder="1" applyAlignment="1">
      <alignment horizontal="left" wrapText="1"/>
    </xf>
    <xf numFmtId="49" fontId="41" fillId="0" borderId="1" xfId="0" applyNumberFormat="1" applyFont="1" applyBorder="1" applyAlignment="1">
      <alignment horizontal="left" wrapText="1"/>
    </xf>
    <xf numFmtId="0" fontId="41" fillId="0" borderId="32" xfId="46" applyFont="1" applyBorder="1" applyAlignment="1">
      <alignment horizontal="left"/>
    </xf>
    <xf numFmtId="0" fontId="41" fillId="0" borderId="1" xfId="46" applyFont="1" applyBorder="1" applyAlignment="1">
      <alignment vertical="justify" wrapText="1"/>
    </xf>
    <xf numFmtId="0" fontId="41" fillId="0" borderId="1" xfId="46" applyFont="1" applyBorder="1" applyAlignment="1">
      <alignment horizontal="left" wrapText="1"/>
    </xf>
    <xf numFmtId="0" fontId="41" fillId="0" borderId="1" xfId="46" applyFont="1" applyBorder="1" applyAlignment="1">
      <alignment wrapText="1"/>
    </xf>
    <xf numFmtId="0" fontId="41" fillId="0" borderId="1" xfId="46" applyFont="1" applyBorder="1"/>
    <xf numFmtId="0" fontId="41" fillId="0" borderId="1" xfId="46" applyFont="1" applyBorder="1" applyAlignment="1">
      <alignment vertical="justify"/>
    </xf>
    <xf numFmtId="0" fontId="41" fillId="0" borderId="1" xfId="46" applyFont="1" applyBorder="1" applyAlignment="1">
      <alignment horizontal="left" vertical="justify" wrapText="1"/>
    </xf>
    <xf numFmtId="3" fontId="41" fillId="0" borderId="1" xfId="46" applyNumberFormat="1" applyFont="1" applyBorder="1" applyAlignment="1">
      <alignment horizontal="right" vertical="center"/>
    </xf>
    <xf numFmtId="166" fontId="41" fillId="0" borderId="1" xfId="46" applyNumberFormat="1" applyFont="1" applyBorder="1" applyAlignment="1">
      <alignment horizontal="right" vertical="center"/>
    </xf>
    <xf numFmtId="0" fontId="41" fillId="0" borderId="1" xfId="46" applyFont="1" applyBorder="1" applyAlignment="1">
      <alignment horizontal="center" vertical="center"/>
    </xf>
    <xf numFmtId="0" fontId="41" fillId="0" borderId="1" xfId="46" applyFont="1" applyBorder="1" applyAlignment="1">
      <alignment horizontal="center" vertical="center" wrapText="1"/>
    </xf>
    <xf numFmtId="0" fontId="41" fillId="0" borderId="34" xfId="46" applyFont="1" applyBorder="1" applyAlignment="1">
      <alignment horizontal="left"/>
    </xf>
    <xf numFmtId="0" fontId="41" fillId="2" borderId="32" xfId="0" applyFont="1" applyFill="1" applyBorder="1" applyAlignment="1">
      <alignment horizontal="left" vertical="center" wrapText="1"/>
    </xf>
    <xf numFmtId="0" fontId="41" fillId="2" borderId="1" xfId="0" applyFont="1" applyFill="1" applyBorder="1" applyAlignment="1">
      <alignment vertical="justify" wrapText="1"/>
    </xf>
    <xf numFmtId="0" fontId="41" fillId="2" borderId="1" xfId="0" applyFont="1" applyFill="1" applyBorder="1" applyAlignment="1">
      <alignment horizontal="left" vertical="center"/>
    </xf>
    <xf numFmtId="0" fontId="41" fillId="2" borderId="1" xfId="0" applyFont="1" applyFill="1" applyBorder="1" applyAlignment="1">
      <alignment vertical="center"/>
    </xf>
    <xf numFmtId="0" fontId="41" fillId="2" borderId="1" xfId="0" applyFont="1" applyFill="1" applyBorder="1" applyAlignment="1">
      <alignment vertical="center" wrapText="1"/>
    </xf>
    <xf numFmtId="0" fontId="41" fillId="2" borderId="1" xfId="0" applyFont="1" applyFill="1" applyBorder="1" applyAlignment="1">
      <alignment horizontal="left" vertical="justify" wrapText="1"/>
    </xf>
    <xf numFmtId="3" fontId="41" fillId="2" borderId="1" xfId="0" applyNumberFormat="1" applyFont="1" applyFill="1" applyBorder="1" applyAlignment="1">
      <alignment horizontal="right" vertical="center" wrapText="1"/>
    </xf>
    <xf numFmtId="0" fontId="41" fillId="2" borderId="1" xfId="0" applyFont="1" applyFill="1" applyBorder="1" applyAlignment="1">
      <alignment horizontal="right" vertical="center" wrapText="1"/>
    </xf>
    <xf numFmtId="0" fontId="41" fillId="2" borderId="1" xfId="0" applyFont="1" applyFill="1" applyBorder="1" applyAlignment="1">
      <alignment horizontal="center" vertical="center" wrapText="1"/>
    </xf>
    <xf numFmtId="0" fontId="41" fillId="2" borderId="34" xfId="0" applyFont="1" applyFill="1" applyBorder="1" applyAlignment="1">
      <alignment horizontal="left" vertical="center" wrapText="1"/>
    </xf>
    <xf numFmtId="0" fontId="40" fillId="9" borderId="32" xfId="0" applyFont="1" applyFill="1" applyBorder="1" applyAlignment="1">
      <alignment horizontal="left" vertical="center"/>
    </xf>
    <xf numFmtId="0" fontId="40" fillId="9" borderId="1" xfId="0" applyFont="1" applyFill="1" applyBorder="1" applyAlignment="1">
      <alignment vertical="justify" wrapText="1"/>
    </xf>
    <xf numFmtId="0" fontId="40" fillId="9" borderId="1" xfId="0" applyFont="1" applyFill="1" applyBorder="1" applyAlignment="1">
      <alignment horizontal="left" vertical="center"/>
    </xf>
    <xf numFmtId="0" fontId="40" fillId="9" borderId="1" xfId="0" applyFont="1" applyFill="1" applyBorder="1" applyAlignment="1">
      <alignment vertical="center"/>
    </xf>
    <xf numFmtId="0" fontId="40" fillId="9" borderId="1" xfId="0" applyFont="1" applyFill="1" applyBorder="1" applyAlignment="1">
      <alignment horizontal="left" vertical="justify" wrapText="1"/>
    </xf>
    <xf numFmtId="3" fontId="40" fillId="9" borderId="1" xfId="0" applyNumberFormat="1" applyFont="1" applyFill="1" applyBorder="1" applyAlignment="1">
      <alignment horizontal="right" vertical="center"/>
    </xf>
    <xf numFmtId="0" fontId="40" fillId="9" borderId="1" xfId="0" applyFont="1" applyFill="1" applyBorder="1" applyAlignment="1">
      <alignment horizontal="right" vertical="center"/>
    </xf>
    <xf numFmtId="0" fontId="40" fillId="9" borderId="1" xfId="0" applyFont="1" applyFill="1" applyBorder="1" applyAlignment="1">
      <alignment horizontal="center" vertical="center"/>
    </xf>
    <xf numFmtId="0" fontId="40" fillId="9" borderId="1" xfId="0" applyFont="1" applyFill="1" applyBorder="1" applyAlignment="1">
      <alignment horizontal="center" vertical="center" wrapText="1"/>
    </xf>
    <xf numFmtId="0" fontId="40" fillId="9" borderId="34" xfId="0" applyFont="1" applyFill="1" applyBorder="1" applyAlignment="1">
      <alignment horizontal="left"/>
    </xf>
    <xf numFmtId="0" fontId="40" fillId="9" borderId="1" xfId="0" applyFont="1" applyFill="1" applyBorder="1" applyAlignment="1">
      <alignment vertical="justify"/>
    </xf>
    <xf numFmtId="0" fontId="41" fillId="2" borderId="32" xfId="0" applyFont="1" applyFill="1" applyBorder="1" applyAlignment="1">
      <alignment horizontal="left"/>
    </xf>
    <xf numFmtId="0" fontId="41" fillId="2" borderId="1" xfId="0" applyFont="1" applyFill="1" applyBorder="1" applyAlignment="1">
      <alignment vertical="justify"/>
    </xf>
    <xf numFmtId="0" fontId="41" fillId="2" borderId="1" xfId="0" applyFont="1" applyFill="1" applyBorder="1" applyAlignment="1">
      <alignment horizontal="left"/>
    </xf>
    <xf numFmtId="3" fontId="41" fillId="2" borderId="1" xfId="0" applyNumberFormat="1" applyFont="1" applyFill="1" applyBorder="1" applyAlignment="1">
      <alignment horizontal="left"/>
    </xf>
    <xf numFmtId="0" fontId="41" fillId="2" borderId="1" xfId="0" applyFont="1" applyFill="1" applyBorder="1"/>
    <xf numFmtId="0" fontId="41" fillId="2" borderId="1" xfId="0" applyFont="1" applyFill="1" applyBorder="1" applyAlignment="1">
      <alignment horizontal="left" vertical="justify"/>
    </xf>
    <xf numFmtId="3" fontId="41" fillId="2" borderId="1" xfId="0" applyNumberFormat="1" applyFont="1" applyFill="1" applyBorder="1" applyAlignment="1">
      <alignment horizontal="right" vertical="center"/>
    </xf>
    <xf numFmtId="17" fontId="41" fillId="2" borderId="1" xfId="0" applyNumberFormat="1" applyFont="1" applyFill="1" applyBorder="1" applyAlignment="1">
      <alignment horizontal="right" vertical="center"/>
    </xf>
    <xf numFmtId="0" fontId="41" fillId="2" borderId="1" xfId="0" applyFont="1" applyFill="1" applyBorder="1" applyAlignment="1">
      <alignment horizontal="right" vertical="center"/>
    </xf>
    <xf numFmtId="0" fontId="41" fillId="2" borderId="1" xfId="0" applyFont="1" applyFill="1" applyBorder="1" applyAlignment="1">
      <alignment horizontal="center" vertical="center"/>
    </xf>
    <xf numFmtId="0" fontId="41" fillId="2" borderId="34" xfId="0" applyFont="1" applyFill="1" applyBorder="1" applyAlignment="1">
      <alignment horizontal="left"/>
    </xf>
    <xf numFmtId="0" fontId="41" fillId="0" borderId="0" xfId="0" applyFont="1" applyProtection="1">
      <protection locked="0"/>
    </xf>
    <xf numFmtId="0" fontId="41" fillId="2" borderId="0" xfId="0" applyFont="1" applyFill="1" applyProtection="1">
      <protection locked="0"/>
    </xf>
    <xf numFmtId="0" fontId="46" fillId="0" borderId="0" xfId="0" applyFont="1"/>
    <xf numFmtId="0" fontId="46" fillId="0" borderId="1" xfId="0" applyFont="1" applyBorder="1" applyAlignment="1">
      <alignment wrapText="1"/>
    </xf>
    <xf numFmtId="0" fontId="46" fillId="0" borderId="1" xfId="0" applyFont="1" applyBorder="1"/>
    <xf numFmtId="3" fontId="46" fillId="0" borderId="1" xfId="0" applyNumberFormat="1" applyFont="1" applyBorder="1" applyAlignment="1">
      <alignment horizontal="right" vertical="center"/>
    </xf>
    <xf numFmtId="3" fontId="46" fillId="13" borderId="1" xfId="0" applyNumberFormat="1" applyFont="1" applyFill="1" applyBorder="1" applyAlignment="1">
      <alignment horizontal="right" vertical="center"/>
    </xf>
    <xf numFmtId="14" fontId="46" fillId="0" borderId="1" xfId="0" applyNumberFormat="1" applyFont="1" applyBorder="1" applyAlignment="1">
      <alignment horizontal="right" vertical="center"/>
    </xf>
    <xf numFmtId="0" fontId="47" fillId="0" borderId="1" xfId="0" applyFont="1" applyBorder="1" applyAlignment="1">
      <alignment horizontal="center" vertical="center"/>
    </xf>
    <xf numFmtId="0" fontId="46" fillId="0" borderId="1" xfId="0" applyFont="1" applyBorder="1" applyAlignment="1">
      <alignment horizontal="center" vertical="center"/>
    </xf>
    <xf numFmtId="0" fontId="46" fillId="0" borderId="34" xfId="0" applyFont="1" applyBorder="1" applyAlignment="1">
      <alignment horizontal="center" vertical="center"/>
    </xf>
    <xf numFmtId="49" fontId="46" fillId="0" borderId="1" xfId="0" applyNumberFormat="1" applyFont="1" applyBorder="1" applyAlignment="1">
      <alignment horizontal="right"/>
    </xf>
    <xf numFmtId="0" fontId="41" fillId="2" borderId="1" xfId="0" applyFont="1" applyFill="1" applyBorder="1" applyAlignment="1">
      <alignment horizontal="left" vertical="center" wrapText="1"/>
    </xf>
    <xf numFmtId="3" fontId="41" fillId="0" borderId="1" xfId="0" applyNumberFormat="1" applyFont="1" applyBorder="1" applyAlignment="1">
      <alignment horizontal="left" vertical="center" wrapText="1"/>
    </xf>
    <xf numFmtId="49" fontId="41" fillId="0" borderId="1" xfId="0" applyNumberFormat="1" applyFont="1" applyBorder="1" applyAlignment="1">
      <alignment horizontal="right" vertical="center" wrapText="1"/>
    </xf>
    <xf numFmtId="0" fontId="41" fillId="0" borderId="0" xfId="0" applyFont="1" applyAlignment="1">
      <alignment horizontal="left" wrapText="1"/>
    </xf>
    <xf numFmtId="0" fontId="41" fillId="2" borderId="0" xfId="0" applyFont="1" applyFill="1" applyAlignment="1">
      <alignment horizontal="left" wrapText="1"/>
    </xf>
    <xf numFmtId="0" fontId="40" fillId="14" borderId="32" xfId="0" applyFont="1" applyFill="1" applyBorder="1" applyAlignment="1">
      <alignment horizontal="left"/>
    </xf>
    <xf numFmtId="0" fontId="40" fillId="14" borderId="1" xfId="0" applyFont="1" applyFill="1" applyBorder="1" applyAlignment="1">
      <alignment vertical="justify"/>
    </xf>
    <xf numFmtId="0" fontId="40" fillId="14" borderId="1" xfId="0" applyFont="1" applyFill="1" applyBorder="1" applyAlignment="1">
      <alignment horizontal="left"/>
    </xf>
    <xf numFmtId="0" fontId="40" fillId="14" borderId="1" xfId="0" applyFont="1" applyFill="1" applyBorder="1"/>
    <xf numFmtId="0" fontId="40" fillId="14" borderId="1" xfId="0" applyFont="1" applyFill="1" applyBorder="1" applyAlignment="1">
      <alignment horizontal="left" vertical="justify"/>
    </xf>
    <xf numFmtId="3" fontId="40" fillId="14" borderId="1" xfId="0" applyNumberFormat="1" applyFont="1" applyFill="1" applyBorder="1" applyAlignment="1">
      <alignment horizontal="right" vertical="center"/>
    </xf>
    <xf numFmtId="3"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lignment horizontal="right" vertical="center"/>
    </xf>
    <xf numFmtId="0" fontId="40" fillId="14" borderId="1" xfId="0" applyFont="1" applyFill="1" applyBorder="1" applyAlignment="1">
      <alignment horizontal="center" vertical="center"/>
    </xf>
    <xf numFmtId="0" fontId="40" fillId="14" borderId="34" xfId="0" applyFont="1" applyFill="1" applyBorder="1" applyAlignment="1">
      <alignment horizontal="left"/>
    </xf>
    <xf numFmtId="0" fontId="40" fillId="9" borderId="1" xfId="0" applyFont="1" applyFill="1" applyBorder="1" applyAlignment="1">
      <alignment horizontal="left"/>
    </xf>
    <xf numFmtId="0" fontId="40" fillId="9" borderId="1" xfId="0" applyFont="1" applyFill="1" applyBorder="1"/>
    <xf numFmtId="0" fontId="40" fillId="9" borderId="1" xfId="0" applyFont="1" applyFill="1" applyBorder="1" applyAlignment="1">
      <alignment horizontal="left" vertical="justify"/>
    </xf>
    <xf numFmtId="3" fontId="40" fillId="9" borderId="1" xfId="0" applyNumberFormat="1" applyFont="1" applyFill="1" applyBorder="1" applyAlignment="1" applyProtection="1">
      <alignment horizontal="right" vertical="center"/>
      <protection locked="0"/>
    </xf>
    <xf numFmtId="0" fontId="41" fillId="2" borderId="34" xfId="0" applyFont="1" applyFill="1" applyBorder="1" applyAlignment="1">
      <alignment horizontal="left" vertical="center"/>
    </xf>
    <xf numFmtId="0" fontId="41" fillId="2" borderId="4" xfId="0" applyFont="1" applyFill="1" applyBorder="1"/>
    <xf numFmtId="0" fontId="40" fillId="5" borderId="0" xfId="0" applyFont="1" applyFill="1" applyAlignment="1">
      <alignment horizontal="left"/>
    </xf>
    <xf numFmtId="0" fontId="41" fillId="0" borderId="32" xfId="0" applyFont="1" applyBorder="1" applyAlignment="1">
      <alignment horizontal="left" vertical="center" wrapText="1"/>
    </xf>
    <xf numFmtId="0" fontId="41" fillId="2" borderId="1" xfId="0" applyFont="1" applyFill="1" applyBorder="1" applyAlignment="1">
      <alignment horizontal="left" vertical="top"/>
    </xf>
    <xf numFmtId="164" fontId="41" fillId="2" borderId="1" xfId="0" applyNumberFormat="1" applyFont="1" applyFill="1" applyBorder="1" applyAlignment="1">
      <alignment horizontal="left" vertical="top"/>
    </xf>
    <xf numFmtId="1" fontId="41" fillId="2" borderId="1" xfId="0" applyNumberFormat="1" applyFont="1" applyFill="1" applyBorder="1" applyAlignment="1">
      <alignment horizontal="left" vertical="top"/>
    </xf>
    <xf numFmtId="0" fontId="41" fillId="2" borderId="1" xfId="0" applyFont="1" applyFill="1" applyBorder="1" applyAlignment="1">
      <alignment vertical="top"/>
    </xf>
    <xf numFmtId="0" fontId="41" fillId="2" borderId="34" xfId="0" applyFont="1" applyFill="1" applyBorder="1" applyAlignment="1">
      <alignment horizontal="left" vertical="top"/>
    </xf>
    <xf numFmtId="49" fontId="41" fillId="2" borderId="1" xfId="0" applyNumberFormat="1" applyFont="1" applyFill="1" applyBorder="1" applyAlignment="1">
      <alignment horizontal="left" vertical="top"/>
    </xf>
    <xf numFmtId="0" fontId="41" fillId="0" borderId="32" xfId="0" applyFont="1" applyBorder="1" applyAlignment="1">
      <alignment horizontal="left" vertical="top"/>
    </xf>
    <xf numFmtId="49" fontId="41" fillId="2" borderId="1" xfId="0" applyNumberFormat="1" applyFont="1" applyFill="1" applyBorder="1" applyAlignment="1">
      <alignment horizontal="left" vertical="top" wrapText="1"/>
    </xf>
    <xf numFmtId="0" fontId="46" fillId="10" borderId="1" xfId="0" applyFont="1" applyFill="1" applyBorder="1" applyAlignment="1">
      <alignment horizontal="left" vertical="justify" wrapText="1"/>
    </xf>
    <xf numFmtId="0" fontId="40" fillId="0" borderId="32" xfId="0" applyFont="1" applyBorder="1" applyAlignment="1">
      <alignment horizontal="left"/>
    </xf>
    <xf numFmtId="0" fontId="40" fillId="9" borderId="1" xfId="0" applyFont="1" applyFill="1" applyBorder="1" applyAlignment="1">
      <alignment horizontal="left" vertical="top"/>
    </xf>
    <xf numFmtId="0" fontId="40" fillId="9" borderId="1" xfId="0" applyFont="1" applyFill="1" applyBorder="1" applyAlignment="1">
      <alignment vertical="top"/>
    </xf>
    <xf numFmtId="0" fontId="40" fillId="9" borderId="34" xfId="0" applyFont="1" applyFill="1" applyBorder="1" applyAlignment="1">
      <alignment horizontal="left" vertical="top"/>
    </xf>
    <xf numFmtId="0" fontId="40" fillId="14" borderId="1" xfId="0" applyFont="1" applyFill="1" applyBorder="1" applyAlignment="1">
      <alignment vertical="justify" wrapText="1"/>
    </xf>
    <xf numFmtId="0" fontId="40" fillId="14" borderId="1" xfId="0" applyFont="1" applyFill="1" applyBorder="1" applyAlignment="1">
      <alignment horizontal="left" vertical="top"/>
    </xf>
    <xf numFmtId="0" fontId="40" fillId="14" borderId="1" xfId="0" applyFont="1" applyFill="1" applyBorder="1" applyAlignment="1">
      <alignment vertical="top"/>
    </xf>
    <xf numFmtId="0" fontId="47" fillId="14" borderId="1" xfId="0" applyFont="1" applyFill="1" applyBorder="1" applyAlignment="1">
      <alignment horizontal="left" vertical="justify" wrapText="1"/>
    </xf>
    <xf numFmtId="0" fontId="40" fillId="14" borderId="34" xfId="0" applyFont="1" applyFill="1" applyBorder="1" applyAlignment="1">
      <alignment horizontal="left" vertical="top"/>
    </xf>
    <xf numFmtId="49" fontId="41" fillId="2" borderId="1" xfId="0" applyNumberFormat="1" applyFont="1" applyFill="1" applyBorder="1" applyAlignment="1">
      <alignment horizontal="right" vertical="center"/>
    </xf>
    <xf numFmtId="49" fontId="41" fillId="2" borderId="1" xfId="0" applyNumberFormat="1" applyFont="1" applyFill="1" applyBorder="1" applyAlignment="1">
      <alignment horizontal="left" vertical="justify"/>
    </xf>
    <xf numFmtId="3" fontId="41" fillId="2" borderId="1" xfId="8" applyNumberFormat="1" applyFont="1" applyFill="1" applyBorder="1" applyAlignment="1">
      <alignment horizontal="right" vertical="center"/>
    </xf>
    <xf numFmtId="0" fontId="40" fillId="9" borderId="0" xfId="0" applyFont="1" applyFill="1" applyAlignment="1">
      <alignment horizontal="left"/>
    </xf>
    <xf numFmtId="164" fontId="40" fillId="14" borderId="1" xfId="0" applyNumberFormat="1" applyFont="1" applyFill="1" applyBorder="1" applyAlignment="1">
      <alignment horizontal="left" vertical="top"/>
    </xf>
    <xf numFmtId="1" fontId="40" fillId="14" borderId="1" xfId="0" applyNumberFormat="1" applyFont="1" applyFill="1" applyBorder="1" applyAlignment="1">
      <alignment horizontal="left" vertical="top"/>
    </xf>
    <xf numFmtId="0" fontId="41" fillId="2" borderId="1" xfId="0" applyFont="1" applyFill="1" applyBorder="1" applyAlignment="1">
      <alignment horizontal="left" wrapText="1"/>
    </xf>
    <xf numFmtId="1" fontId="41" fillId="0" borderId="1" xfId="0" applyNumberFormat="1" applyFont="1" applyBorder="1" applyAlignment="1">
      <alignment horizontal="left"/>
    </xf>
    <xf numFmtId="49" fontId="41" fillId="0" borderId="1" xfId="0" applyNumberFormat="1" applyFont="1" applyBorder="1" applyAlignment="1">
      <alignment horizontal="left"/>
    </xf>
    <xf numFmtId="0" fontId="49" fillId="0" borderId="0" xfId="0" applyFont="1"/>
    <xf numFmtId="1" fontId="41" fillId="0" borderId="1" xfId="0" applyNumberFormat="1" applyFont="1" applyBorder="1" applyAlignment="1">
      <alignment horizontal="center" vertical="center" wrapText="1"/>
    </xf>
    <xf numFmtId="3" fontId="41" fillId="0" borderId="1" xfId="0" applyNumberFormat="1" applyFont="1" applyBorder="1" applyAlignment="1">
      <alignment vertical="center" wrapText="1"/>
    </xf>
    <xf numFmtId="49" fontId="41" fillId="0" borderId="1" xfId="0" applyNumberFormat="1" applyFont="1" applyBorder="1" applyAlignment="1">
      <alignment horizontal="center" vertical="center" wrapText="1"/>
    </xf>
    <xf numFmtId="0" fontId="41" fillId="2" borderId="0" xfId="0" applyFont="1" applyFill="1" applyAlignment="1">
      <alignment horizontal="center" vertical="center" wrapText="1"/>
    </xf>
    <xf numFmtId="0" fontId="41" fillId="10" borderId="1" xfId="0" applyFont="1" applyFill="1" applyBorder="1" applyAlignment="1">
      <alignment horizontal="left" vertical="center" wrapText="1"/>
    </xf>
    <xf numFmtId="3" fontId="41" fillId="2" borderId="1" xfId="0" applyNumberFormat="1" applyFont="1" applyFill="1" applyBorder="1" applyAlignment="1">
      <alignment vertical="center" wrapText="1"/>
    </xf>
    <xf numFmtId="3" fontId="41" fillId="9" borderId="1" xfId="0" applyNumberFormat="1" applyFont="1" applyFill="1" applyBorder="1" applyAlignment="1" applyProtection="1">
      <alignment horizontal="right" vertical="center" wrapText="1"/>
      <protection locked="0"/>
    </xf>
    <xf numFmtId="0" fontId="41" fillId="2" borderId="1" xfId="0" applyFont="1" applyFill="1" applyBorder="1" applyAlignment="1">
      <alignment horizontal="center" vertical="justify" wrapText="1"/>
    </xf>
    <xf numFmtId="3" fontId="41" fillId="0" borderId="1" xfId="0" applyNumberFormat="1" applyFont="1" applyBorder="1" applyAlignment="1">
      <alignment horizontal="right" vertical="center" wrapText="1"/>
    </xf>
    <xf numFmtId="3" fontId="41" fillId="9" borderId="1" xfId="0" applyNumberFormat="1" applyFont="1" applyFill="1" applyBorder="1" applyAlignment="1">
      <alignment horizontal="right" vertical="center" wrapText="1"/>
    </xf>
    <xf numFmtId="0" fontId="40" fillId="9" borderId="32" xfId="0" applyFont="1" applyFill="1" applyBorder="1" applyAlignment="1">
      <alignment horizontal="left" vertical="center" wrapText="1"/>
    </xf>
    <xf numFmtId="0" fontId="40" fillId="9" borderId="1" xfId="0" applyFont="1" applyFill="1" applyBorder="1" applyAlignment="1">
      <alignment vertical="center" wrapText="1"/>
    </xf>
    <xf numFmtId="1" fontId="40" fillId="9" borderId="1" xfId="0" applyNumberFormat="1" applyFont="1" applyFill="1" applyBorder="1" applyAlignment="1">
      <alignment horizontal="center" vertical="center" wrapText="1"/>
    </xf>
    <xf numFmtId="0" fontId="40" fillId="9" borderId="1" xfId="0" applyFont="1" applyFill="1" applyBorder="1" applyAlignment="1">
      <alignment horizontal="left" vertical="center" wrapText="1"/>
    </xf>
    <xf numFmtId="3" fontId="40" fillId="9" borderId="1" xfId="0" applyNumberFormat="1" applyFont="1" applyFill="1" applyBorder="1" applyAlignment="1">
      <alignment horizontal="right" vertical="center" wrapText="1"/>
    </xf>
    <xf numFmtId="3" fontId="40" fillId="9" borderId="1" xfId="0" applyNumberFormat="1" applyFont="1" applyFill="1" applyBorder="1" applyAlignment="1" applyProtection="1">
      <alignment horizontal="right" vertical="center" wrapText="1"/>
      <protection locked="0"/>
    </xf>
    <xf numFmtId="49" fontId="40" fillId="9" borderId="1" xfId="0" applyNumberFormat="1" applyFont="1" applyFill="1" applyBorder="1" applyAlignment="1">
      <alignment horizontal="right" vertical="center" wrapText="1"/>
    </xf>
    <xf numFmtId="0" fontId="40" fillId="9" borderId="34" xfId="0" applyFont="1" applyFill="1" applyBorder="1" applyAlignment="1">
      <alignment horizontal="left" vertical="center" wrapText="1"/>
    </xf>
    <xf numFmtId="0" fontId="40" fillId="0" borderId="0" xfId="0" applyFont="1" applyAlignment="1">
      <alignment horizontal="left" vertical="center" wrapText="1"/>
    </xf>
    <xf numFmtId="0" fontId="40" fillId="2" borderId="0" xfId="0" applyFont="1" applyFill="1" applyAlignment="1">
      <alignment horizontal="left" vertical="center" wrapText="1"/>
    </xf>
    <xf numFmtId="0" fontId="41" fillId="0" borderId="1" xfId="0" applyFont="1" applyBorder="1" applyAlignment="1">
      <alignment vertical="center"/>
    </xf>
    <xf numFmtId="1" fontId="41" fillId="0" borderId="1" xfId="0" applyNumberFormat="1" applyFont="1" applyBorder="1" applyAlignment="1">
      <alignment horizontal="center" vertical="center"/>
    </xf>
    <xf numFmtId="0" fontId="41" fillId="0" borderId="0" xfId="0" applyFont="1" applyAlignment="1">
      <alignment horizontal="left" vertical="top"/>
    </xf>
    <xf numFmtId="0" fontId="41" fillId="2" borderId="0" xfId="0" applyFont="1" applyFill="1" applyAlignment="1">
      <alignment horizontal="left" vertical="top"/>
    </xf>
    <xf numFmtId="1" fontId="41" fillId="0" borderId="1" xfId="0" applyNumberFormat="1" applyFont="1" applyBorder="1" applyAlignment="1">
      <alignment horizontal="left" vertical="center"/>
    </xf>
    <xf numFmtId="1" fontId="41" fillId="0" borderId="1" xfId="0" applyNumberFormat="1" applyFont="1" applyBorder="1" applyAlignment="1">
      <alignment horizontal="left" vertical="center" wrapText="1"/>
    </xf>
    <xf numFmtId="0" fontId="41" fillId="0" borderId="0" xfId="0" applyFont="1" applyAlignment="1">
      <alignment horizontal="center" vertical="center"/>
    </xf>
    <xf numFmtId="0" fontId="41" fillId="2" borderId="0" xfId="0" applyFont="1" applyFill="1" applyAlignment="1">
      <alignment horizontal="center" vertical="center"/>
    </xf>
    <xf numFmtId="0" fontId="40" fillId="13" borderId="32" xfId="0" applyFont="1" applyFill="1" applyBorder="1" applyAlignment="1">
      <alignment horizontal="left" vertical="center" wrapText="1"/>
    </xf>
    <xf numFmtId="0" fontId="40" fillId="13" borderId="1" xfId="0" applyFont="1" applyFill="1" applyBorder="1" applyAlignment="1">
      <alignment vertical="center" wrapText="1"/>
    </xf>
    <xf numFmtId="1" fontId="40" fillId="13" borderId="1"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13" borderId="1" xfId="0" applyFont="1" applyFill="1" applyBorder="1" applyAlignment="1">
      <alignment horizontal="left" vertical="center" wrapText="1"/>
    </xf>
    <xf numFmtId="3" fontId="40" fillId="13" borderId="1" xfId="0" applyNumberFormat="1" applyFont="1" applyFill="1" applyBorder="1" applyAlignment="1">
      <alignment horizontal="right" vertical="center" wrapText="1"/>
    </xf>
    <xf numFmtId="3" fontId="40" fillId="13" borderId="1" xfId="0" applyNumberFormat="1" applyFont="1" applyFill="1" applyBorder="1" applyAlignment="1" applyProtection="1">
      <alignment horizontal="right" vertical="center" wrapText="1"/>
      <protection locked="0"/>
    </xf>
    <xf numFmtId="49" fontId="40" fillId="13" borderId="1" xfId="0" applyNumberFormat="1" applyFont="1" applyFill="1" applyBorder="1" applyAlignment="1">
      <alignment horizontal="right" vertical="center" wrapText="1"/>
    </xf>
    <xf numFmtId="0" fontId="40" fillId="13" borderId="34" xfId="0" applyFont="1" applyFill="1" applyBorder="1" applyAlignment="1">
      <alignment horizontal="left" vertical="center" wrapText="1"/>
    </xf>
    <xf numFmtId="0" fontId="41" fillId="2" borderId="0" xfId="0" applyFont="1" applyFill="1" applyAlignment="1">
      <alignment horizontal="left" vertical="center" wrapText="1"/>
    </xf>
    <xf numFmtId="3" fontId="41" fillId="0" borderId="1" xfId="8" applyNumberFormat="1" applyFont="1" applyFill="1" applyBorder="1" applyAlignment="1">
      <alignment horizontal="right" vertical="center" wrapText="1"/>
    </xf>
    <xf numFmtId="1" fontId="41" fillId="2" borderId="1" xfId="0" applyNumberFormat="1" applyFont="1" applyFill="1" applyBorder="1" applyAlignment="1">
      <alignment horizontal="center" vertical="center" wrapText="1"/>
    </xf>
    <xf numFmtId="3" fontId="41" fillId="2" borderId="1" xfId="8" applyNumberFormat="1" applyFont="1" applyFill="1" applyBorder="1" applyAlignment="1">
      <alignment horizontal="right" vertical="center" wrapText="1"/>
    </xf>
    <xf numFmtId="49" fontId="41" fillId="2" borderId="1" xfId="0" applyNumberFormat="1" applyFont="1" applyFill="1" applyBorder="1" applyAlignment="1">
      <alignment horizontal="right" vertical="center" wrapText="1"/>
    </xf>
    <xf numFmtId="1" fontId="41" fillId="0" borderId="1" xfId="0" applyNumberFormat="1" applyFont="1" applyBorder="1" applyAlignment="1">
      <alignment horizontal="left" vertical="top"/>
    </xf>
    <xf numFmtId="0" fontId="41" fillId="0" borderId="1" xfId="0" applyFont="1" applyBorder="1" applyAlignment="1">
      <alignment vertical="top" wrapText="1"/>
    </xf>
    <xf numFmtId="0" fontId="41" fillId="0" borderId="34"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vertical="top"/>
    </xf>
    <xf numFmtId="0" fontId="41" fillId="0" borderId="1" xfId="0" applyFont="1" applyBorder="1" applyAlignment="1">
      <alignment horizontal="right" vertical="center" wrapText="1"/>
    </xf>
    <xf numFmtId="0" fontId="41" fillId="7" borderId="0" xfId="0" applyFont="1" applyFill="1" applyAlignment="1">
      <alignment horizontal="left"/>
    </xf>
    <xf numFmtId="0" fontId="41" fillId="10" borderId="32" xfId="0" applyFont="1" applyFill="1" applyBorder="1" applyAlignment="1">
      <alignment horizontal="left"/>
    </xf>
    <xf numFmtId="0" fontId="41" fillId="10" borderId="1" xfId="0" applyFont="1" applyFill="1" applyBorder="1" applyAlignment="1">
      <alignment vertical="justify" wrapText="1"/>
    </xf>
    <xf numFmtId="0" fontId="41" fillId="10" borderId="1" xfId="0" applyFont="1" applyFill="1" applyBorder="1" applyAlignment="1">
      <alignment vertical="center" wrapText="1"/>
    </xf>
    <xf numFmtId="0" fontId="41" fillId="10" borderId="1" xfId="0" applyFont="1" applyFill="1" applyBorder="1" applyAlignment="1">
      <alignment horizontal="left" vertical="top"/>
    </xf>
    <xf numFmtId="0" fontId="41" fillId="10" borderId="1" xfId="0" applyFont="1" applyFill="1" applyBorder="1" applyAlignment="1">
      <alignment vertical="top"/>
    </xf>
    <xf numFmtId="0" fontId="41" fillId="10" borderId="1" xfId="0" applyFont="1" applyFill="1" applyBorder="1" applyAlignment="1">
      <alignment vertical="top" wrapText="1"/>
    </xf>
    <xf numFmtId="0" fontId="41" fillId="10" borderId="1" xfId="0" applyFont="1" applyFill="1" applyBorder="1" applyAlignment="1">
      <alignment horizontal="left" vertical="justify" wrapText="1"/>
    </xf>
    <xf numFmtId="3" fontId="41" fillId="10" borderId="1" xfId="0" applyNumberFormat="1" applyFont="1" applyFill="1" applyBorder="1" applyAlignment="1">
      <alignment horizontal="right" vertical="center"/>
    </xf>
    <xf numFmtId="3" fontId="41" fillId="14" borderId="1" xfId="0" applyNumberFormat="1" applyFont="1" applyFill="1" applyBorder="1" applyAlignment="1">
      <alignment horizontal="right" vertical="center"/>
    </xf>
    <xf numFmtId="0" fontId="41" fillId="10" borderId="1" xfId="0" applyFont="1" applyFill="1" applyBorder="1" applyAlignment="1">
      <alignment horizontal="right" vertical="center" wrapText="1"/>
    </xf>
    <xf numFmtId="0" fontId="41" fillId="10" borderId="1" xfId="0" applyFont="1" applyFill="1" applyBorder="1" applyAlignment="1">
      <alignment horizontal="right" vertical="center"/>
    </xf>
    <xf numFmtId="0" fontId="40" fillId="10" borderId="1" xfId="0" applyFont="1" applyFill="1" applyBorder="1" applyAlignment="1">
      <alignment horizontal="center" vertical="center"/>
    </xf>
    <xf numFmtId="0" fontId="41" fillId="10" borderId="1" xfId="0" applyFont="1" applyFill="1" applyBorder="1" applyAlignment="1">
      <alignment horizontal="center" vertical="center"/>
    </xf>
    <xf numFmtId="0" fontId="41" fillId="10" borderId="34" xfId="0" applyFont="1" applyFill="1" applyBorder="1" applyAlignment="1">
      <alignment horizontal="left" vertical="top"/>
    </xf>
    <xf numFmtId="0" fontId="41" fillId="10" borderId="0" xfId="0" applyFont="1" applyFill="1" applyAlignment="1">
      <alignment horizontal="left"/>
    </xf>
    <xf numFmtId="1" fontId="41" fillId="0" borderId="1" xfId="0" applyNumberFormat="1" applyFont="1" applyBorder="1" applyAlignment="1">
      <alignment horizontal="left" vertical="top" wrapText="1"/>
    </xf>
    <xf numFmtId="0" fontId="40" fillId="14" borderId="1" xfId="0" applyFont="1" applyFill="1" applyBorder="1" applyAlignment="1">
      <alignment horizontal="right" vertical="center" wrapText="1"/>
    </xf>
    <xf numFmtId="0" fontId="40" fillId="7" borderId="0" xfId="0" applyFont="1" applyFill="1" applyAlignment="1">
      <alignment horizontal="left"/>
    </xf>
    <xf numFmtId="0" fontId="40" fillId="0" borderId="1" xfId="0" applyFont="1" applyBorder="1" applyAlignment="1">
      <alignment vertical="center" wrapText="1"/>
    </xf>
    <xf numFmtId="0" fontId="41" fillId="8" borderId="0" xfId="0" applyFont="1" applyFill="1" applyAlignment="1">
      <alignment horizontal="center" vertical="center" wrapText="1"/>
    </xf>
    <xf numFmtId="3" fontId="41" fillId="13" borderId="1" xfId="0" applyNumberFormat="1" applyFont="1" applyFill="1" applyBorder="1" applyAlignment="1">
      <alignment horizontal="right" vertical="center" wrapText="1"/>
    </xf>
    <xf numFmtId="0" fontId="40" fillId="0" borderId="1" xfId="0" applyFont="1" applyBorder="1" applyAlignment="1">
      <alignment horizontal="center" vertical="center" wrapText="1"/>
    </xf>
    <xf numFmtId="0" fontId="46" fillId="0" borderId="1" xfId="0" applyFont="1" applyBorder="1" applyAlignment="1">
      <alignment horizontal="left" vertical="center" wrapText="1"/>
    </xf>
    <xf numFmtId="0" fontId="48" fillId="0" borderId="1" xfId="46" applyFont="1" applyBorder="1" applyAlignment="1">
      <alignment vertical="justify" wrapText="1"/>
    </xf>
    <xf numFmtId="0" fontId="41" fillId="0" borderId="4" xfId="0" applyFont="1" applyBorder="1"/>
    <xf numFmtId="0" fontId="41" fillId="7" borderId="4" xfId="0" applyFont="1" applyFill="1" applyBorder="1" applyAlignment="1">
      <alignment horizontal="left"/>
    </xf>
    <xf numFmtId="0" fontId="41" fillId="7" borderId="1" xfId="0" applyFont="1" applyFill="1" applyBorder="1" applyAlignment="1">
      <alignment horizontal="left"/>
    </xf>
    <xf numFmtId="0" fontId="41" fillId="7" borderId="0" xfId="0" applyFont="1" applyFill="1" applyAlignment="1">
      <alignment horizontal="left" vertical="top"/>
    </xf>
    <xf numFmtId="0" fontId="40" fillId="14" borderId="32"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applyAlignment="1">
      <alignment horizontal="left" vertical="center" wrapText="1"/>
    </xf>
    <xf numFmtId="3" fontId="40" fillId="14" borderId="1" xfId="0" applyNumberFormat="1" applyFont="1" applyFill="1" applyBorder="1" applyAlignment="1">
      <alignment horizontal="right" vertical="center" wrapText="1"/>
    </xf>
    <xf numFmtId="0" fontId="40" fillId="14" borderId="1" xfId="0" applyFont="1" applyFill="1" applyBorder="1" applyAlignment="1">
      <alignment horizontal="center" vertical="center" wrapText="1"/>
    </xf>
    <xf numFmtId="0" fontId="40" fillId="14" borderId="34" xfId="0" applyFont="1" applyFill="1" applyBorder="1" applyAlignment="1">
      <alignment horizontal="left" vertical="center" wrapText="1"/>
    </xf>
    <xf numFmtId="0" fontId="40" fillId="7" borderId="0" xfId="0" applyFont="1" applyFill="1" applyAlignment="1">
      <alignment horizontal="left" vertical="center" wrapText="1"/>
    </xf>
    <xf numFmtId="49" fontId="41" fillId="0" borderId="1" xfId="0" applyNumberFormat="1" applyFont="1" applyBorder="1" applyAlignment="1">
      <alignment horizontal="left" vertical="justify"/>
    </xf>
    <xf numFmtId="0" fontId="40" fillId="14" borderId="32" xfId="0" applyFont="1" applyFill="1" applyBorder="1" applyAlignment="1" applyProtection="1">
      <alignment horizontal="left"/>
      <protection locked="0"/>
    </xf>
    <xf numFmtId="0" fontId="40" fillId="14" borderId="1" xfId="0" applyFont="1" applyFill="1" applyBorder="1" applyAlignment="1">
      <alignment horizontal="left" vertical="justify" wrapText="1"/>
    </xf>
    <xf numFmtId="0" fontId="40" fillId="0" borderId="0" xfId="0" applyFont="1" applyProtection="1">
      <protection locked="0"/>
    </xf>
    <xf numFmtId="0" fontId="40" fillId="2" borderId="0" xfId="0" applyFont="1" applyFill="1" applyProtection="1">
      <protection locked="0"/>
    </xf>
    <xf numFmtId="0" fontId="40" fillId="7" borderId="0" xfId="0" applyFont="1" applyFill="1" applyProtection="1">
      <protection locked="0"/>
    </xf>
    <xf numFmtId="0" fontId="41" fillId="0" borderId="32" xfId="0" applyFont="1" applyBorder="1" applyAlignment="1" applyProtection="1">
      <alignment horizontal="left"/>
      <protection locked="0"/>
    </xf>
    <xf numFmtId="0" fontId="41" fillId="7" borderId="0" xfId="0" applyFont="1" applyFill="1" applyProtection="1">
      <protection locked="0"/>
    </xf>
    <xf numFmtId="0" fontId="40" fillId="14" borderId="32" xfId="0" applyFont="1" applyFill="1" applyBorder="1" applyAlignment="1" applyProtection="1">
      <alignment horizontal="left" vertical="center"/>
      <protection locked="0"/>
    </xf>
    <xf numFmtId="0" fontId="46" fillId="0" borderId="32" xfId="0" applyFont="1" applyBorder="1" applyAlignment="1">
      <alignment horizontal="left"/>
    </xf>
    <xf numFmtId="49" fontId="41" fillId="0" borderId="1" xfId="0" applyNumberFormat="1" applyFont="1" applyBorder="1" applyAlignment="1">
      <alignment horizontal="right"/>
    </xf>
    <xf numFmtId="14" fontId="41" fillId="0" borderId="1" xfId="0" applyNumberFormat="1" applyFont="1" applyBorder="1" applyAlignment="1">
      <alignment horizontal="right" vertical="center"/>
    </xf>
    <xf numFmtId="0" fontId="41" fillId="0" borderId="34" xfId="0" applyFont="1" applyBorder="1" applyAlignment="1">
      <alignment horizontal="center"/>
    </xf>
    <xf numFmtId="3" fontId="41" fillId="14" borderId="1" xfId="0" applyNumberFormat="1" applyFont="1" applyFill="1" applyBorder="1" applyAlignment="1" applyProtection="1">
      <alignment horizontal="right" vertical="center"/>
      <protection locked="0"/>
    </xf>
    <xf numFmtId="0" fontId="40" fillId="0" borderId="1" xfId="0" applyFont="1" applyBorder="1" applyAlignment="1">
      <alignment vertical="justify" wrapText="1"/>
    </xf>
    <xf numFmtId="0" fontId="40" fillId="0" borderId="34" xfId="0" applyFont="1" applyBorder="1" applyAlignment="1">
      <alignment horizontal="left"/>
    </xf>
    <xf numFmtId="0" fontId="46" fillId="0" borderId="1" xfId="0" applyFont="1" applyBorder="1" applyAlignment="1">
      <alignment horizontal="left" vertical="top" wrapText="1"/>
    </xf>
    <xf numFmtId="0" fontId="41" fillId="0" borderId="1" xfId="50" applyFont="1" applyFill="1" applyBorder="1" applyAlignment="1">
      <alignment vertical="justify" wrapText="1"/>
    </xf>
    <xf numFmtId="0" fontId="41" fillId="0" borderId="1" xfId="50" applyFont="1" applyFill="1" applyBorder="1" applyAlignment="1">
      <alignment vertical="center" wrapText="1"/>
    </xf>
    <xf numFmtId="0" fontId="41" fillId="0" borderId="1" xfId="50" applyFont="1" applyFill="1" applyBorder="1" applyAlignment="1">
      <alignment horizontal="left" vertical="top"/>
    </xf>
    <xf numFmtId="0" fontId="41" fillId="0" borderId="1" xfId="50" applyFont="1" applyFill="1" applyBorder="1" applyAlignment="1">
      <alignment horizontal="left" vertical="justify" wrapText="1"/>
    </xf>
    <xf numFmtId="0" fontId="41" fillId="0" borderId="1" xfId="50" applyFont="1" applyFill="1" applyBorder="1" applyAlignment="1">
      <alignment vertical="top"/>
    </xf>
    <xf numFmtId="0" fontId="41" fillId="0" borderId="1" xfId="50" applyFont="1" applyFill="1" applyBorder="1" applyAlignment="1">
      <alignment vertical="top" wrapText="1"/>
    </xf>
    <xf numFmtId="3" fontId="41" fillId="0" borderId="1" xfId="50" applyNumberFormat="1" applyFont="1" applyFill="1" applyBorder="1" applyAlignment="1">
      <alignment horizontal="right" vertical="center"/>
    </xf>
    <xf numFmtId="0" fontId="41" fillId="0" borderId="1" xfId="50" applyFont="1" applyFill="1" applyBorder="1" applyAlignment="1">
      <alignment horizontal="right" vertical="center" wrapText="1"/>
    </xf>
    <xf numFmtId="0" fontId="41" fillId="0" borderId="1" xfId="50" applyFont="1" applyFill="1" applyBorder="1" applyAlignment="1">
      <alignment horizontal="right" vertical="center"/>
    </xf>
    <xf numFmtId="0" fontId="41" fillId="0" borderId="1" xfId="50" applyFont="1" applyFill="1" applyBorder="1" applyAlignment="1">
      <alignment horizontal="center" vertical="center"/>
    </xf>
    <xf numFmtId="0" fontId="41" fillId="0" borderId="34" xfId="50" applyFont="1" applyFill="1" applyBorder="1" applyAlignment="1">
      <alignment horizontal="left" vertical="top"/>
    </xf>
    <xf numFmtId="0" fontId="41" fillId="0" borderId="1" xfId="50" applyFont="1" applyFill="1" applyBorder="1" applyAlignment="1">
      <alignment vertical="justify"/>
    </xf>
    <xf numFmtId="0" fontId="41" fillId="0" borderId="1" xfId="50" applyFont="1" applyFill="1" applyBorder="1"/>
    <xf numFmtId="3" fontId="41" fillId="13" borderId="1" xfId="50" applyNumberFormat="1" applyFont="1" applyFill="1" applyBorder="1" applyAlignment="1" applyProtection="1">
      <alignment horizontal="right" vertical="center"/>
    </xf>
    <xf numFmtId="3" fontId="41" fillId="13" borderId="1" xfId="0" applyNumberFormat="1" applyFont="1" applyFill="1" applyBorder="1" applyAlignment="1">
      <alignment horizontal="right" vertical="center"/>
    </xf>
    <xf numFmtId="3" fontId="41" fillId="14" borderId="1" xfId="50" applyNumberFormat="1" applyFont="1" applyFill="1" applyBorder="1" applyAlignment="1" applyProtection="1">
      <alignment horizontal="right" vertical="center"/>
    </xf>
    <xf numFmtId="0" fontId="41" fillId="0" borderId="0" xfId="0" applyFont="1" applyAlignment="1">
      <alignment horizontal="left" vertical="center"/>
    </xf>
    <xf numFmtId="0" fontId="46" fillId="0" borderId="1" xfId="0" applyFont="1" applyBorder="1" applyAlignment="1">
      <alignment horizontal="left" vertical="justify"/>
    </xf>
    <xf numFmtId="1" fontId="46" fillId="0" borderId="1" xfId="0" applyNumberFormat="1" applyFont="1" applyBorder="1" applyAlignment="1">
      <alignment horizontal="left" vertical="top"/>
    </xf>
    <xf numFmtId="1" fontId="46" fillId="0" borderId="1" xfId="0" applyNumberFormat="1" applyFont="1" applyBorder="1" applyAlignment="1">
      <alignment horizontal="left" vertical="top" wrapText="1"/>
    </xf>
    <xf numFmtId="0" fontId="46" fillId="0" borderId="1" xfId="0" applyFont="1" applyBorder="1" applyAlignment="1">
      <alignment vertical="top" wrapText="1"/>
    </xf>
    <xf numFmtId="0" fontId="41" fillId="0" borderId="1" xfId="0" applyFont="1" applyBorder="1" applyAlignment="1">
      <alignment horizontal="left" vertical="top" wrapText="1"/>
    </xf>
    <xf numFmtId="0" fontId="46" fillId="0" borderId="34" xfId="0" applyFont="1" applyBorder="1" applyAlignment="1">
      <alignment horizontal="left" vertical="top"/>
    </xf>
    <xf numFmtId="3" fontId="41" fillId="14" borderId="1" xfId="0" applyNumberFormat="1" applyFont="1" applyFill="1" applyBorder="1" applyAlignment="1">
      <alignment horizontal="right" vertical="center" wrapText="1"/>
    </xf>
    <xf numFmtId="3" fontId="41" fillId="17" borderId="1" xfId="0" applyNumberFormat="1" applyFont="1" applyFill="1" applyBorder="1" applyAlignment="1" applyProtection="1">
      <alignment horizontal="right" vertical="center"/>
      <protection locked="0"/>
    </xf>
    <xf numFmtId="44" fontId="46" fillId="0" borderId="0" xfId="48775" applyFont="1" applyFill="1" applyAlignment="1">
      <alignment horizontal="center" vertical="center"/>
    </xf>
    <xf numFmtId="44" fontId="46" fillId="12" borderId="0" xfId="48775" applyFont="1" applyFill="1" applyAlignment="1">
      <alignment horizontal="center" vertical="center"/>
    </xf>
    <xf numFmtId="0" fontId="46" fillId="12" borderId="0" xfId="0" applyFont="1" applyFill="1" applyAlignment="1">
      <alignment horizontal="left" vertical="center" wrapText="1"/>
    </xf>
    <xf numFmtId="44" fontId="46" fillId="0" borderId="0" xfId="48775" applyFont="1" applyFill="1" applyAlignment="1">
      <alignment horizontal="center" vertical="center" wrapText="1"/>
    </xf>
    <xf numFmtId="44" fontId="46" fillId="12" borderId="0" xfId="48775" applyFont="1" applyFill="1" applyAlignment="1">
      <alignment horizontal="center" vertical="center" wrapText="1"/>
    </xf>
    <xf numFmtId="0" fontId="46" fillId="0" borderId="0" xfId="0" applyFont="1" applyAlignment="1">
      <alignment horizontal="left" vertical="center" wrapText="1"/>
    </xf>
    <xf numFmtId="0" fontId="41" fillId="12" borderId="38" xfId="0" applyFont="1" applyFill="1" applyBorder="1" applyAlignment="1">
      <alignment horizontal="left" wrapText="1"/>
    </xf>
    <xf numFmtId="3" fontId="41" fillId="14" borderId="39" xfId="0" applyNumberFormat="1" applyFont="1" applyFill="1" applyBorder="1" applyAlignment="1">
      <alignment horizontal="right" vertical="center" wrapText="1"/>
    </xf>
    <xf numFmtId="3" fontId="40" fillId="9" borderId="0" xfId="0" applyNumberFormat="1" applyFont="1" applyFill="1" applyAlignment="1">
      <alignment horizontal="right" vertical="center"/>
    </xf>
    <xf numFmtId="0" fontId="40" fillId="7" borderId="12" xfId="0" applyFont="1" applyFill="1" applyBorder="1" applyAlignment="1">
      <alignment horizontal="centerContinuous"/>
    </xf>
    <xf numFmtId="0" fontId="40" fillId="7" borderId="13" xfId="0" applyFont="1" applyFill="1" applyBorder="1" applyAlignment="1">
      <alignment horizontal="centerContinuous"/>
    </xf>
    <xf numFmtId="0" fontId="40" fillId="9" borderId="1" xfId="0" applyFont="1" applyFill="1" applyBorder="1" applyAlignment="1" applyProtection="1">
      <alignment horizontal="centerContinuous" vertical="justify"/>
      <protection locked="0"/>
    </xf>
    <xf numFmtId="0" fontId="41" fillId="0" borderId="0" xfId="0" applyFont="1" applyAlignment="1" applyProtection="1">
      <alignment horizontal="left"/>
      <protection locked="0"/>
    </xf>
    <xf numFmtId="0" fontId="41" fillId="0" borderId="0" xfId="0" applyFont="1" applyAlignment="1" applyProtection="1">
      <alignment horizontal="left" vertical="justify"/>
      <protection locked="0"/>
    </xf>
    <xf numFmtId="3" fontId="41" fillId="0" borderId="0" xfId="0" applyNumberFormat="1" applyFont="1" applyAlignment="1" applyProtection="1">
      <alignment horizontal="left"/>
      <protection locked="0"/>
    </xf>
    <xf numFmtId="3" fontId="41" fillId="2" borderId="0" xfId="0" applyNumberFormat="1" applyFont="1" applyFill="1" applyAlignment="1" applyProtection="1">
      <alignment horizontal="left"/>
      <protection locked="0"/>
    </xf>
    <xf numFmtId="0" fontId="41" fillId="0" borderId="0" xfId="0" applyFont="1" applyAlignment="1" applyProtection="1">
      <alignment horizontal="center"/>
      <protection locked="0"/>
    </xf>
    <xf numFmtId="0" fontId="41" fillId="0" borderId="0" xfId="0" applyFont="1" applyAlignment="1" applyProtection="1">
      <alignment vertical="justify"/>
      <protection locked="0"/>
    </xf>
    <xf numFmtId="0" fontId="40" fillId="2" borderId="0" xfId="0" applyFont="1" applyFill="1" applyAlignment="1" applyProtection="1">
      <alignment horizontal="left"/>
      <protection locked="0"/>
    </xf>
    <xf numFmtId="0" fontId="41" fillId="0" borderId="0" xfId="0" applyFont="1" applyAlignment="1" applyProtection="1">
      <alignment horizontal="left" vertical="center"/>
      <protection locked="0"/>
    </xf>
    <xf numFmtId="0" fontId="40" fillId="0" borderId="0" xfId="0" applyFont="1" applyAlignment="1" applyProtection="1">
      <alignment horizontal="left"/>
      <protection locked="0"/>
    </xf>
    <xf numFmtId="0" fontId="41" fillId="0" borderId="0" xfId="0" applyFont="1" applyAlignment="1">
      <alignment vertical="justify"/>
    </xf>
    <xf numFmtId="0" fontId="41" fillId="0" borderId="0" xfId="0" applyFont="1" applyAlignment="1">
      <alignment horizontal="left" vertical="justify"/>
    </xf>
    <xf numFmtId="3" fontId="41" fillId="0" borderId="0" xfId="0" applyNumberFormat="1" applyFont="1" applyAlignment="1">
      <alignment horizontal="left"/>
    </xf>
    <xf numFmtId="3" fontId="41" fillId="2" borderId="0" xfId="0" applyNumberFormat="1" applyFont="1" applyFill="1" applyAlignment="1">
      <alignment horizontal="left"/>
    </xf>
    <xf numFmtId="0" fontId="41" fillId="0" borderId="0" xfId="0" applyFont="1" applyAlignment="1">
      <alignment horizontal="center"/>
    </xf>
    <xf numFmtId="3" fontId="41" fillId="9" borderId="0" xfId="0" applyNumberFormat="1" applyFont="1" applyFill="1" applyAlignment="1">
      <alignment horizontal="left"/>
    </xf>
    <xf numFmtId="3" fontId="21" fillId="0" borderId="1" xfId="0" applyNumberFormat="1" applyFont="1" applyBorder="1" applyAlignment="1">
      <alignment horizontal="right" vertical="center" wrapText="1"/>
    </xf>
    <xf numFmtId="0" fontId="10" fillId="0" borderId="56" xfId="0" applyFont="1" applyBorder="1" applyAlignment="1">
      <alignment horizontal="left"/>
    </xf>
    <xf numFmtId="0" fontId="10" fillId="0" borderId="52" xfId="0" applyFont="1" applyBorder="1" applyAlignment="1">
      <alignment horizontal="left"/>
    </xf>
    <xf numFmtId="0" fontId="10" fillId="0" borderId="1" xfId="0" applyFont="1" applyBorder="1" applyAlignment="1">
      <alignment horizontal="left" vertical="top"/>
    </xf>
    <xf numFmtId="3" fontId="10" fillId="0" borderId="1" xfId="0" applyNumberFormat="1" applyFont="1" applyBorder="1" applyAlignment="1">
      <alignment horizontal="right" vertical="top" wrapText="1"/>
    </xf>
    <xf numFmtId="0" fontId="10" fillId="0" borderId="1" xfId="0" applyFont="1" applyBorder="1" applyAlignment="1">
      <alignment horizontal="left" vertical="top" wrapText="1"/>
    </xf>
    <xf numFmtId="49" fontId="10" fillId="0" borderId="1" xfId="0" applyNumberFormat="1" applyFont="1" applyBorder="1" applyAlignment="1">
      <alignment horizontal="left" vertical="top" wrapText="1"/>
    </xf>
    <xf numFmtId="3" fontId="10" fillId="0" borderId="1" xfId="0" applyNumberFormat="1" applyFont="1" applyBorder="1" applyAlignment="1">
      <alignment horizontal="left" vertical="top" wrapText="1"/>
    </xf>
    <xf numFmtId="0" fontId="10" fillId="0" borderId="1" xfId="0" applyFont="1" applyBorder="1" applyAlignment="1">
      <alignment horizontal="right" vertical="top"/>
    </xf>
    <xf numFmtId="3" fontId="10" fillId="0" borderId="1" xfId="0" applyNumberFormat="1" applyFont="1" applyBorder="1" applyAlignment="1">
      <alignment horizontal="right" vertical="top"/>
    </xf>
    <xf numFmtId="0" fontId="10" fillId="0" borderId="40" xfId="0" applyFont="1" applyBorder="1" applyAlignment="1">
      <alignment horizontal="left"/>
    </xf>
    <xf numFmtId="0" fontId="10" fillId="0" borderId="39" xfId="0" applyFont="1" applyBorder="1" applyAlignment="1" applyProtection="1">
      <alignment horizontal="left" vertical="top" wrapText="1"/>
      <protection locked="0"/>
    </xf>
    <xf numFmtId="49" fontId="10" fillId="0" borderId="39" xfId="0" applyNumberFormat="1" applyFont="1" applyBorder="1" applyAlignment="1" applyProtection="1">
      <alignment horizontal="left" vertical="top"/>
      <protection locked="0"/>
    </xf>
    <xf numFmtId="0" fontId="10" fillId="0" borderId="39" xfId="0" applyFont="1" applyBorder="1" applyAlignment="1" applyProtection="1">
      <alignment horizontal="left" vertical="top"/>
      <protection locked="0"/>
    </xf>
    <xf numFmtId="49" fontId="10" fillId="0" borderId="39" xfId="0" applyNumberFormat="1" applyFont="1" applyBorder="1" applyAlignment="1">
      <alignment horizontal="left" vertical="top" wrapText="1"/>
    </xf>
    <xf numFmtId="0" fontId="10" fillId="0" borderId="39" xfId="0" applyFont="1" applyBorder="1" applyAlignment="1">
      <alignment horizontal="left" vertical="top" wrapText="1"/>
    </xf>
    <xf numFmtId="3" fontId="10" fillId="0" borderId="39" xfId="0" applyNumberFormat="1" applyFont="1" applyBorder="1" applyAlignment="1">
      <alignment horizontal="right" vertical="top"/>
    </xf>
    <xf numFmtId="0" fontId="10" fillId="0" borderId="39" xfId="0" applyFont="1" applyBorder="1" applyAlignment="1">
      <alignment horizontal="right" vertical="center"/>
    </xf>
    <xf numFmtId="0" fontId="10" fillId="0" borderId="39" xfId="0" applyFont="1" applyBorder="1" applyAlignment="1">
      <alignment horizontal="left" vertical="top"/>
    </xf>
    <xf numFmtId="0" fontId="10" fillId="0" borderId="40" xfId="0" applyFont="1" applyBorder="1" applyAlignment="1" applyProtection="1">
      <alignment horizontal="left" vertical="top"/>
      <protection locked="0"/>
    </xf>
    <xf numFmtId="0" fontId="41" fillId="12" borderId="58" xfId="0" applyFont="1" applyFill="1" applyBorder="1" applyAlignment="1">
      <alignment horizontal="left" wrapText="1"/>
    </xf>
    <xf numFmtId="49" fontId="41" fillId="0" borderId="1" xfId="0" applyNumberFormat="1" applyFont="1" applyBorder="1" applyAlignment="1">
      <alignment horizontal="left" vertical="top"/>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3" fontId="46" fillId="0" borderId="1" xfId="0" applyNumberFormat="1" applyFont="1" applyBorder="1" applyAlignment="1">
      <alignment vertical="center"/>
    </xf>
    <xf numFmtId="3" fontId="46" fillId="0" borderId="1" xfId="0" applyNumberFormat="1" applyFont="1" applyBorder="1" applyAlignment="1">
      <alignment vertical="center" wrapText="1"/>
    </xf>
    <xf numFmtId="0" fontId="46" fillId="0" borderId="1" xfId="0" applyFont="1" applyBorder="1" applyAlignment="1">
      <alignment vertical="center"/>
    </xf>
    <xf numFmtId="49" fontId="41" fillId="0" borderId="1" xfId="0" applyNumberFormat="1" applyFont="1" applyBorder="1" applyAlignment="1">
      <alignment vertical="top"/>
    </xf>
    <xf numFmtId="0" fontId="41" fillId="0" borderId="1" xfId="0" applyFont="1" applyBorder="1" applyAlignment="1" applyProtection="1">
      <alignment vertical="top" wrapText="1"/>
      <protection locked="0"/>
    </xf>
    <xf numFmtId="0" fontId="46" fillId="0" borderId="1" xfId="0" applyFont="1" applyBorder="1" applyAlignment="1">
      <alignment vertical="top"/>
    </xf>
    <xf numFmtId="0" fontId="41" fillId="0" borderId="34" xfId="0" applyFont="1" applyBorder="1" applyAlignment="1">
      <alignment horizontal="left" wrapText="1"/>
    </xf>
    <xf numFmtId="0" fontId="41" fillId="0" borderId="34" xfId="0" applyFont="1" applyBorder="1" applyAlignment="1">
      <alignment horizontal="left" vertical="top" wrapText="1"/>
    </xf>
    <xf numFmtId="0" fontId="46" fillId="0" borderId="34" xfId="0" applyFont="1" applyBorder="1" applyAlignment="1">
      <alignment horizontal="center" vertical="center" wrapText="1"/>
    </xf>
    <xf numFmtId="0" fontId="41" fillId="0" borderId="34" xfId="0" applyFont="1" applyBorder="1" applyAlignment="1">
      <alignment vertical="top"/>
    </xf>
    <xf numFmtId="0" fontId="41" fillId="0" borderId="34" xfId="0" applyFont="1" applyBorder="1" applyAlignment="1" applyProtection="1">
      <alignment vertical="top"/>
      <protection locked="0"/>
    </xf>
    <xf numFmtId="0" fontId="46" fillId="0" borderId="1" xfId="0" applyFont="1" applyBorder="1" applyAlignment="1">
      <alignment horizontal="right" vertical="top" wrapText="1"/>
    </xf>
    <xf numFmtId="0" fontId="46" fillId="0" borderId="1" xfId="0" applyFont="1" applyBorder="1" applyAlignment="1">
      <alignment horizontal="right" vertical="top"/>
    </xf>
    <xf numFmtId="0" fontId="41" fillId="0" borderId="34" xfId="0" applyFont="1" applyBorder="1" applyAlignment="1">
      <alignment vertical="top" wrapText="1"/>
    </xf>
    <xf numFmtId="0" fontId="41" fillId="12" borderId="52" xfId="0" applyFont="1" applyFill="1" applyBorder="1" applyAlignment="1">
      <alignment horizontal="left" wrapText="1"/>
    </xf>
    <xf numFmtId="0" fontId="46" fillId="12" borderId="53" xfId="0" applyFont="1" applyFill="1" applyBorder="1" applyAlignment="1">
      <alignment horizontal="left" vertical="top" wrapText="1"/>
    </xf>
    <xf numFmtId="0" fontId="41" fillId="12" borderId="53" xfId="0" applyFont="1" applyFill="1" applyBorder="1" applyAlignment="1">
      <alignment vertical="justify" wrapText="1"/>
    </xf>
    <xf numFmtId="0" fontId="46" fillId="12" borderId="53" xfId="0" applyFont="1" applyFill="1" applyBorder="1" applyAlignment="1">
      <alignment horizontal="left" vertical="justify"/>
    </xf>
    <xf numFmtId="0" fontId="41" fillId="12" borderId="53" xfId="0" applyFont="1" applyFill="1" applyBorder="1" applyAlignment="1">
      <alignment vertical="top"/>
    </xf>
    <xf numFmtId="0" fontId="46" fillId="12" borderId="53" xfId="0" applyFont="1" applyFill="1" applyBorder="1" applyAlignment="1">
      <alignment horizontal="left" vertical="justify" wrapText="1"/>
    </xf>
    <xf numFmtId="3" fontId="41" fillId="12" borderId="53" xfId="0" applyNumberFormat="1" applyFont="1" applyFill="1" applyBorder="1" applyAlignment="1">
      <alignment horizontal="right" vertical="center"/>
    </xf>
    <xf numFmtId="3" fontId="41" fillId="14" borderId="53" xfId="0" applyNumberFormat="1" applyFont="1" applyFill="1" applyBorder="1" applyAlignment="1">
      <alignment horizontal="right" vertical="center" wrapText="1"/>
    </xf>
    <xf numFmtId="0" fontId="41" fillId="12" borderId="53" xfId="0" applyFont="1" applyFill="1" applyBorder="1" applyAlignment="1">
      <alignment horizontal="right" vertical="center"/>
    </xf>
    <xf numFmtId="0" fontId="41" fillId="12" borderId="53" xfId="0" applyFont="1" applyFill="1" applyBorder="1" applyAlignment="1">
      <alignment horizontal="center" vertical="center"/>
    </xf>
    <xf numFmtId="0" fontId="40" fillId="12" borderId="53" xfId="0" applyFont="1" applyFill="1" applyBorder="1" applyAlignment="1">
      <alignment horizontal="center" vertical="center"/>
    </xf>
    <xf numFmtId="0" fontId="41" fillId="12" borderId="55" xfId="0" applyFont="1" applyFill="1" applyBorder="1" applyAlignment="1">
      <alignment horizontal="left" vertical="top"/>
    </xf>
    <xf numFmtId="0" fontId="46" fillId="0" borderId="39" xfId="0" applyFont="1" applyBorder="1" applyAlignment="1">
      <alignment horizontal="left" vertical="top" wrapText="1"/>
    </xf>
    <xf numFmtId="0" fontId="41" fillId="0" borderId="39" xfId="0" applyFont="1" applyBorder="1" applyAlignment="1">
      <alignment vertical="justify" wrapText="1"/>
    </xf>
    <xf numFmtId="0" fontId="46" fillId="0" borderId="39" xfId="0" applyFont="1" applyBorder="1" applyAlignment="1">
      <alignment horizontal="left" vertical="justify"/>
    </xf>
    <xf numFmtId="0" fontId="41" fillId="0" borderId="39" xfId="0" applyFont="1" applyBorder="1" applyAlignment="1">
      <alignment vertical="top"/>
    </xf>
    <xf numFmtId="0" fontId="46" fillId="0" borderId="39" xfId="0" applyFont="1" applyBorder="1" applyAlignment="1">
      <alignment horizontal="left" vertical="justify" wrapText="1"/>
    </xf>
    <xf numFmtId="3" fontId="41" fillId="0" borderId="39" xfId="0" applyNumberFormat="1" applyFont="1" applyBorder="1" applyAlignment="1">
      <alignment horizontal="right" vertical="center"/>
    </xf>
    <xf numFmtId="0" fontId="41" fillId="0" borderId="39" xfId="0" applyFont="1" applyBorder="1" applyAlignment="1">
      <alignment horizontal="right" vertical="center"/>
    </xf>
    <xf numFmtId="0" fontId="41" fillId="0" borderId="39" xfId="0" applyFont="1" applyBorder="1" applyAlignment="1">
      <alignment horizontal="center" vertical="center"/>
    </xf>
    <xf numFmtId="0" fontId="40" fillId="0" borderId="39" xfId="0" applyFont="1" applyBorder="1" applyAlignment="1">
      <alignment horizontal="center" vertical="center"/>
    </xf>
    <xf numFmtId="0" fontId="41" fillId="0" borderId="40" xfId="0" applyFont="1" applyBorder="1" applyAlignment="1">
      <alignment horizontal="left" vertical="top"/>
    </xf>
    <xf numFmtId="0" fontId="10" fillId="0" borderId="1" xfId="219" applyFont="1" applyBorder="1" applyAlignment="1">
      <alignment horizontal="left"/>
    </xf>
    <xf numFmtId="0" fontId="10" fillId="0" borderId="53" xfId="0" applyFont="1" applyBorder="1" applyAlignment="1">
      <alignment horizontal="left"/>
    </xf>
    <xf numFmtId="49" fontId="10" fillId="0" borderId="53" xfId="0" applyNumberFormat="1" applyFont="1" applyBorder="1" applyAlignment="1">
      <alignment vertical="top" wrapText="1"/>
    </xf>
    <xf numFmtId="0" fontId="21" fillId="0" borderId="53" xfId="0" applyFont="1" applyBorder="1" applyAlignment="1">
      <alignment horizontal="left" vertical="justify"/>
    </xf>
    <xf numFmtId="0" fontId="10" fillId="0" borderId="54" xfId="219" applyFont="1" applyBorder="1" applyAlignment="1">
      <alignment horizontal="left"/>
    </xf>
    <xf numFmtId="49" fontId="10" fillId="0" borderId="53" xfId="0" applyNumberFormat="1" applyFont="1" applyBorder="1" applyAlignment="1">
      <alignment horizontal="left"/>
    </xf>
    <xf numFmtId="3" fontId="10" fillId="0" borderId="53" xfId="0" applyNumberFormat="1" applyFont="1" applyBorder="1" applyAlignment="1">
      <alignment horizontal="right" vertical="center" wrapText="1"/>
    </xf>
    <xf numFmtId="0" fontId="1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justify" wrapText="1"/>
    </xf>
    <xf numFmtId="3" fontId="10" fillId="0" borderId="1" xfId="0" applyNumberFormat="1" applyFont="1" applyBorder="1" applyAlignment="1">
      <alignment vertical="center" wrapText="1"/>
    </xf>
    <xf numFmtId="0" fontId="10" fillId="0" borderId="1" xfId="0" applyFont="1" applyBorder="1" applyAlignment="1">
      <alignment vertical="center" wrapText="1"/>
    </xf>
    <xf numFmtId="0" fontId="10" fillId="0" borderId="53" xfId="0" applyFont="1" applyBorder="1" applyAlignment="1">
      <alignment horizontal="right" vertical="center"/>
    </xf>
    <xf numFmtId="0" fontId="21" fillId="0" borderId="53" xfId="0" applyFont="1" applyBorder="1" applyAlignment="1">
      <alignment horizontal="center" wrapText="1"/>
    </xf>
    <xf numFmtId="0" fontId="21" fillId="0" borderId="53" xfId="0" applyFont="1" applyBorder="1" applyAlignment="1">
      <alignment horizontal="center"/>
    </xf>
    <xf numFmtId="0" fontId="21" fillId="0" borderId="53" xfId="0" applyFont="1" applyBorder="1" applyAlignment="1">
      <alignment horizontal="left" vertical="top" wrapText="1"/>
    </xf>
    <xf numFmtId="0" fontId="21" fillId="0" borderId="55" xfId="0" applyFont="1" applyBorder="1" applyAlignment="1">
      <alignment horizontal="left" vertical="justify"/>
    </xf>
    <xf numFmtId="0" fontId="21" fillId="0" borderId="34" xfId="0" applyFont="1" applyBorder="1" applyAlignment="1">
      <alignment horizontal="center" vertical="center" wrapText="1"/>
    </xf>
    <xf numFmtId="0" fontId="10" fillId="0" borderId="34" xfId="0" applyFont="1" applyBorder="1" applyAlignment="1">
      <alignment horizontal="center" vertical="center" wrapText="1"/>
    </xf>
    <xf numFmtId="0" fontId="21" fillId="0" borderId="34" xfId="0" applyFont="1" applyBorder="1" applyAlignment="1">
      <alignment horizontal="center" vertical="center"/>
    </xf>
    <xf numFmtId="3" fontId="10" fillId="0" borderId="0" xfId="0" applyNumberFormat="1" applyFont="1" applyAlignment="1">
      <alignment horizontal="left"/>
    </xf>
    <xf numFmtId="3" fontId="10" fillId="0" borderId="0" xfId="0" applyNumberFormat="1" applyFont="1" applyAlignment="1" applyProtection="1">
      <alignment horizontal="left"/>
      <protection locked="0"/>
    </xf>
    <xf numFmtId="0" fontId="41" fillId="0" borderId="0" xfId="0" applyFont="1" applyAlignment="1">
      <alignment vertical="justify" wrapText="1"/>
    </xf>
    <xf numFmtId="0" fontId="41" fillId="0" borderId="0" xfId="0" applyFont="1" applyAlignment="1">
      <alignment horizontal="left" vertical="justify" wrapText="1"/>
    </xf>
    <xf numFmtId="49" fontId="10" fillId="0" borderId="56" xfId="0" applyNumberFormat="1" applyFont="1" applyBorder="1" applyAlignment="1">
      <alignment vertical="top" wrapText="1"/>
    </xf>
    <xf numFmtId="49" fontId="10" fillId="0" borderId="56" xfId="0" applyNumberFormat="1" applyFont="1" applyBorder="1" applyAlignment="1">
      <alignment horizontal="left"/>
    </xf>
    <xf numFmtId="3" fontId="10" fillId="0" borderId="56" xfId="0" applyNumberFormat="1" applyFont="1" applyBorder="1" applyAlignment="1">
      <alignment horizontal="right" vertical="center" wrapText="1"/>
    </xf>
    <xf numFmtId="0" fontId="10" fillId="0" borderId="56" xfId="0" applyFont="1" applyBorder="1" applyAlignment="1">
      <alignment horizontal="right" vertical="center"/>
    </xf>
    <xf numFmtId="0" fontId="10" fillId="0" borderId="56" xfId="0" applyFont="1" applyBorder="1" applyAlignment="1">
      <alignment horizontal="left" vertical="center"/>
    </xf>
    <xf numFmtId="49" fontId="10" fillId="0" borderId="59" xfId="219" applyNumberFormat="1" applyFont="1" applyBorder="1" applyAlignment="1">
      <alignment vertical="top" wrapText="1"/>
    </xf>
    <xf numFmtId="49" fontId="10" fillId="0" borderId="59" xfId="219" applyNumberFormat="1" applyFont="1" applyBorder="1" applyAlignment="1">
      <alignment horizontal="left"/>
    </xf>
    <xf numFmtId="3" fontId="10" fillId="0" borderId="59" xfId="219" applyNumberFormat="1" applyFont="1" applyBorder="1" applyAlignment="1">
      <alignment horizontal="right" vertical="center" wrapText="1"/>
    </xf>
    <xf numFmtId="0" fontId="10" fillId="0" borderId="59" xfId="219" applyFont="1" applyBorder="1" applyAlignment="1">
      <alignment vertical="top" wrapText="1"/>
    </xf>
    <xf numFmtId="0" fontId="10" fillId="0" borderId="59" xfId="219" applyFont="1" applyBorder="1" applyAlignment="1">
      <alignment horizontal="left"/>
    </xf>
    <xf numFmtId="0" fontId="10" fillId="0" borderId="59" xfId="219" applyFont="1" applyBorder="1" applyAlignment="1">
      <alignment wrapText="1"/>
    </xf>
    <xf numFmtId="0" fontId="10" fillId="0" borderId="59" xfId="219" applyFont="1" applyBorder="1" applyAlignment="1">
      <alignment horizontal="left" vertical="top" wrapText="1"/>
    </xf>
    <xf numFmtId="0" fontId="10" fillId="0" borderId="61" xfId="219" applyFont="1" applyBorder="1" applyAlignment="1">
      <alignment vertical="top" wrapText="1"/>
    </xf>
    <xf numFmtId="0" fontId="10" fillId="0" borderId="61" xfId="219" applyFont="1" applyBorder="1" applyAlignment="1">
      <alignment horizontal="left"/>
    </xf>
    <xf numFmtId="0" fontId="10" fillId="0" borderId="61" xfId="0" applyFont="1" applyBorder="1" applyAlignment="1">
      <alignment horizontal="left"/>
    </xf>
    <xf numFmtId="0" fontId="10" fillId="0" borderId="61" xfId="219" applyFont="1" applyBorder="1" applyAlignment="1">
      <alignment wrapText="1"/>
    </xf>
    <xf numFmtId="0" fontId="10" fillId="0" borderId="61" xfId="219" applyFont="1" applyBorder="1" applyAlignment="1">
      <alignment horizontal="left" vertical="top" wrapText="1"/>
    </xf>
    <xf numFmtId="0" fontId="10" fillId="0" borderId="61" xfId="0" applyFont="1" applyBorder="1" applyAlignment="1">
      <alignment horizontal="left" vertical="justify"/>
    </xf>
    <xf numFmtId="0" fontId="10" fillId="0" borderId="61" xfId="0" applyFont="1" applyBorder="1" applyAlignment="1">
      <alignment horizontal="center"/>
    </xf>
    <xf numFmtId="0" fontId="41" fillId="0" borderId="58" xfId="0" applyFont="1" applyBorder="1" applyAlignment="1">
      <alignment horizontal="left"/>
    </xf>
    <xf numFmtId="0" fontId="41" fillId="0" borderId="57" xfId="0" applyFont="1" applyBorder="1" applyAlignment="1">
      <alignment horizontal="left"/>
    </xf>
    <xf numFmtId="0" fontId="41" fillId="0" borderId="58" xfId="0" applyFont="1" applyBorder="1" applyAlignment="1">
      <alignment horizontal="left" vertical="center"/>
    </xf>
    <xf numFmtId="0" fontId="41" fillId="0" borderId="57" xfId="0" applyFont="1" applyBorder="1" applyAlignment="1">
      <alignment horizontal="left" vertical="center"/>
    </xf>
    <xf numFmtId="49" fontId="41" fillId="0" borderId="62" xfId="219" applyNumberFormat="1" applyFont="1" applyBorder="1" applyAlignment="1">
      <alignment horizontal="left" vertical="top" wrapText="1"/>
    </xf>
    <xf numFmtId="0" fontId="41" fillId="0" borderId="62" xfId="219" applyFont="1" applyBorder="1" applyAlignment="1">
      <alignment horizontal="left"/>
    </xf>
    <xf numFmtId="49" fontId="41" fillId="0" borderId="62" xfId="219" applyNumberFormat="1" applyFont="1" applyBorder="1"/>
    <xf numFmtId="49" fontId="41" fillId="0" borderId="62" xfId="219" applyNumberFormat="1" applyFont="1" applyBorder="1" applyAlignment="1">
      <alignment horizontal="left"/>
    </xf>
    <xf numFmtId="3" fontId="41" fillId="0" borderId="62" xfId="219" applyNumberFormat="1" applyFont="1" applyBorder="1" applyAlignment="1">
      <alignment horizontal="right" vertical="center"/>
    </xf>
    <xf numFmtId="0" fontId="41" fillId="0" borderId="62" xfId="219" applyFont="1" applyBorder="1" applyAlignment="1">
      <alignment horizontal="right" vertical="center" wrapText="1"/>
    </xf>
    <xf numFmtId="0" fontId="41" fillId="0" borderId="62" xfId="219" applyFont="1" applyBorder="1" applyAlignment="1">
      <alignment horizontal="right" vertical="center"/>
    </xf>
    <xf numFmtId="0" fontId="41" fillId="0" borderId="62" xfId="219" applyFont="1" applyBorder="1" applyAlignment="1">
      <alignment horizontal="center" vertical="center"/>
    </xf>
    <xf numFmtId="0" fontId="41" fillId="0" borderId="62" xfId="219" applyFont="1" applyBorder="1" applyAlignment="1">
      <alignment vertical="top" wrapText="1"/>
    </xf>
    <xf numFmtId="0" fontId="41" fillId="0" borderId="62" xfId="219" applyFont="1" applyBorder="1" applyAlignment="1">
      <alignment wrapText="1"/>
    </xf>
    <xf numFmtId="0" fontId="41" fillId="0" borderId="62" xfId="219" applyFont="1" applyBorder="1"/>
    <xf numFmtId="0" fontId="41" fillId="0" borderId="62" xfId="219" applyFont="1" applyBorder="1" applyAlignment="1">
      <alignment horizontal="left" vertical="top" wrapText="1"/>
    </xf>
    <xf numFmtId="0" fontId="41" fillId="0" borderId="57" xfId="0" applyFont="1" applyBorder="1" applyAlignment="1">
      <alignment horizontal="center" vertical="center" wrapText="1"/>
    </xf>
    <xf numFmtId="0" fontId="41" fillId="0" borderId="57" xfId="0" applyFont="1" applyBorder="1" applyAlignment="1">
      <alignment horizontal="left" vertical="center" wrapText="1"/>
    </xf>
    <xf numFmtId="0" fontId="41" fillId="0" borderId="57" xfId="0" applyFont="1" applyBorder="1" applyAlignment="1">
      <alignment wrapText="1"/>
    </xf>
    <xf numFmtId="0" fontId="41" fillId="0" borderId="58" xfId="0" applyFont="1" applyBorder="1" applyAlignment="1">
      <alignment horizontal="left" wrapText="1"/>
    </xf>
    <xf numFmtId="0" fontId="41" fillId="0" borderId="57" xfId="0" applyFont="1" applyBorder="1" applyAlignment="1">
      <alignment horizontal="left" vertical="top" wrapText="1"/>
    </xf>
    <xf numFmtId="0" fontId="41" fillId="0" borderId="57" xfId="0" applyFont="1" applyBorder="1" applyAlignment="1">
      <alignment horizontal="left" vertical="top"/>
    </xf>
    <xf numFmtId="0" fontId="11" fillId="2" borderId="58" xfId="0" applyFont="1" applyFill="1" applyBorder="1" applyAlignment="1">
      <alignment vertical="justify" wrapText="1"/>
    </xf>
    <xf numFmtId="0" fontId="11" fillId="2" borderId="61" xfId="0" applyFont="1" applyFill="1" applyBorder="1" applyAlignment="1">
      <alignment vertical="justify" wrapText="1"/>
    </xf>
    <xf numFmtId="0" fontId="11" fillId="2" borderId="61" xfId="0" applyFont="1" applyFill="1" applyBorder="1" applyAlignment="1">
      <alignment horizontal="left" wrapText="1"/>
    </xf>
    <xf numFmtId="0" fontId="10" fillId="0" borderId="58" xfId="0" applyFont="1" applyBorder="1" applyAlignment="1">
      <alignment horizontal="left" vertical="center" wrapText="1"/>
    </xf>
    <xf numFmtId="0" fontId="10" fillId="9" borderId="58" xfId="0" applyFont="1" applyFill="1" applyBorder="1" applyAlignment="1">
      <alignment horizontal="left" vertical="center" wrapText="1"/>
    </xf>
    <xf numFmtId="0" fontId="10" fillId="0" borderId="57" xfId="0" applyFont="1" applyBorder="1" applyAlignment="1">
      <alignment horizontal="left" vertical="center" wrapText="1"/>
    </xf>
    <xf numFmtId="0" fontId="10" fillId="0" borderId="58" xfId="0" applyFont="1" applyBorder="1" applyAlignment="1">
      <alignment horizontal="left"/>
    </xf>
    <xf numFmtId="0" fontId="10" fillId="0" borderId="64" xfId="0" applyFont="1" applyBorder="1" applyAlignment="1">
      <alignment horizontal="left" wrapText="1"/>
    </xf>
    <xf numFmtId="3" fontId="10" fillId="0" borderId="61" xfId="0" applyNumberFormat="1" applyFont="1" applyBorder="1" applyAlignment="1">
      <alignment horizontal="right" vertical="center"/>
    </xf>
    <xf numFmtId="0" fontId="10" fillId="0" borderId="63" xfId="0" applyFont="1" applyBorder="1" applyAlignment="1">
      <alignment horizontal="right" vertical="center"/>
    </xf>
    <xf numFmtId="0" fontId="10" fillId="0" borderId="61" xfId="0" applyFont="1" applyBorder="1" applyAlignment="1">
      <alignment horizontal="right" vertical="center"/>
    </xf>
    <xf numFmtId="0" fontId="10" fillId="0" borderId="57" xfId="0" applyFont="1" applyBorder="1" applyAlignment="1">
      <alignment horizontal="left"/>
    </xf>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wrapText="1"/>
    </xf>
    <xf numFmtId="0" fontId="50" fillId="14" borderId="1" xfId="0" applyFont="1" applyFill="1" applyBorder="1" applyAlignment="1" applyProtection="1">
      <alignment horizontal="left" vertical="justify" wrapText="1"/>
      <protection locked="0"/>
    </xf>
    <xf numFmtId="0" fontId="51" fillId="14" borderId="1" xfId="0" applyFont="1" applyFill="1" applyBorder="1" applyAlignment="1" applyProtection="1">
      <alignment horizontal="left" vertical="justify" wrapText="1"/>
      <protection locked="0"/>
    </xf>
    <xf numFmtId="0" fontId="25" fillId="14" borderId="1" xfId="0" applyFont="1" applyFill="1" applyBorder="1" applyAlignment="1" applyProtection="1">
      <alignment horizontal="left" vertical="justify" wrapText="1"/>
      <protection locked="0"/>
    </xf>
    <xf numFmtId="0" fontId="25" fillId="14" borderId="1" xfId="0" applyFont="1" applyFill="1" applyBorder="1" applyAlignment="1" applyProtection="1">
      <alignment horizontal="left" wrapText="1"/>
      <protection locked="0"/>
    </xf>
    <xf numFmtId="0" fontId="25" fillId="14" borderId="1" xfId="0" applyFont="1" applyFill="1" applyBorder="1" applyAlignment="1" applyProtection="1">
      <alignment horizontal="left"/>
      <protection locked="0"/>
    </xf>
    <xf numFmtId="0" fontId="25" fillId="14" borderId="1" xfId="0" applyFont="1" applyFill="1" applyBorder="1" applyAlignment="1" applyProtection="1">
      <alignment horizontal="left" vertical="justify"/>
      <protection locked="0"/>
    </xf>
    <xf numFmtId="0" fontId="52" fillId="14" borderId="1" xfId="0" applyFont="1" applyFill="1" applyBorder="1" applyAlignment="1">
      <alignment horizontal="left" vertical="justify" wrapText="1"/>
    </xf>
    <xf numFmtId="3" fontId="25" fillId="14" borderId="1" xfId="0" applyNumberFormat="1" applyFont="1" applyFill="1" applyBorder="1" applyAlignment="1" applyProtection="1">
      <alignment horizontal="right" vertical="center"/>
      <protection locked="0"/>
    </xf>
    <xf numFmtId="0" fontId="25" fillId="14" borderId="1" xfId="0" applyFont="1" applyFill="1" applyBorder="1" applyAlignment="1" applyProtection="1">
      <alignment horizontal="right" vertical="center"/>
      <protection locked="0"/>
    </xf>
    <xf numFmtId="0" fontId="25" fillId="14" borderId="1" xfId="0" applyFont="1" applyFill="1" applyBorder="1" applyAlignment="1" applyProtection="1">
      <alignment horizontal="center"/>
      <protection locked="0"/>
    </xf>
    <xf numFmtId="0" fontId="11" fillId="14" borderId="34" xfId="0" applyFont="1" applyFill="1" applyBorder="1" applyAlignment="1" applyProtection="1">
      <alignment horizontal="left"/>
      <protection locked="0"/>
    </xf>
    <xf numFmtId="0" fontId="25" fillId="14" borderId="1" xfId="0" applyFont="1" applyFill="1" applyBorder="1" applyAlignment="1" applyProtection="1">
      <alignment horizontal="left" vertical="top" wrapText="1"/>
      <protection locked="0"/>
    </xf>
    <xf numFmtId="0" fontId="25" fillId="14" borderId="1" xfId="0" applyFont="1" applyFill="1" applyBorder="1" applyAlignment="1" applyProtection="1">
      <alignment horizontal="left" vertical="top"/>
      <protection locked="0"/>
    </xf>
    <xf numFmtId="0" fontId="54" fillId="14" borderId="1" xfId="0" applyFont="1" applyFill="1" applyBorder="1" applyAlignment="1">
      <alignment horizontal="left" vertical="justify" wrapText="1"/>
    </xf>
    <xf numFmtId="0" fontId="54" fillId="14" borderId="32" xfId="0" applyFont="1" applyFill="1" applyBorder="1" applyAlignment="1">
      <alignment horizontal="left" vertical="center"/>
    </xf>
    <xf numFmtId="0" fontId="54" fillId="14" borderId="1" xfId="0" applyFont="1" applyFill="1" applyBorder="1" applyAlignment="1">
      <alignment vertical="top" wrapText="1"/>
    </xf>
    <xf numFmtId="0" fontId="54" fillId="14" borderId="1" xfId="0" applyFont="1" applyFill="1" applyBorder="1" applyAlignment="1">
      <alignment vertical="justify" wrapText="1"/>
    </xf>
    <xf numFmtId="0" fontId="54" fillId="14" borderId="1" xfId="0" applyFont="1" applyFill="1" applyBorder="1" applyAlignment="1">
      <alignment horizontal="left" vertical="center"/>
    </xf>
    <xf numFmtId="0" fontId="54" fillId="14" borderId="1" xfId="0" applyFont="1" applyFill="1" applyBorder="1" applyAlignment="1">
      <alignment vertical="center" wrapText="1"/>
    </xf>
    <xf numFmtId="0" fontId="54" fillId="14" borderId="1" xfId="0" applyFont="1" applyFill="1" applyBorder="1" applyAlignment="1">
      <alignment vertical="justify"/>
    </xf>
    <xf numFmtId="0" fontId="54" fillId="14" borderId="1" xfId="0" applyFont="1" applyFill="1" applyBorder="1" applyAlignment="1">
      <alignment horizontal="left" vertical="top" wrapText="1"/>
    </xf>
    <xf numFmtId="3" fontId="54" fillId="14" borderId="1" xfId="0" applyNumberFormat="1" applyFont="1" applyFill="1" applyBorder="1" applyAlignment="1">
      <alignment horizontal="right" vertical="center"/>
    </xf>
    <xf numFmtId="3" fontId="54" fillId="14" borderId="1" xfId="0" applyNumberFormat="1" applyFont="1" applyFill="1" applyBorder="1" applyAlignment="1" applyProtection="1">
      <alignment horizontal="right" vertical="center"/>
      <protection locked="0"/>
    </xf>
    <xf numFmtId="0" fontId="54" fillId="14" borderId="1" xfId="0" applyFont="1" applyFill="1" applyBorder="1" applyAlignment="1">
      <alignment horizontal="right" vertical="center"/>
    </xf>
    <xf numFmtId="0" fontId="54" fillId="14" borderId="1" xfId="0" applyFont="1" applyFill="1" applyBorder="1" applyAlignment="1">
      <alignment horizontal="center" vertical="center"/>
    </xf>
    <xf numFmtId="0" fontId="53" fillId="14" borderId="34" xfId="0" applyFont="1" applyFill="1" applyBorder="1" applyAlignment="1">
      <alignment horizontal="left" vertical="center" wrapText="1"/>
    </xf>
    <xf numFmtId="0" fontId="54" fillId="14" borderId="34" xfId="0" applyFont="1" applyFill="1" applyBorder="1" applyAlignment="1">
      <alignment horizontal="left" vertical="center"/>
    </xf>
    <xf numFmtId="3" fontId="53" fillId="14" borderId="1" xfId="0" applyNumberFormat="1" applyFont="1" applyFill="1" applyBorder="1" applyAlignment="1">
      <alignment horizontal="right" vertical="center"/>
    </xf>
    <xf numFmtId="0" fontId="53" fillId="14" borderId="1" xfId="0" applyFont="1" applyFill="1" applyBorder="1" applyAlignment="1">
      <alignment horizontal="center" vertical="center"/>
    </xf>
    <xf numFmtId="0" fontId="53" fillId="14" borderId="1" xfId="0" applyFont="1" applyFill="1" applyBorder="1" applyAlignment="1">
      <alignment vertical="justify" wrapText="1"/>
    </xf>
    <xf numFmtId="0" fontId="41" fillId="12" borderId="56" xfId="0" applyFont="1" applyFill="1" applyBorder="1" applyAlignment="1">
      <alignment vertical="top" wrapText="1"/>
    </xf>
    <xf numFmtId="0" fontId="41" fillId="12" borderId="56" xfId="0" applyFont="1" applyFill="1" applyBorder="1" applyAlignment="1">
      <alignment vertical="justify" wrapText="1"/>
    </xf>
    <xf numFmtId="0" fontId="46" fillId="12" borderId="56" xfId="0" applyFont="1" applyFill="1" applyBorder="1" applyAlignment="1">
      <alignment horizontal="left" vertical="justify" wrapText="1"/>
    </xf>
    <xf numFmtId="3" fontId="41" fillId="12" borderId="56" xfId="0" applyNumberFormat="1" applyFont="1" applyFill="1" applyBorder="1" applyAlignment="1">
      <alignment horizontal="right" vertical="center"/>
    </xf>
    <xf numFmtId="0" fontId="41" fillId="12" borderId="56" xfId="0" applyFont="1" applyFill="1" applyBorder="1" applyAlignment="1">
      <alignment horizontal="left"/>
    </xf>
    <xf numFmtId="0" fontId="41" fillId="12" borderId="56" xfId="0" applyFont="1" applyFill="1" applyBorder="1"/>
    <xf numFmtId="0" fontId="46" fillId="12" borderId="1" xfId="0" applyFont="1" applyFill="1" applyBorder="1" applyAlignment="1">
      <alignment horizontal="left" vertical="top" wrapText="1"/>
    </xf>
    <xf numFmtId="3" fontId="41" fillId="12" borderId="1" xfId="0" applyNumberFormat="1" applyFont="1" applyFill="1" applyBorder="1" applyAlignment="1">
      <alignment horizontal="right" vertical="center"/>
    </xf>
    <xf numFmtId="0" fontId="41" fillId="12" borderId="1" xfId="0" applyFont="1" applyFill="1" applyBorder="1" applyAlignment="1">
      <alignment horizontal="right" vertical="center"/>
    </xf>
    <xf numFmtId="0" fontId="41" fillId="12" borderId="1" xfId="0" applyFont="1" applyFill="1" applyBorder="1" applyAlignment="1">
      <alignment horizontal="center" vertical="center"/>
    </xf>
    <xf numFmtId="0" fontId="40" fillId="12" borderId="1" xfId="0" applyFont="1" applyFill="1" applyBorder="1" applyAlignment="1">
      <alignment horizontal="center" vertical="center"/>
    </xf>
    <xf numFmtId="0" fontId="41" fillId="12" borderId="1" xfId="0" applyFont="1" applyFill="1" applyBorder="1" applyAlignment="1">
      <alignment vertical="justify" wrapText="1"/>
    </xf>
    <xf numFmtId="0" fontId="41" fillId="12" borderId="34" xfId="0" applyFont="1" applyFill="1" applyBorder="1" applyAlignment="1">
      <alignment horizontal="left" vertical="top"/>
    </xf>
    <xf numFmtId="0" fontId="46" fillId="12" borderId="1" xfId="0" applyFont="1" applyFill="1" applyBorder="1" applyAlignment="1">
      <alignment horizontal="left" vertical="justify" wrapText="1"/>
    </xf>
    <xf numFmtId="3" fontId="41" fillId="14" borderId="56" xfId="0" applyNumberFormat="1" applyFont="1" applyFill="1" applyBorder="1" applyAlignment="1">
      <alignment horizontal="right" vertical="center" wrapText="1"/>
    </xf>
    <xf numFmtId="0" fontId="55" fillId="12" borderId="1" xfId="0" applyFont="1" applyFill="1" applyBorder="1" applyAlignment="1">
      <alignment horizontal="left" vertical="top" wrapText="1"/>
    </xf>
    <xf numFmtId="0" fontId="55" fillId="12" borderId="1" xfId="0" applyFont="1" applyFill="1" applyBorder="1" applyAlignment="1">
      <alignment vertical="justify" wrapText="1"/>
    </xf>
    <xf numFmtId="0" fontId="55" fillId="12" borderId="1" xfId="0" applyFont="1" applyFill="1" applyBorder="1" applyAlignment="1">
      <alignment horizontal="left" vertical="justify"/>
    </xf>
    <xf numFmtId="0" fontId="55" fillId="12" borderId="1" xfId="0" applyFont="1" applyFill="1" applyBorder="1" applyAlignment="1">
      <alignment vertical="top"/>
    </xf>
    <xf numFmtId="0" fontId="55" fillId="12" borderId="1" xfId="0" applyFont="1" applyFill="1" applyBorder="1" applyAlignment="1">
      <alignment horizontal="left" vertical="justify" wrapText="1"/>
    </xf>
    <xf numFmtId="3" fontId="55" fillId="12" borderId="1" xfId="0" applyNumberFormat="1" applyFont="1" applyFill="1" applyBorder="1" applyAlignment="1">
      <alignment horizontal="right" vertical="center"/>
    </xf>
    <xf numFmtId="0" fontId="55" fillId="12" borderId="1" xfId="0" applyFont="1" applyFill="1" applyBorder="1" applyAlignment="1">
      <alignment horizontal="right" vertical="center"/>
    </xf>
    <xf numFmtId="0" fontId="55" fillId="12" borderId="1" xfId="0" applyFont="1" applyFill="1" applyBorder="1" applyAlignment="1">
      <alignment horizontal="center" vertical="center"/>
    </xf>
    <xf numFmtId="0" fontId="56" fillId="12" borderId="1" xfId="0" applyFont="1" applyFill="1" applyBorder="1" applyAlignment="1">
      <alignment horizontal="center" vertical="center"/>
    </xf>
    <xf numFmtId="0" fontId="54" fillId="15" borderId="32" xfId="0" applyFont="1" applyFill="1" applyBorder="1" applyAlignment="1">
      <alignment horizontal="left"/>
    </xf>
    <xf numFmtId="0" fontId="54" fillId="15" borderId="1" xfId="0" applyFont="1" applyFill="1" applyBorder="1" applyAlignment="1">
      <alignment vertical="justify"/>
    </xf>
    <xf numFmtId="0" fontId="54" fillId="15" borderId="1" xfId="0" applyFont="1" applyFill="1" applyBorder="1"/>
    <xf numFmtId="0" fontId="54" fillId="15" borderId="1" xfId="0" applyFont="1" applyFill="1" applyBorder="1" applyAlignment="1">
      <alignment horizontal="left"/>
    </xf>
    <xf numFmtId="0" fontId="54" fillId="15" borderId="1" xfId="0" applyFont="1" applyFill="1" applyBorder="1" applyAlignment="1">
      <alignment horizontal="left" vertical="justify"/>
    </xf>
    <xf numFmtId="3" fontId="54" fillId="15" borderId="1" xfId="0" applyNumberFormat="1" applyFont="1" applyFill="1" applyBorder="1" applyAlignment="1">
      <alignment horizontal="right" vertical="center"/>
    </xf>
    <xf numFmtId="0" fontId="54" fillId="15" borderId="1" xfId="0" applyFont="1" applyFill="1" applyBorder="1" applyAlignment="1">
      <alignment horizontal="right" vertical="center"/>
    </xf>
    <xf numFmtId="0" fontId="54" fillId="15" borderId="1" xfId="0" applyFont="1" applyFill="1" applyBorder="1" applyAlignment="1">
      <alignment horizontal="center" vertical="center"/>
    </xf>
    <xf numFmtId="0" fontId="54" fillId="15" borderId="34" xfId="0" applyFont="1" applyFill="1" applyBorder="1" applyAlignment="1">
      <alignment horizontal="left"/>
    </xf>
    <xf numFmtId="0" fontId="57" fillId="0" borderId="1" xfId="0" applyFont="1" applyBorder="1" applyAlignment="1">
      <alignment horizontal="right" vertical="center"/>
    </xf>
    <xf numFmtId="0" fontId="23" fillId="2" borderId="1" xfId="0" applyFont="1" applyFill="1" applyBorder="1" applyAlignment="1" applyProtection="1">
      <alignment horizontal="right" vertical="center"/>
      <protection locked="0"/>
    </xf>
    <xf numFmtId="0" fontId="23" fillId="2" borderId="1" xfId="0" applyFont="1" applyFill="1" applyBorder="1" applyAlignment="1" applyProtection="1">
      <alignment horizontal="left" vertical="justify" wrapText="1"/>
      <protection locked="0"/>
    </xf>
    <xf numFmtId="0" fontId="23" fillId="0" borderId="1" xfId="0" applyFont="1" applyBorder="1" applyAlignment="1" applyProtection="1">
      <alignment horizontal="right" vertical="center"/>
      <protection locked="0"/>
    </xf>
    <xf numFmtId="0" fontId="23" fillId="0" borderId="1" xfId="0" applyFont="1" applyBorder="1" applyAlignment="1" applyProtection="1">
      <alignment horizontal="left" vertical="justify" wrapText="1"/>
      <protection locked="0"/>
    </xf>
    <xf numFmtId="0" fontId="23" fillId="0" borderId="1" xfId="0" applyFont="1" applyBorder="1" applyAlignment="1">
      <alignment horizontal="right" vertical="center"/>
    </xf>
    <xf numFmtId="0" fontId="54" fillId="0" borderId="0" xfId="0" applyFont="1" applyAlignment="1">
      <alignment horizontal="left"/>
    </xf>
    <xf numFmtId="0" fontId="54" fillId="2" borderId="0" xfId="0" applyFont="1" applyFill="1" applyAlignment="1">
      <alignment horizontal="left"/>
    </xf>
    <xf numFmtId="0" fontId="54" fillId="7" borderId="0" xfId="0" applyFont="1" applyFill="1" applyAlignment="1">
      <alignment horizontal="left"/>
    </xf>
    <xf numFmtId="0" fontId="54" fillId="14" borderId="32" xfId="0" applyFont="1" applyFill="1" applyBorder="1" applyAlignment="1">
      <alignment horizontal="left"/>
    </xf>
    <xf numFmtId="0" fontId="54" fillId="14" borderId="1" xfId="0" applyFont="1" applyFill="1" applyBorder="1" applyAlignment="1">
      <alignment vertical="center"/>
    </xf>
    <xf numFmtId="3" fontId="54" fillId="14" borderId="1" xfId="0" applyNumberFormat="1" applyFont="1" applyFill="1" applyBorder="1" applyAlignment="1">
      <alignment horizontal="right" vertical="center" wrapText="1"/>
    </xf>
    <xf numFmtId="0" fontId="54" fillId="14" borderId="1" xfId="0" applyFont="1" applyFill="1" applyBorder="1" applyAlignment="1">
      <alignment horizontal="right" vertical="center" wrapText="1"/>
    </xf>
    <xf numFmtId="0" fontId="54" fillId="14" borderId="1" xfId="0" applyFont="1" applyFill="1" applyBorder="1" applyAlignment="1">
      <alignment horizontal="center" vertical="center" wrapText="1"/>
    </xf>
    <xf numFmtId="0" fontId="54" fillId="14" borderId="1" xfId="46" applyFont="1" applyFill="1" applyBorder="1" applyAlignment="1">
      <alignment vertical="justify" wrapText="1"/>
    </xf>
    <xf numFmtId="0" fontId="54" fillId="14" borderId="34" xfId="0" applyFont="1" applyFill="1" applyBorder="1" applyAlignment="1">
      <alignment horizontal="left"/>
    </xf>
    <xf numFmtId="0" fontId="46" fillId="12" borderId="1" xfId="0" applyFont="1" applyFill="1" applyBorder="1" applyAlignment="1">
      <alignment vertical="justify" wrapText="1"/>
    </xf>
    <xf numFmtId="0" fontId="10" fillId="12" borderId="1" xfId="0" applyFont="1" applyFill="1" applyBorder="1" applyAlignment="1" applyProtection="1">
      <alignment horizontal="left" vertical="top" wrapText="1"/>
      <protection locked="0"/>
    </xf>
    <xf numFmtId="3" fontId="10" fillId="12" borderId="1" xfId="0" applyNumberFormat="1" applyFont="1" applyFill="1" applyBorder="1" applyAlignment="1">
      <alignment horizontal="right" vertical="center"/>
    </xf>
    <xf numFmtId="0" fontId="10" fillId="12" borderId="1" xfId="0" applyFont="1" applyFill="1" applyBorder="1" applyAlignment="1" applyProtection="1">
      <alignment horizontal="left" vertical="center" wrapText="1"/>
      <protection locked="0"/>
    </xf>
    <xf numFmtId="0" fontId="10" fillId="12" borderId="27" xfId="0" applyFont="1" applyFill="1" applyBorder="1" applyAlignment="1" applyProtection="1">
      <alignment horizontal="left" vertical="top" wrapText="1"/>
      <protection locked="0"/>
    </xf>
    <xf numFmtId="0" fontId="10" fillId="12" borderId="34" xfId="0" applyFont="1" applyFill="1" applyBorder="1" applyAlignment="1" applyProtection="1">
      <alignment horizontal="left" vertical="top" wrapText="1"/>
      <protection locked="0"/>
    </xf>
    <xf numFmtId="0" fontId="41" fillId="12" borderId="1" xfId="0" applyFont="1" applyFill="1" applyBorder="1" applyAlignment="1">
      <alignment horizontal="left" vertical="top"/>
    </xf>
    <xf numFmtId="0" fontId="46" fillId="12" borderId="1" xfId="0" applyFont="1" applyFill="1" applyBorder="1" applyAlignment="1">
      <alignment horizontal="left" vertical="justify"/>
    </xf>
    <xf numFmtId="0" fontId="46" fillId="12" borderId="1" xfId="0" applyFont="1" applyFill="1" applyBorder="1" applyAlignment="1">
      <alignment horizontal="left" vertical="top"/>
    </xf>
    <xf numFmtId="0" fontId="46" fillId="12" borderId="1" xfId="0" applyFont="1" applyFill="1" applyBorder="1" applyAlignment="1">
      <alignment vertical="top"/>
    </xf>
    <xf numFmtId="3" fontId="46" fillId="12" borderId="1" xfId="0" applyNumberFormat="1" applyFont="1" applyFill="1" applyBorder="1" applyAlignment="1">
      <alignment horizontal="right" vertical="center"/>
    </xf>
    <xf numFmtId="0" fontId="46" fillId="12" borderId="1" xfId="0" applyFont="1" applyFill="1" applyBorder="1" applyAlignment="1">
      <alignment horizontal="right" vertical="center" wrapText="1"/>
    </xf>
    <xf numFmtId="0" fontId="46" fillId="12" borderId="1" xfId="0" applyFont="1" applyFill="1" applyBorder="1" applyAlignment="1">
      <alignment horizontal="left" vertical="center" wrapText="1"/>
    </xf>
    <xf numFmtId="0" fontId="41" fillId="12" borderId="1" xfId="0" applyFont="1" applyFill="1" applyBorder="1" applyAlignment="1">
      <alignment vertical="top"/>
    </xf>
    <xf numFmtId="0" fontId="55" fillId="12" borderId="34" xfId="0" applyFont="1" applyFill="1" applyBorder="1" applyAlignment="1">
      <alignment horizontal="left" vertical="top"/>
    </xf>
    <xf numFmtId="0" fontId="57" fillId="0" borderId="0" xfId="0" applyFont="1" applyAlignment="1">
      <alignment horizontal="left"/>
    </xf>
    <xf numFmtId="0" fontId="54" fillId="14" borderId="1" xfId="0" applyFont="1" applyFill="1" applyBorder="1" applyAlignment="1">
      <alignment horizontal="left"/>
    </xf>
    <xf numFmtId="0" fontId="54" fillId="14" borderId="1" xfId="0" applyFont="1" applyFill="1" applyBorder="1"/>
    <xf numFmtId="0" fontId="46" fillId="12" borderId="56" xfId="0" applyFont="1" applyFill="1" applyBorder="1" applyAlignment="1">
      <alignment horizontal="left" vertical="top" wrapText="1"/>
    </xf>
    <xf numFmtId="0" fontId="46" fillId="12" borderId="56" xfId="0" applyFont="1" applyFill="1" applyBorder="1" applyAlignment="1">
      <alignment horizontal="left" vertical="justify"/>
    </xf>
    <xf numFmtId="0" fontId="41" fillId="12" borderId="56" xfId="0" applyFont="1" applyFill="1" applyBorder="1" applyAlignment="1">
      <alignment vertical="top"/>
    </xf>
    <xf numFmtId="0" fontId="54" fillId="15" borderId="1" xfId="0" applyFont="1" applyFill="1" applyBorder="1" applyAlignment="1">
      <alignment vertical="justify" wrapText="1"/>
    </xf>
    <xf numFmtId="0" fontId="54" fillId="15" borderId="1" xfId="0" applyFont="1" applyFill="1" applyBorder="1" applyAlignment="1">
      <alignment wrapText="1"/>
    </xf>
    <xf numFmtId="0" fontId="54" fillId="15" borderId="1" xfId="0" applyFont="1" applyFill="1" applyBorder="1" applyAlignment="1">
      <alignment horizontal="left" vertical="justify" wrapText="1"/>
    </xf>
    <xf numFmtId="3" fontId="54" fillId="15" borderId="1" xfId="0" applyNumberFormat="1" applyFont="1" applyFill="1" applyBorder="1" applyAlignment="1" applyProtection="1">
      <alignment horizontal="right" vertical="center"/>
      <protection locked="0"/>
    </xf>
    <xf numFmtId="0" fontId="54" fillId="15" borderId="58" xfId="0" applyFont="1" applyFill="1" applyBorder="1" applyAlignment="1">
      <alignment horizontal="left"/>
    </xf>
    <xf numFmtId="0" fontId="54" fillId="15" borderId="56" xfId="0" applyFont="1" applyFill="1" applyBorder="1" applyAlignment="1">
      <alignment vertical="justify" wrapText="1"/>
    </xf>
    <xf numFmtId="0" fontId="54" fillId="15" borderId="56" xfId="0" applyFont="1" applyFill="1" applyBorder="1" applyAlignment="1">
      <alignment horizontal="left"/>
    </xf>
    <xf numFmtId="0" fontId="54" fillId="15" borderId="56" xfId="0" applyFont="1" applyFill="1" applyBorder="1" applyAlignment="1">
      <alignment wrapText="1"/>
    </xf>
    <xf numFmtId="0" fontId="54" fillId="15" borderId="56" xfId="0" applyFont="1" applyFill="1" applyBorder="1"/>
    <xf numFmtId="0" fontId="54" fillId="15" borderId="56" xfId="0" applyFont="1" applyFill="1" applyBorder="1" applyAlignment="1">
      <alignment vertical="justify"/>
    </xf>
    <xf numFmtId="0" fontId="54" fillId="15" borderId="56" xfId="0" applyFont="1" applyFill="1" applyBorder="1" applyAlignment="1">
      <alignment horizontal="left" vertical="justify" wrapText="1"/>
    </xf>
    <xf numFmtId="3" fontId="54" fillId="15" borderId="56" xfId="0" applyNumberFormat="1" applyFont="1" applyFill="1" applyBorder="1" applyAlignment="1">
      <alignment horizontal="right" vertical="center"/>
    </xf>
    <xf numFmtId="0" fontId="54" fillId="15" borderId="56" xfId="0" applyFont="1" applyFill="1" applyBorder="1" applyAlignment="1">
      <alignment horizontal="right" vertical="center" wrapText="1"/>
    </xf>
    <xf numFmtId="0" fontId="54" fillId="15" borderId="56" xfId="0" applyFont="1" applyFill="1" applyBorder="1" applyAlignment="1">
      <alignment horizontal="center" vertical="center"/>
    </xf>
    <xf numFmtId="0" fontId="54" fillId="15" borderId="57" xfId="0" applyFont="1" applyFill="1" applyBorder="1" applyAlignment="1">
      <alignment horizontal="left"/>
    </xf>
    <xf numFmtId="49" fontId="23" fillId="0" borderId="34" xfId="0" applyNumberFormat="1" applyFont="1" applyBorder="1"/>
    <xf numFmtId="0" fontId="58" fillId="0" borderId="1" xfId="0" applyFont="1" applyBorder="1" applyAlignment="1">
      <alignment horizontal="left" vertical="justify" wrapText="1"/>
    </xf>
    <xf numFmtId="3" fontId="57" fillId="0" borderId="1" xfId="0" applyNumberFormat="1" applyFont="1" applyBorder="1" applyAlignment="1">
      <alignment horizontal="right" vertical="center"/>
    </xf>
    <xf numFmtId="0" fontId="57" fillId="0" borderId="1" xfId="0" applyFont="1" applyBorder="1" applyAlignment="1">
      <alignment horizontal="right" vertical="center" wrapText="1"/>
    </xf>
    <xf numFmtId="0" fontId="57" fillId="0" borderId="1" xfId="0" applyFont="1" applyBorder="1" applyAlignment="1">
      <alignment horizontal="left" vertical="top" wrapText="1"/>
    </xf>
    <xf numFmtId="0" fontId="58" fillId="0" borderId="34" xfId="0" applyFont="1" applyBorder="1" applyAlignment="1">
      <alignment horizontal="left" vertical="top"/>
    </xf>
    <xf numFmtId="0" fontId="41" fillId="12" borderId="1" xfId="0" applyFont="1" applyFill="1" applyBorder="1" applyAlignment="1">
      <alignment horizontal="center" vertical="center" wrapText="1"/>
    </xf>
    <xf numFmtId="0" fontId="41" fillId="12" borderId="34" xfId="0" applyFont="1" applyFill="1" applyBorder="1" applyAlignment="1">
      <alignment horizontal="center" vertical="center"/>
    </xf>
    <xf numFmtId="0" fontId="41" fillId="12" borderId="56" xfId="0" applyFont="1" applyFill="1" applyBorder="1" applyAlignment="1">
      <alignment horizontal="center" vertical="center" wrapText="1"/>
    </xf>
    <xf numFmtId="0" fontId="41" fillId="12" borderId="57" xfId="0" applyFont="1" applyFill="1" applyBorder="1" applyAlignment="1">
      <alignment horizontal="center" vertical="center" wrapText="1"/>
    </xf>
    <xf numFmtId="0" fontId="41" fillId="12" borderId="56" xfId="0" applyFont="1" applyFill="1" applyBorder="1" applyAlignment="1">
      <alignment horizontal="left" vertical="justify"/>
    </xf>
    <xf numFmtId="49" fontId="41" fillId="12" borderId="56" xfId="0" applyNumberFormat="1" applyFont="1" applyFill="1" applyBorder="1" applyAlignment="1">
      <alignment horizontal="left" vertical="center"/>
    </xf>
    <xf numFmtId="0" fontId="41" fillId="12" borderId="56" xfId="0" applyFont="1" applyFill="1" applyBorder="1" applyAlignment="1">
      <alignment horizontal="left" vertical="center"/>
    </xf>
    <xf numFmtId="0" fontId="41" fillId="12" borderId="1" xfId="0" applyFont="1" applyFill="1" applyBorder="1" applyAlignment="1">
      <alignment horizontal="left" vertical="justify"/>
    </xf>
    <xf numFmtId="49" fontId="41" fillId="12" borderId="1" xfId="0" applyNumberFormat="1" applyFont="1" applyFill="1" applyBorder="1" applyAlignment="1">
      <alignment horizontal="left" vertical="center"/>
    </xf>
    <xf numFmtId="0" fontId="41" fillId="12" borderId="1" xfId="0" applyFont="1" applyFill="1" applyBorder="1" applyAlignment="1">
      <alignment horizontal="left" vertical="center"/>
    </xf>
    <xf numFmtId="0" fontId="59" fillId="15" borderId="32" xfId="0" applyFont="1" applyFill="1" applyBorder="1" applyAlignment="1">
      <alignment horizontal="left"/>
    </xf>
    <xf numFmtId="0" fontId="59" fillId="15" borderId="1" xfId="0" applyFont="1" applyFill="1" applyBorder="1" applyAlignment="1">
      <alignment horizontal="left" vertical="justify" wrapText="1"/>
    </xf>
    <xf numFmtId="0" fontId="59" fillId="15" borderId="1" xfId="0" applyFont="1" applyFill="1" applyBorder="1" applyAlignment="1">
      <alignment horizontal="left" vertical="justify"/>
    </xf>
    <xf numFmtId="0" fontId="59" fillId="15" borderId="1" xfId="0" applyFont="1" applyFill="1" applyBorder="1" applyAlignment="1">
      <alignment horizontal="left"/>
    </xf>
    <xf numFmtId="0" fontId="59" fillId="15" borderId="2" xfId="0" applyFont="1" applyFill="1" applyBorder="1" applyAlignment="1">
      <alignment horizontal="left" vertical="justify" wrapText="1"/>
    </xf>
    <xf numFmtId="3" fontId="59" fillId="15" borderId="1" xfId="0" applyNumberFormat="1" applyFont="1" applyFill="1" applyBorder="1" applyAlignment="1">
      <alignment horizontal="right" vertical="center"/>
    </xf>
    <xf numFmtId="0" fontId="59" fillId="15" borderId="4" xfId="0" applyFont="1" applyFill="1" applyBorder="1" applyAlignment="1">
      <alignment horizontal="right" vertical="center"/>
    </xf>
    <xf numFmtId="0" fontId="59" fillId="15" borderId="1" xfId="0" applyFont="1" applyFill="1" applyBorder="1" applyAlignment="1">
      <alignment horizontal="right" vertical="center"/>
    </xf>
    <xf numFmtId="0" fontId="59" fillId="15" borderId="1" xfId="0" applyFont="1" applyFill="1" applyBorder="1" applyAlignment="1">
      <alignment horizontal="center"/>
    </xf>
    <xf numFmtId="0" fontId="59" fillId="15" borderId="34" xfId="0" applyFont="1" applyFill="1" applyBorder="1" applyAlignment="1">
      <alignment horizontal="left"/>
    </xf>
    <xf numFmtId="0" fontId="25" fillId="14" borderId="32" xfId="0" applyFont="1" applyFill="1" applyBorder="1" applyAlignment="1">
      <alignment horizontal="left"/>
    </xf>
    <xf numFmtId="0" fontId="25" fillId="14" borderId="34" xfId="0" applyFont="1" applyFill="1" applyBorder="1" applyAlignment="1">
      <alignment horizontal="left"/>
    </xf>
    <xf numFmtId="49" fontId="40" fillId="14" borderId="1" xfId="0" applyNumberFormat="1" applyFont="1" applyFill="1" applyBorder="1" applyAlignment="1">
      <alignment horizontal="right" vertical="center"/>
    </xf>
    <xf numFmtId="49" fontId="10" fillId="0" borderId="61" xfId="0" applyNumberFormat="1" applyFont="1" applyBorder="1" applyAlignment="1">
      <alignment vertical="top" wrapText="1"/>
    </xf>
    <xf numFmtId="49" fontId="10" fillId="0" borderId="61" xfId="0" applyNumberFormat="1" applyFont="1" applyBorder="1" applyAlignment="1">
      <alignment horizontal="left"/>
    </xf>
    <xf numFmtId="3" fontId="10" fillId="0" borderId="61" xfId="0" applyNumberFormat="1" applyFont="1" applyBorder="1" applyAlignment="1">
      <alignment horizontal="right" vertical="center" wrapText="1"/>
    </xf>
    <xf numFmtId="0" fontId="41" fillId="14" borderId="32" xfId="0" applyFont="1" applyFill="1" applyBorder="1" applyAlignment="1">
      <alignment horizontal="left"/>
    </xf>
    <xf numFmtId="0" fontId="41" fillId="14" borderId="34" xfId="0" applyFont="1" applyFill="1" applyBorder="1" applyAlignment="1">
      <alignment horizontal="left"/>
    </xf>
    <xf numFmtId="0" fontId="50" fillId="9" borderId="34" xfId="0" applyFont="1" applyFill="1" applyBorder="1" applyAlignment="1">
      <alignment horizontal="left" vertical="top"/>
    </xf>
    <xf numFmtId="0" fontId="62" fillId="9" borderId="34" xfId="0" applyFont="1" applyFill="1" applyBorder="1" applyAlignment="1">
      <alignment horizontal="left" vertical="top"/>
    </xf>
    <xf numFmtId="0" fontId="46" fillId="12" borderId="34" xfId="0" applyFont="1" applyFill="1" applyBorder="1" applyAlignment="1">
      <alignment horizontal="left" vertical="top" wrapText="1"/>
    </xf>
    <xf numFmtId="0" fontId="41" fillId="12" borderId="34" xfId="0" applyFont="1" applyFill="1" applyBorder="1" applyAlignment="1">
      <alignment horizontal="left" vertical="top" wrapText="1"/>
    </xf>
    <xf numFmtId="0" fontId="23" fillId="0" borderId="1" xfId="0" applyFont="1" applyBorder="1" applyAlignment="1" applyProtection="1">
      <alignment horizontal="left" vertical="top" wrapText="1"/>
      <protection locked="0"/>
    </xf>
    <xf numFmtId="0" fontId="23" fillId="0" borderId="1" xfId="0" applyFont="1" applyBorder="1" applyAlignment="1">
      <alignment vertical="top" wrapText="1"/>
    </xf>
    <xf numFmtId="0" fontId="57" fillId="0" borderId="1" xfId="0" applyFont="1" applyBorder="1" applyAlignment="1">
      <alignment vertical="top" wrapText="1"/>
    </xf>
    <xf numFmtId="0" fontId="57" fillId="0" borderId="56" xfId="0" applyFont="1" applyBorder="1" applyAlignment="1">
      <alignment vertical="top" wrapText="1"/>
    </xf>
    <xf numFmtId="3" fontId="41" fillId="12" borderId="1" xfId="0" applyNumberFormat="1" applyFont="1" applyFill="1" applyBorder="1" applyAlignment="1">
      <alignment horizontal="right" vertical="center" wrapText="1"/>
    </xf>
    <xf numFmtId="0" fontId="41" fillId="12" borderId="1" xfId="0" applyFont="1" applyFill="1" applyBorder="1" applyAlignment="1">
      <alignment horizontal="right" vertical="center" wrapText="1"/>
    </xf>
    <xf numFmtId="0" fontId="41" fillId="0" borderId="56" xfId="0" applyFont="1" applyBorder="1" applyAlignment="1">
      <alignment vertical="justify" wrapText="1"/>
    </xf>
    <xf numFmtId="0" fontId="41" fillId="0" borderId="56" xfId="0" applyFont="1" applyBorder="1" applyAlignment="1">
      <alignment horizontal="left"/>
    </xf>
    <xf numFmtId="0" fontId="41" fillId="0" borderId="56" xfId="0" applyFont="1" applyBorder="1" applyAlignment="1">
      <alignment wrapText="1"/>
    </xf>
    <xf numFmtId="0" fontId="41" fillId="0" borderId="56" xfId="0" applyFont="1" applyBorder="1"/>
    <xf numFmtId="0" fontId="41" fillId="0" borderId="56" xfId="0" applyFont="1" applyBorder="1" applyAlignment="1">
      <alignment vertical="justify"/>
    </xf>
    <xf numFmtId="0" fontId="41" fillId="0" borderId="56" xfId="0" applyFont="1" applyBorder="1" applyAlignment="1">
      <alignment horizontal="left" vertical="justify" wrapText="1"/>
    </xf>
    <xf numFmtId="3" fontId="41" fillId="0" borderId="56" xfId="0" applyNumberFormat="1" applyFont="1" applyBorder="1" applyAlignment="1">
      <alignment horizontal="right" vertical="center"/>
    </xf>
    <xf numFmtId="0" fontId="41" fillId="0" borderId="56" xfId="0" applyFont="1" applyBorder="1" applyAlignment="1">
      <alignment horizontal="right" vertical="center" wrapText="1"/>
    </xf>
    <xf numFmtId="0" fontId="41" fillId="0" borderId="56" xfId="0" applyFont="1" applyBorder="1" applyAlignment="1">
      <alignment horizontal="right" vertical="center"/>
    </xf>
    <xf numFmtId="0" fontId="41" fillId="0" borderId="56" xfId="0" applyFont="1" applyBorder="1" applyAlignment="1">
      <alignment horizontal="center" vertical="center"/>
    </xf>
    <xf numFmtId="0" fontId="41" fillId="12" borderId="56" xfId="0" applyFont="1" applyFill="1" applyBorder="1" applyAlignment="1">
      <alignment horizontal="right" vertical="center"/>
    </xf>
    <xf numFmtId="0" fontId="41" fillId="12" borderId="56" xfId="0" applyFont="1" applyFill="1" applyBorder="1" applyAlignment="1">
      <alignment horizontal="center" vertical="center"/>
    </xf>
    <xf numFmtId="0" fontId="40" fillId="12" borderId="56" xfId="0" applyFont="1" applyFill="1" applyBorder="1" applyAlignment="1">
      <alignment horizontal="center" vertical="center"/>
    </xf>
    <xf numFmtId="0" fontId="41" fillId="12" borderId="57" xfId="0" applyFont="1" applyFill="1" applyBorder="1" applyAlignment="1">
      <alignment horizontal="left" vertical="top"/>
    </xf>
    <xf numFmtId="0" fontId="57" fillId="10" borderId="1" xfId="0" applyFont="1" applyFill="1" applyBorder="1" applyAlignment="1">
      <alignment vertical="justify" wrapText="1"/>
    </xf>
    <xf numFmtId="0" fontId="57" fillId="0" borderId="1" xfId="0" applyFont="1" applyBorder="1" applyAlignment="1">
      <alignment vertical="justify" wrapText="1"/>
    </xf>
    <xf numFmtId="0" fontId="57" fillId="0" borderId="1" xfId="50" applyFont="1" applyFill="1" applyBorder="1" applyAlignment="1">
      <alignment horizontal="left" vertical="justify" wrapText="1"/>
    </xf>
    <xf numFmtId="0" fontId="57" fillId="0" borderId="1" xfId="50" applyFont="1" applyFill="1" applyBorder="1" applyAlignment="1">
      <alignment vertical="justify" wrapText="1"/>
    </xf>
    <xf numFmtId="0" fontId="57" fillId="0" borderId="56" xfId="0" applyFont="1" applyBorder="1" applyAlignment="1">
      <alignment vertical="justify" wrapText="1"/>
    </xf>
    <xf numFmtId="0" fontId="59" fillId="14" borderId="32" xfId="0" applyFont="1" applyFill="1" applyBorder="1" applyAlignment="1" applyProtection="1">
      <alignment horizontal="left"/>
      <protection locked="0"/>
    </xf>
    <xf numFmtId="0" fontId="59" fillId="14" borderId="1" xfId="0" applyFont="1" applyFill="1" applyBorder="1" applyAlignment="1" applyProtection="1">
      <alignment horizontal="left" vertical="justify"/>
      <protection locked="0"/>
    </xf>
    <xf numFmtId="0" fontId="59" fillId="14" borderId="1" xfId="0" applyFont="1" applyFill="1" applyBorder="1" applyAlignment="1" applyProtection="1">
      <alignment horizontal="left"/>
      <protection locked="0"/>
    </xf>
    <xf numFmtId="0" fontId="59" fillId="14" borderId="1" xfId="0" applyFont="1" applyFill="1" applyBorder="1" applyAlignment="1" applyProtection="1">
      <alignment horizontal="left" vertical="justify" wrapText="1"/>
      <protection locked="0"/>
    </xf>
    <xf numFmtId="0" fontId="64" fillId="14" borderId="1" xfId="0" applyFont="1" applyFill="1" applyBorder="1" applyAlignment="1">
      <alignment horizontal="left" vertical="justify" wrapText="1"/>
    </xf>
    <xf numFmtId="3" fontId="59" fillId="14" borderId="1" xfId="0" applyNumberFormat="1" applyFont="1" applyFill="1" applyBorder="1" applyAlignment="1" applyProtection="1">
      <alignment horizontal="right" vertical="center"/>
      <protection locked="0"/>
    </xf>
    <xf numFmtId="0" fontId="59" fillId="14" borderId="1" xfId="0" applyFont="1" applyFill="1" applyBorder="1" applyAlignment="1" applyProtection="1">
      <alignment horizontal="right" vertical="center"/>
      <protection locked="0"/>
    </xf>
    <xf numFmtId="0" fontId="59" fillId="14" borderId="1" xfId="0" applyFont="1" applyFill="1" applyBorder="1" applyAlignment="1" applyProtection="1">
      <alignment horizontal="center"/>
      <protection locked="0"/>
    </xf>
    <xf numFmtId="0" fontId="59" fillId="14" borderId="34" xfId="0" applyFont="1" applyFill="1" applyBorder="1" applyAlignment="1" applyProtection="1">
      <alignment horizontal="left"/>
      <protection locked="0"/>
    </xf>
    <xf numFmtId="0" fontId="59" fillId="14" borderId="32" xfId="0" applyFont="1" applyFill="1" applyBorder="1" applyAlignment="1">
      <alignment horizontal="left"/>
    </xf>
    <xf numFmtId="0" fontId="59" fillId="14" borderId="1" xfId="0" applyFont="1" applyFill="1" applyBorder="1" applyAlignment="1">
      <alignment horizontal="left" vertical="justify"/>
    </xf>
    <xf numFmtId="0" fontId="59" fillId="14" borderId="1" xfId="0" applyFont="1" applyFill="1" applyBorder="1" applyAlignment="1">
      <alignment horizontal="left"/>
    </xf>
    <xf numFmtId="0" fontId="59" fillId="14" borderId="1" xfId="0" applyFont="1" applyFill="1" applyBorder="1" applyAlignment="1">
      <alignment horizontal="left" vertical="justify" wrapText="1"/>
    </xf>
    <xf numFmtId="3" fontId="59" fillId="14" borderId="1" xfId="0" applyNumberFormat="1" applyFont="1" applyFill="1" applyBorder="1" applyAlignment="1">
      <alignment horizontal="right" vertical="center"/>
    </xf>
    <xf numFmtId="0" fontId="59" fillId="14" borderId="1" xfId="0" applyFont="1" applyFill="1" applyBorder="1" applyAlignment="1">
      <alignment horizontal="right" vertical="center"/>
    </xf>
    <xf numFmtId="0" fontId="59" fillId="14" borderId="1" xfId="0" applyFont="1" applyFill="1" applyBorder="1" applyAlignment="1">
      <alignment horizontal="center"/>
    </xf>
    <xf numFmtId="0" fontId="59" fillId="14" borderId="34" xfId="0" applyFont="1" applyFill="1" applyBorder="1" applyAlignment="1">
      <alignment horizontal="left"/>
    </xf>
    <xf numFmtId="0" fontId="59" fillId="14" borderId="1" xfId="0" applyFont="1" applyFill="1" applyBorder="1" applyAlignment="1">
      <alignment horizontal="left" wrapText="1"/>
    </xf>
    <xf numFmtId="0" fontId="23" fillId="0" borderId="1" xfId="0" applyFont="1" applyBorder="1" applyAlignment="1" applyProtection="1">
      <alignment horizontal="left" vertical="justify"/>
      <protection locked="0"/>
    </xf>
    <xf numFmtId="3" fontId="23" fillId="0" borderId="1" xfId="0" applyNumberFormat="1" applyFont="1" applyBorder="1" applyAlignment="1" applyProtection="1">
      <alignment horizontal="right" vertical="center"/>
      <protection locked="0"/>
    </xf>
    <xf numFmtId="3" fontId="23" fillId="9" borderId="1" xfId="0" applyNumberFormat="1" applyFont="1" applyFill="1" applyBorder="1" applyAlignment="1" applyProtection="1">
      <alignment horizontal="right" vertical="center"/>
      <protection locked="0"/>
    </xf>
    <xf numFmtId="0" fontId="63" fillId="0" borderId="1" xfId="0" applyFont="1" applyBorder="1" applyAlignment="1">
      <alignment horizontal="left" vertical="justify" wrapText="1"/>
    </xf>
    <xf numFmtId="49" fontId="59" fillId="14" borderId="34" xfId="0" applyNumberFormat="1" applyFont="1" applyFill="1" applyBorder="1"/>
    <xf numFmtId="0" fontId="10" fillId="12" borderId="1" xfId="0" applyFont="1" applyFill="1" applyBorder="1" applyAlignment="1" applyProtection="1">
      <alignment horizontal="center" vertical="center" wrapText="1"/>
      <protection locked="0"/>
    </xf>
    <xf numFmtId="3" fontId="57" fillId="9" borderId="1" xfId="0" applyNumberFormat="1" applyFont="1" applyFill="1" applyBorder="1" applyAlignment="1" applyProtection="1">
      <alignment horizontal="right" vertical="center"/>
      <protection locked="0"/>
    </xf>
    <xf numFmtId="0" fontId="57" fillId="0" borderId="1" xfId="0" applyFont="1" applyBorder="1" applyAlignment="1">
      <alignment vertical="justify"/>
    </xf>
    <xf numFmtId="0" fontId="57" fillId="0" borderId="1" xfId="0" applyFont="1" applyBorder="1" applyAlignment="1">
      <alignment horizontal="left" vertical="justify" wrapText="1"/>
    </xf>
    <xf numFmtId="0" fontId="57" fillId="0" borderId="1" xfId="0" applyFont="1" applyBorder="1" applyAlignment="1">
      <alignment horizontal="center" vertical="center"/>
    </xf>
    <xf numFmtId="49" fontId="23" fillId="0" borderId="1" xfId="0" applyNumberFormat="1" applyFont="1" applyBorder="1" applyAlignment="1" applyProtection="1">
      <alignment horizontal="right" vertical="center"/>
      <protection locked="0"/>
    </xf>
    <xf numFmtId="49" fontId="57" fillId="0" borderId="1" xfId="0" applyNumberFormat="1" applyFont="1" applyBorder="1" applyAlignment="1">
      <alignment horizontal="right" vertical="center" wrapText="1"/>
    </xf>
    <xf numFmtId="0" fontId="41" fillId="12" borderId="1" xfId="0" applyFont="1" applyFill="1" applyBorder="1" applyAlignment="1">
      <alignment vertical="center" wrapText="1"/>
    </xf>
    <xf numFmtId="0" fontId="41" fillId="12" borderId="1" xfId="0" applyFont="1" applyFill="1" applyBorder="1" applyAlignment="1">
      <alignment horizontal="left" vertical="center" wrapText="1"/>
    </xf>
    <xf numFmtId="49" fontId="41" fillId="12" borderId="1" xfId="0" applyNumberFormat="1" applyFont="1" applyFill="1" applyBorder="1" applyAlignment="1">
      <alignment horizontal="right" vertical="center" wrapText="1"/>
    </xf>
    <xf numFmtId="0" fontId="23" fillId="0" borderId="1" xfId="0" applyFont="1" applyBorder="1" applyAlignment="1" applyProtection="1">
      <alignment horizontal="left" vertical="center" wrapText="1"/>
      <protection locked="0"/>
    </xf>
    <xf numFmtId="49" fontId="23" fillId="0" borderId="1" xfId="0" applyNumberFormat="1" applyFont="1" applyBorder="1" applyAlignment="1" applyProtection="1">
      <alignment horizontal="right" vertical="center" wrapText="1"/>
      <protection locked="0"/>
    </xf>
    <xf numFmtId="0" fontId="11" fillId="14" borderId="32" xfId="0" applyFont="1" applyFill="1" applyBorder="1" applyAlignment="1" applyProtection="1">
      <alignment horizontal="left" vertical="center" wrapText="1"/>
      <protection locked="0"/>
    </xf>
    <xf numFmtId="0" fontId="11" fillId="14" borderId="1" xfId="0" applyFont="1" applyFill="1" applyBorder="1" applyAlignment="1" applyProtection="1">
      <alignment horizontal="left" vertical="center" wrapText="1"/>
      <protection locked="0"/>
    </xf>
    <xf numFmtId="1" fontId="11" fillId="14" borderId="1" xfId="0" applyNumberFormat="1" applyFont="1" applyFill="1" applyBorder="1" applyAlignment="1" applyProtection="1">
      <alignment horizontal="left" vertical="center" wrapText="1"/>
      <protection locked="0"/>
    </xf>
    <xf numFmtId="49" fontId="11" fillId="14" borderId="1" xfId="0" applyNumberFormat="1" applyFont="1" applyFill="1" applyBorder="1" applyAlignment="1" applyProtection="1">
      <alignment horizontal="left" vertical="center" wrapText="1"/>
      <protection locked="0"/>
    </xf>
    <xf numFmtId="0" fontId="30" fillId="14" borderId="1" xfId="0" applyFont="1" applyFill="1" applyBorder="1" applyAlignment="1">
      <alignment horizontal="left" vertical="justify" wrapText="1"/>
    </xf>
    <xf numFmtId="3" fontId="11" fillId="14" borderId="1" xfId="4" applyNumberFormat="1" applyFont="1" applyFill="1" applyBorder="1" applyAlignment="1" applyProtection="1">
      <alignment horizontal="right" vertical="center" wrapText="1"/>
      <protection locked="0"/>
    </xf>
    <xf numFmtId="3" fontId="11" fillId="14" borderId="1" xfId="0" applyNumberFormat="1" applyFont="1" applyFill="1" applyBorder="1" applyAlignment="1" applyProtection="1">
      <alignment horizontal="right" vertical="center"/>
      <protection locked="0"/>
    </xf>
    <xf numFmtId="49" fontId="11" fillId="14" borderId="1" xfId="0" applyNumberFormat="1" applyFont="1" applyFill="1" applyBorder="1" applyAlignment="1" applyProtection="1">
      <alignment horizontal="right" vertical="center" wrapText="1"/>
      <protection locked="0"/>
    </xf>
    <xf numFmtId="0" fontId="11" fillId="14" borderId="1" xfId="0" applyFont="1" applyFill="1" applyBorder="1" applyAlignment="1" applyProtection="1">
      <alignment horizontal="center" vertical="center" wrapText="1"/>
      <protection locked="0"/>
    </xf>
    <xf numFmtId="0" fontId="11" fillId="14" borderId="34" xfId="0" applyFont="1" applyFill="1" applyBorder="1" applyAlignment="1" applyProtection="1">
      <alignment horizontal="left" vertical="center" wrapText="1"/>
      <protection locked="0"/>
    </xf>
    <xf numFmtId="3" fontId="23" fillId="0" borderId="1" xfId="8" applyNumberFormat="1" applyFont="1" applyFill="1" applyBorder="1" applyAlignment="1" applyProtection="1">
      <alignment horizontal="right" vertical="center"/>
      <protection locked="0"/>
    </xf>
    <xf numFmtId="0" fontId="53" fillId="17" borderId="32" xfId="0" applyFont="1" applyFill="1" applyBorder="1" applyAlignment="1" applyProtection="1">
      <alignment horizontal="left" vertical="top" wrapText="1"/>
      <protection locked="0"/>
    </xf>
    <xf numFmtId="0" fontId="53" fillId="17" borderId="1" xfId="0" applyFont="1" applyFill="1" applyBorder="1" applyAlignment="1" applyProtection="1">
      <alignment horizontal="left" vertical="justify" wrapText="1"/>
      <protection locked="0"/>
    </xf>
    <xf numFmtId="49" fontId="53" fillId="17" borderId="1" xfId="0" applyNumberFormat="1" applyFont="1" applyFill="1" applyBorder="1" applyAlignment="1" applyProtection="1">
      <alignment horizontal="left" vertical="top" wrapText="1"/>
      <protection locked="0"/>
    </xf>
    <xf numFmtId="0" fontId="53" fillId="17" borderId="1" xfId="0" applyFont="1" applyFill="1" applyBorder="1" applyAlignment="1" applyProtection="1">
      <alignment horizontal="left" vertical="top" wrapText="1"/>
      <protection locked="0"/>
    </xf>
    <xf numFmtId="0" fontId="53" fillId="17" borderId="1" xfId="0" applyFont="1" applyFill="1" applyBorder="1" applyAlignment="1" applyProtection="1">
      <alignment horizontal="left" vertical="justify"/>
      <protection locked="0"/>
    </xf>
    <xf numFmtId="3" fontId="53" fillId="17" borderId="1" xfId="93" applyNumberFormat="1" applyFont="1" applyFill="1" applyBorder="1" applyAlignment="1" applyProtection="1">
      <alignment horizontal="right" vertical="center"/>
      <protection locked="0"/>
    </xf>
    <xf numFmtId="3" fontId="53" fillId="17" borderId="1" xfId="0" applyNumberFormat="1" applyFont="1" applyFill="1" applyBorder="1" applyAlignment="1" applyProtection="1">
      <alignment horizontal="right" vertical="center"/>
      <protection locked="0"/>
    </xf>
    <xf numFmtId="49" fontId="53" fillId="17" borderId="1" xfId="0" applyNumberFormat="1" applyFont="1" applyFill="1" applyBorder="1" applyAlignment="1" applyProtection="1">
      <alignment horizontal="right" vertical="center" wrapText="1"/>
      <protection locked="0"/>
    </xf>
    <xf numFmtId="0" fontId="53" fillId="17" borderId="1" xfId="0" applyFont="1" applyFill="1" applyBorder="1" applyAlignment="1" applyProtection="1">
      <alignment horizontal="center" vertical="top" wrapText="1"/>
      <protection locked="0"/>
    </xf>
    <xf numFmtId="0" fontId="53" fillId="17" borderId="34" xfId="0" applyFont="1" applyFill="1" applyBorder="1" applyAlignment="1" applyProtection="1">
      <alignment horizontal="left" vertical="top" wrapText="1"/>
      <protection locked="0"/>
    </xf>
    <xf numFmtId="0" fontId="23" fillId="0" borderId="0" xfId="0" applyFont="1" applyAlignment="1">
      <alignment horizontal="left" vertical="top" wrapText="1"/>
    </xf>
    <xf numFmtId="0" fontId="57" fillId="0" borderId="1" xfId="0" applyFont="1" applyBorder="1" applyAlignment="1">
      <alignment horizontal="left" vertical="center" wrapText="1"/>
    </xf>
    <xf numFmtId="3" fontId="41" fillId="0" borderId="1" xfId="0" applyNumberFormat="1" applyFont="1" applyBorder="1" applyAlignment="1">
      <alignment horizontal="center" vertical="center" wrapText="1"/>
    </xf>
    <xf numFmtId="49" fontId="57" fillId="0" borderId="1" xfId="0" applyNumberFormat="1" applyFont="1" applyBorder="1" applyAlignment="1">
      <alignment horizontal="center" vertical="center" wrapText="1"/>
    </xf>
    <xf numFmtId="0" fontId="53" fillId="13" borderId="32" xfId="17442" applyNumberFormat="1" applyFont="1" applyFill="1" applyBorder="1" applyAlignment="1">
      <alignment horizontal="center" vertical="center"/>
    </xf>
    <xf numFmtId="0" fontId="53" fillId="13" borderId="1" xfId="17442" applyNumberFormat="1" applyFont="1" applyFill="1" applyBorder="1" applyAlignment="1">
      <alignment vertical="center" wrapText="1"/>
    </xf>
    <xf numFmtId="0" fontId="53" fillId="13" borderId="1" xfId="17442" applyNumberFormat="1" applyFont="1" applyFill="1" applyBorder="1" applyAlignment="1">
      <alignment horizontal="center" vertical="center" wrapText="1"/>
    </xf>
    <xf numFmtId="0" fontId="53" fillId="13" borderId="1" xfId="17442" applyNumberFormat="1" applyFont="1" applyFill="1" applyBorder="1" applyAlignment="1">
      <alignment horizontal="center" vertical="center"/>
    </xf>
    <xf numFmtId="0" fontId="53" fillId="13" borderId="1" xfId="17442" applyNumberFormat="1" applyFont="1" applyFill="1" applyBorder="1" applyAlignment="1">
      <alignment horizontal="left" vertical="center" wrapText="1"/>
    </xf>
    <xf numFmtId="0" fontId="53" fillId="19" borderId="1" xfId="17442" applyNumberFormat="1" applyFont="1" applyFill="1" applyBorder="1" applyAlignment="1" applyProtection="1">
      <alignment horizontal="center" vertical="center"/>
      <protection locked="0"/>
    </xf>
    <xf numFmtId="0" fontId="53" fillId="13" borderId="34" xfId="17442" applyNumberFormat="1" applyFont="1" applyFill="1" applyBorder="1" applyAlignment="1">
      <alignment horizontal="center" vertical="center" wrapText="1"/>
    </xf>
    <xf numFmtId="0" fontId="61" fillId="0" borderId="0" xfId="17442" applyNumberFormat="1" applyFont="1" applyFill="1" applyAlignment="1">
      <alignment horizontal="center" vertical="center" wrapText="1"/>
    </xf>
    <xf numFmtId="0" fontId="61" fillId="0" borderId="0" xfId="17442" applyNumberFormat="1" applyFont="1" applyFill="1" applyAlignment="1">
      <alignment horizontal="center" vertical="center"/>
    </xf>
    <xf numFmtId="0" fontId="61" fillId="18" borderId="0" xfId="17442" applyNumberFormat="1" applyFont="1" applyFill="1" applyAlignment="1">
      <alignment horizontal="center" vertical="center"/>
    </xf>
    <xf numFmtId="0" fontId="61" fillId="0" borderId="0" xfId="17442" applyNumberFormat="1" applyFont="1" applyAlignment="1">
      <alignment horizontal="center" vertical="center"/>
    </xf>
    <xf numFmtId="0" fontId="40" fillId="0" borderId="0" xfId="17442" applyNumberFormat="1" applyFont="1" applyFill="1" applyAlignment="1">
      <alignment horizontal="center" vertical="center" wrapText="1"/>
    </xf>
    <xf numFmtId="0" fontId="40" fillId="0" borderId="0" xfId="17442" applyNumberFormat="1" applyFont="1" applyFill="1" applyAlignment="1">
      <alignment horizontal="center" vertical="center"/>
    </xf>
    <xf numFmtId="0" fontId="40" fillId="18" borderId="0" xfId="17442" applyNumberFormat="1" applyFont="1" applyFill="1" applyAlignment="1">
      <alignment horizontal="center" vertical="center"/>
    </xf>
    <xf numFmtId="0" fontId="40" fillId="0" borderId="0" xfId="17442" applyNumberFormat="1" applyFont="1" applyAlignment="1">
      <alignment horizontal="center" vertical="center"/>
    </xf>
    <xf numFmtId="0" fontId="40" fillId="20" borderId="32" xfId="17442" applyNumberFormat="1" applyFont="1" applyFill="1" applyBorder="1" applyAlignment="1">
      <alignment horizontal="center" vertical="center"/>
    </xf>
    <xf numFmtId="0" fontId="40" fillId="20" borderId="1" xfId="17442" applyNumberFormat="1" applyFont="1" applyFill="1" applyBorder="1" applyAlignment="1">
      <alignment vertical="center" wrapText="1"/>
    </xf>
    <xf numFmtId="0" fontId="40" fillId="20"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center" vertical="center"/>
    </xf>
    <xf numFmtId="0" fontId="40" fillId="20" borderId="1" xfId="17442" applyNumberFormat="1" applyFont="1" applyFill="1" applyBorder="1" applyAlignment="1" applyProtection="1">
      <alignment horizontal="center" vertical="center"/>
      <protection locked="0"/>
    </xf>
    <xf numFmtId="0" fontId="40" fillId="20" borderId="34" xfId="17442" applyNumberFormat="1" applyFont="1" applyFill="1" applyBorder="1" applyAlignment="1">
      <alignment horizontal="center" vertical="center" wrapText="1"/>
    </xf>
    <xf numFmtId="0" fontId="54" fillId="17" borderId="32" xfId="0" applyFont="1" applyFill="1" applyBorder="1" applyAlignment="1">
      <alignment horizontal="left" vertical="center" wrapText="1"/>
    </xf>
    <xf numFmtId="0" fontId="54" fillId="17" borderId="1" xfId="0" applyFont="1" applyFill="1" applyBorder="1" applyAlignment="1">
      <alignment vertical="center" wrapText="1"/>
    </xf>
    <xf numFmtId="0" fontId="54" fillId="17" borderId="1" xfId="0" applyFont="1" applyFill="1" applyBorder="1" applyAlignment="1">
      <alignment horizontal="center" vertical="center" wrapText="1"/>
    </xf>
    <xf numFmtId="1" fontId="54" fillId="17" borderId="1" xfId="0" applyNumberFormat="1" applyFont="1" applyFill="1" applyBorder="1" applyAlignment="1">
      <alignment horizontal="center" vertical="center" wrapText="1"/>
    </xf>
    <xf numFmtId="0" fontId="54" fillId="17" borderId="1" xfId="0" applyFont="1" applyFill="1" applyBorder="1" applyAlignment="1">
      <alignment horizontal="left" vertical="center" wrapText="1"/>
    </xf>
    <xf numFmtId="3" fontId="54" fillId="17" borderId="1" xfId="0" applyNumberFormat="1" applyFont="1" applyFill="1" applyBorder="1" applyAlignment="1">
      <alignment horizontal="center" vertical="center" wrapText="1"/>
    </xf>
    <xf numFmtId="49" fontId="54" fillId="17" borderId="1" xfId="0" applyNumberFormat="1" applyFont="1" applyFill="1" applyBorder="1" applyAlignment="1">
      <alignment horizontal="center" vertical="center" wrapText="1"/>
    </xf>
    <xf numFmtId="0" fontId="54" fillId="17" borderId="34" xfId="0" applyFont="1" applyFill="1" applyBorder="1" applyAlignment="1">
      <alignment horizontal="left" vertical="center" wrapText="1"/>
    </xf>
    <xf numFmtId="0" fontId="57" fillId="0" borderId="0" xfId="0" applyFont="1" applyAlignment="1">
      <alignment horizontal="center" vertical="center" wrapText="1"/>
    </xf>
    <xf numFmtId="0" fontId="40" fillId="15" borderId="1" xfId="0" applyFont="1" applyFill="1" applyBorder="1" applyAlignment="1">
      <alignment horizontal="center" vertical="center" wrapText="1"/>
    </xf>
    <xf numFmtId="0" fontId="40" fillId="15" borderId="32" xfId="0" applyFont="1" applyFill="1" applyBorder="1" applyAlignment="1">
      <alignment horizontal="left" vertical="center" wrapText="1"/>
    </xf>
    <xf numFmtId="0" fontId="40" fillId="15" borderId="1" xfId="0" applyFont="1" applyFill="1" applyBorder="1" applyAlignment="1">
      <alignment vertical="center" wrapText="1"/>
    </xf>
    <xf numFmtId="1" fontId="40" fillId="15" borderId="1" xfId="0" applyNumberFormat="1" applyFont="1" applyFill="1" applyBorder="1" applyAlignment="1">
      <alignment horizontal="center" vertical="center" wrapText="1"/>
    </xf>
    <xf numFmtId="0" fontId="40" fillId="15" borderId="1" xfId="0" applyFont="1" applyFill="1" applyBorder="1" applyAlignment="1">
      <alignment horizontal="left" vertical="center" wrapText="1"/>
    </xf>
    <xf numFmtId="3" fontId="40" fillId="15" borderId="1" xfId="0" applyNumberFormat="1" applyFont="1" applyFill="1" applyBorder="1" applyAlignment="1">
      <alignment vertical="center" wrapText="1"/>
    </xf>
    <xf numFmtId="3" fontId="40" fillId="15" borderId="1" xfId="0" applyNumberFormat="1" applyFont="1" applyFill="1" applyBorder="1" applyAlignment="1">
      <alignment horizontal="right" vertical="center"/>
    </xf>
    <xf numFmtId="49" fontId="40" fillId="15" borderId="1" xfId="0" applyNumberFormat="1" applyFont="1" applyFill="1" applyBorder="1" applyAlignment="1">
      <alignment horizontal="center" vertical="center" wrapText="1"/>
    </xf>
    <xf numFmtId="0" fontId="40" fillId="15" borderId="34" xfId="0" applyFont="1" applyFill="1" applyBorder="1" applyAlignment="1">
      <alignment horizontal="left" vertical="center" wrapText="1"/>
    </xf>
    <xf numFmtId="0" fontId="11" fillId="15" borderId="32" xfId="0" applyFont="1" applyFill="1" applyBorder="1" applyAlignment="1">
      <alignment horizontal="left" vertical="center" wrapText="1"/>
    </xf>
    <xf numFmtId="0" fontId="11" fillId="15" borderId="1" xfId="0" applyFont="1" applyFill="1" applyBorder="1" applyAlignment="1">
      <alignment vertical="center" wrapText="1"/>
    </xf>
    <xf numFmtId="0" fontId="11" fillId="15" borderId="1" xfId="0" applyFont="1" applyFill="1" applyBorder="1" applyAlignment="1">
      <alignment horizontal="center" vertical="center" wrapText="1"/>
    </xf>
    <xf numFmtId="1" fontId="11" fillId="15" borderId="1" xfId="0" applyNumberFormat="1" applyFont="1" applyFill="1" applyBorder="1" applyAlignment="1">
      <alignment horizontal="center" vertical="center" wrapText="1"/>
    </xf>
    <xf numFmtId="3" fontId="11" fillId="15" borderId="1" xfId="0" applyNumberFormat="1" applyFont="1" applyFill="1" applyBorder="1" applyAlignment="1">
      <alignment vertical="center" wrapText="1"/>
    </xf>
    <xf numFmtId="3" fontId="11" fillId="15" borderId="1" xfId="0" applyNumberFormat="1" applyFont="1" applyFill="1" applyBorder="1" applyAlignment="1">
      <alignment horizontal="right" vertical="center"/>
    </xf>
    <xf numFmtId="49" fontId="11" fillId="15" borderId="1" xfId="0" applyNumberFormat="1" applyFont="1" applyFill="1" applyBorder="1" applyAlignment="1">
      <alignment horizontal="center" vertical="center" wrapText="1"/>
    </xf>
    <xf numFmtId="0" fontId="11" fillId="15" borderId="34" xfId="0" applyFont="1" applyFill="1" applyBorder="1" applyAlignment="1">
      <alignment horizontal="left" vertical="center" wrapText="1"/>
    </xf>
    <xf numFmtId="0" fontId="11" fillId="0" borderId="0" xfId="0" applyFont="1" applyAlignment="1">
      <alignment horizontal="center" vertical="center" wrapText="1"/>
    </xf>
    <xf numFmtId="3" fontId="57" fillId="0" borderId="1" xfId="93" applyNumberFormat="1" applyFont="1" applyFill="1" applyBorder="1" applyAlignment="1">
      <alignment horizontal="center" vertical="center" wrapText="1"/>
    </xf>
    <xf numFmtId="3" fontId="57" fillId="9" borderId="1" xfId="0" applyNumberFormat="1" applyFont="1" applyFill="1" applyBorder="1" applyAlignment="1">
      <alignment horizontal="center" vertical="center" wrapText="1"/>
    </xf>
    <xf numFmtId="0" fontId="23" fillId="0" borderId="1" xfId="0" applyFont="1" applyBorder="1" applyAlignment="1">
      <alignment horizontal="left" vertical="center" wrapText="1"/>
    </xf>
    <xf numFmtId="3" fontId="57" fillId="0" borderId="1" xfId="0" applyNumberFormat="1" applyFont="1" applyBorder="1" applyAlignment="1">
      <alignment horizontal="center" vertical="center"/>
    </xf>
    <xf numFmtId="3" fontId="41" fillId="9" borderId="1" xfId="0" applyNumberFormat="1" applyFont="1" applyFill="1" applyBorder="1" applyAlignment="1">
      <alignment horizontal="center" vertical="center"/>
    </xf>
    <xf numFmtId="49" fontId="57" fillId="0" borderId="1" xfId="0" applyNumberFormat="1" applyFont="1" applyBorder="1" applyAlignment="1">
      <alignment horizontal="center" vertical="center"/>
    </xf>
    <xf numFmtId="0" fontId="53" fillId="17" borderId="32" xfId="0" applyFont="1" applyFill="1" applyBorder="1" applyAlignment="1">
      <alignment horizontal="left" vertical="center"/>
    </xf>
    <xf numFmtId="0" fontId="53" fillId="17" borderId="1" xfId="0" applyFont="1" applyFill="1" applyBorder="1" applyAlignment="1">
      <alignment vertical="center" wrapText="1"/>
    </xf>
    <xf numFmtId="0" fontId="53" fillId="17" borderId="1" xfId="0" applyFont="1" applyFill="1" applyBorder="1" applyAlignment="1">
      <alignment horizontal="center" vertical="center" wrapText="1"/>
    </xf>
    <xf numFmtId="0" fontId="53" fillId="17" borderId="1" xfId="0" applyFont="1" applyFill="1" applyBorder="1" applyAlignment="1">
      <alignment horizontal="left" vertical="center" wrapText="1"/>
    </xf>
    <xf numFmtId="3" fontId="53" fillId="17" borderId="1" xfId="0" applyNumberFormat="1" applyFont="1" applyFill="1" applyBorder="1" applyAlignment="1">
      <alignment horizontal="center" vertical="center" wrapText="1"/>
    </xf>
    <xf numFmtId="3" fontId="53" fillId="17" borderId="1" xfId="0" applyNumberFormat="1" applyFont="1" applyFill="1" applyBorder="1" applyAlignment="1">
      <alignment horizontal="center" vertical="center"/>
    </xf>
    <xf numFmtId="0" fontId="53" fillId="17" borderId="34" xfId="0" applyFont="1" applyFill="1" applyBorder="1" applyAlignment="1">
      <alignment horizontal="left" vertical="center" wrapText="1"/>
    </xf>
    <xf numFmtId="0" fontId="61" fillId="0" borderId="0" xfId="0" applyFont="1" applyAlignment="1">
      <alignment horizontal="left" vertical="center"/>
    </xf>
    <xf numFmtId="0" fontId="40" fillId="0" borderId="0" xfId="0" applyFont="1" applyAlignment="1">
      <alignment horizontal="left" vertical="center"/>
    </xf>
    <xf numFmtId="0" fontId="53" fillId="13" borderId="58" xfId="0" applyFont="1" applyFill="1" applyBorder="1" applyAlignment="1">
      <alignment horizontal="left" vertical="center" wrapText="1"/>
    </xf>
    <xf numFmtId="0" fontId="53" fillId="13" borderId="56" xfId="0" applyFont="1" applyFill="1" applyBorder="1" applyAlignment="1">
      <alignment vertical="center" wrapText="1"/>
    </xf>
    <xf numFmtId="0" fontId="53" fillId="13" borderId="56" xfId="0" applyFont="1" applyFill="1" applyBorder="1" applyAlignment="1">
      <alignment horizontal="center" vertical="center" wrapText="1"/>
    </xf>
    <xf numFmtId="0" fontId="53" fillId="13" borderId="56" xfId="0" applyFont="1" applyFill="1" applyBorder="1" applyAlignment="1">
      <alignment horizontal="left" vertical="center" wrapText="1"/>
    </xf>
    <xf numFmtId="3" fontId="53" fillId="13" borderId="56" xfId="0" applyNumberFormat="1" applyFont="1" applyFill="1" applyBorder="1" applyAlignment="1">
      <alignment horizontal="center" vertical="center" wrapText="1"/>
    </xf>
    <xf numFmtId="0" fontId="53" fillId="13" borderId="57" xfId="0" applyFont="1" applyFill="1" applyBorder="1" applyAlignment="1">
      <alignment vertical="center" wrapText="1"/>
    </xf>
    <xf numFmtId="0" fontId="61" fillId="0" borderId="0" xfId="0" applyFont="1" applyAlignment="1">
      <alignment horizontal="left" vertical="center" wrapText="1"/>
    </xf>
    <xf numFmtId="0" fontId="66" fillId="0" borderId="1" xfId="17442" applyNumberFormat="1" applyFont="1" applyBorder="1" applyAlignment="1">
      <alignment horizontal="center" vertical="center" wrapText="1"/>
    </xf>
    <xf numFmtId="0" fontId="66" fillId="0" borderId="1" xfId="17442" applyNumberFormat="1" applyFont="1" applyBorder="1" applyAlignment="1">
      <alignment horizontal="left" vertical="center" wrapText="1"/>
    </xf>
    <xf numFmtId="0" fontId="66" fillId="0" borderId="1" xfId="17442" applyNumberFormat="1" applyFont="1" applyBorder="1" applyAlignment="1">
      <alignment horizontal="center" vertical="center"/>
    </xf>
    <xf numFmtId="0" fontId="66" fillId="21" borderId="1" xfId="17442" applyNumberFormat="1" applyFont="1" applyFill="1" applyBorder="1" applyAlignment="1">
      <alignment horizontal="center" vertical="center"/>
    </xf>
    <xf numFmtId="0" fontId="65" fillId="0" borderId="1" xfId="17442" applyNumberFormat="1" applyFont="1" applyBorder="1" applyAlignment="1">
      <alignment horizontal="center" vertical="center" wrapText="1"/>
    </xf>
    <xf numFmtId="0" fontId="66" fillId="0" borderId="34" xfId="17442" applyNumberFormat="1" applyFont="1" applyBorder="1" applyAlignment="1">
      <alignment horizontal="center" vertical="center" wrapText="1"/>
    </xf>
    <xf numFmtId="0" fontId="66" fillId="0" borderId="0" xfId="17442" applyNumberFormat="1" applyFont="1" applyFill="1" applyAlignment="1">
      <alignment horizontal="center" vertical="center"/>
    </xf>
    <xf numFmtId="0" fontId="66" fillId="22" borderId="0" xfId="17442" applyNumberFormat="1" applyFont="1" applyFill="1" applyAlignment="1">
      <alignment horizontal="center" vertical="center"/>
    </xf>
    <xf numFmtId="0" fontId="65" fillId="0" borderId="1" xfId="17442" applyNumberFormat="1" applyFont="1" applyBorder="1" applyAlignment="1">
      <alignment horizontal="left" vertical="center" wrapText="1"/>
    </xf>
    <xf numFmtId="0" fontId="65" fillId="0" borderId="1" xfId="17442" applyNumberFormat="1" applyFont="1" applyBorder="1" applyAlignment="1">
      <alignment horizontal="center" vertical="center"/>
    </xf>
    <xf numFmtId="0" fontId="66" fillId="0" borderId="58" xfId="17442" applyNumberFormat="1" applyFont="1" applyBorder="1" applyAlignment="1">
      <alignment horizontal="center" vertical="center"/>
    </xf>
    <xf numFmtId="0" fontId="66" fillId="0" borderId="1" xfId="17442" applyNumberFormat="1" applyFont="1" applyBorder="1" applyAlignment="1">
      <alignment vertical="center" wrapText="1"/>
    </xf>
    <xf numFmtId="44" fontId="41" fillId="12" borderId="1" xfId="17442" applyFont="1" applyFill="1" applyBorder="1" applyAlignment="1">
      <alignment vertical="center" wrapText="1"/>
    </xf>
    <xf numFmtId="44" fontId="41" fillId="12" borderId="1" xfId="17442" applyFont="1" applyFill="1" applyBorder="1" applyAlignment="1">
      <alignment horizontal="center" vertical="center" wrapText="1"/>
    </xf>
    <xf numFmtId="0" fontId="46" fillId="12" borderId="1" xfId="0" applyFont="1" applyFill="1" applyBorder="1" applyAlignment="1">
      <alignment horizontal="center" vertical="center"/>
    </xf>
    <xf numFmtId="0" fontId="46" fillId="12" borderId="1" xfId="0" applyFont="1" applyFill="1" applyBorder="1" applyAlignment="1">
      <alignment horizontal="center" vertical="center" wrapText="1"/>
    </xf>
    <xf numFmtId="0" fontId="41" fillId="12" borderId="1" xfId="17442" applyNumberFormat="1" applyFont="1" applyFill="1" applyBorder="1" applyAlignment="1">
      <alignment horizontal="left" vertical="center" wrapText="1"/>
    </xf>
    <xf numFmtId="0" fontId="41" fillId="12" borderId="1" xfId="17442" applyNumberFormat="1" applyFont="1" applyFill="1" applyBorder="1" applyAlignment="1">
      <alignment horizontal="center" vertical="center"/>
    </xf>
    <xf numFmtId="0" fontId="41" fillId="12" borderId="1" xfId="17442" applyNumberFormat="1" applyFont="1" applyFill="1" applyBorder="1" applyAlignment="1">
      <alignment horizontal="center" vertical="center" wrapText="1"/>
    </xf>
    <xf numFmtId="44" fontId="41" fillId="12" borderId="34" xfId="17442" applyFont="1" applyFill="1" applyBorder="1" applyAlignment="1">
      <alignment horizontal="center" vertical="center" wrapText="1"/>
    </xf>
    <xf numFmtId="0" fontId="46" fillId="12" borderId="1" xfId="0" applyFont="1" applyFill="1" applyBorder="1" applyAlignment="1">
      <alignment vertical="center" wrapText="1"/>
    </xf>
    <xf numFmtId="0" fontId="46" fillId="12" borderId="53" xfId="0" applyFont="1" applyFill="1" applyBorder="1" applyAlignment="1">
      <alignment horizontal="left" vertical="center" wrapText="1"/>
    </xf>
    <xf numFmtId="0" fontId="46" fillId="12" borderId="56" xfId="0" applyFont="1" applyFill="1" applyBorder="1" applyAlignment="1">
      <alignment horizontal="left" vertical="center" wrapText="1"/>
    </xf>
    <xf numFmtId="0" fontId="46" fillId="12" borderId="53" xfId="0" applyFont="1" applyFill="1" applyBorder="1" applyAlignment="1">
      <alignment vertical="center" wrapText="1"/>
    </xf>
    <xf numFmtId="0" fontId="41" fillId="12" borderId="53" xfId="0" applyFont="1" applyFill="1" applyBorder="1" applyAlignment="1">
      <alignment horizontal="center" vertical="center" wrapText="1"/>
    </xf>
    <xf numFmtId="0" fontId="46" fillId="12" borderId="53" xfId="0" applyFont="1" applyFill="1" applyBorder="1" applyAlignment="1">
      <alignment horizontal="center" vertical="center" wrapText="1"/>
    </xf>
    <xf numFmtId="0" fontId="46" fillId="12" borderId="53" xfId="0" applyFont="1" applyFill="1" applyBorder="1" applyAlignment="1">
      <alignment horizontal="center" vertical="center"/>
    </xf>
    <xf numFmtId="0" fontId="41" fillId="12" borderId="53" xfId="0" applyFont="1" applyFill="1" applyBorder="1" applyAlignment="1">
      <alignment vertical="center" wrapText="1"/>
    </xf>
    <xf numFmtId="0" fontId="41" fillId="12" borderId="55" xfId="0" applyFont="1" applyFill="1" applyBorder="1" applyAlignment="1">
      <alignment horizontal="left" vertical="center"/>
    </xf>
    <xf numFmtId="0" fontId="46" fillId="12" borderId="56" xfId="0" applyFont="1" applyFill="1" applyBorder="1" applyAlignment="1">
      <alignment vertical="center" wrapText="1"/>
    </xf>
    <xf numFmtId="0" fontId="46" fillId="12" borderId="56" xfId="0" applyFont="1" applyFill="1" applyBorder="1" applyAlignment="1">
      <alignment horizontal="center" vertical="center" wrapText="1"/>
    </xf>
    <xf numFmtId="0" fontId="46" fillId="12" borderId="56" xfId="0" applyFont="1" applyFill="1" applyBorder="1" applyAlignment="1">
      <alignment horizontal="center" vertical="center"/>
    </xf>
    <xf numFmtId="0" fontId="41" fillId="12" borderId="56" xfId="0" applyFont="1" applyFill="1" applyBorder="1" applyAlignment="1">
      <alignment vertical="center" wrapText="1"/>
    </xf>
    <xf numFmtId="0" fontId="41" fillId="12" borderId="57" xfId="0" applyFont="1" applyFill="1" applyBorder="1" applyAlignment="1">
      <alignment horizontal="left" vertical="center"/>
    </xf>
    <xf numFmtId="3" fontId="41" fillId="23" borderId="1" xfId="17442" applyNumberFormat="1" applyFont="1" applyFill="1" applyBorder="1" applyAlignment="1">
      <alignment horizontal="right" vertical="center"/>
    </xf>
    <xf numFmtId="3" fontId="41" fillId="17" borderId="1" xfId="0" applyNumberFormat="1" applyFont="1" applyFill="1" applyBorder="1" applyAlignment="1">
      <alignment horizontal="right" vertical="center" wrapText="1"/>
    </xf>
    <xf numFmtId="0" fontId="11" fillId="14" borderId="32" xfId="46" applyFont="1" applyFill="1" applyBorder="1" applyAlignment="1">
      <alignment horizontal="left"/>
    </xf>
    <xf numFmtId="0" fontId="11" fillId="14" borderId="1" xfId="46" applyFont="1" applyFill="1" applyBorder="1" applyAlignment="1">
      <alignment horizontal="left" vertical="justify" wrapText="1"/>
    </xf>
    <xf numFmtId="0" fontId="11" fillId="14" borderId="1" xfId="46" applyFont="1" applyFill="1" applyBorder="1" applyAlignment="1">
      <alignment horizontal="left" wrapText="1"/>
    </xf>
    <xf numFmtId="0" fontId="11" fillId="14" borderId="1" xfId="46" applyFont="1" applyFill="1" applyBorder="1" applyAlignment="1">
      <alignment horizontal="left"/>
    </xf>
    <xf numFmtId="0" fontId="30" fillId="14" borderId="1" xfId="46" applyFont="1" applyFill="1" applyBorder="1" applyAlignment="1">
      <alignment horizontal="left" vertical="justify" wrapText="1"/>
    </xf>
    <xf numFmtId="3" fontId="11" fillId="14" borderId="1" xfId="46" applyNumberFormat="1" applyFont="1" applyFill="1" applyBorder="1" applyAlignment="1">
      <alignment horizontal="right" vertical="center"/>
    </xf>
    <xf numFmtId="166" fontId="11" fillId="14" borderId="1" xfId="46" applyNumberFormat="1" applyFont="1" applyFill="1" applyBorder="1" applyAlignment="1">
      <alignment horizontal="right" vertical="center"/>
    </xf>
    <xf numFmtId="0" fontId="11" fillId="14" borderId="1" xfId="46" applyFont="1" applyFill="1" applyBorder="1" applyAlignment="1">
      <alignment horizontal="center"/>
    </xf>
    <xf numFmtId="0" fontId="11" fillId="14" borderId="34" xfId="46" applyFont="1" applyFill="1" applyBorder="1" applyAlignment="1">
      <alignment horizontal="left"/>
    </xf>
    <xf numFmtId="0" fontId="11" fillId="13" borderId="1" xfId="0" applyFont="1" applyFill="1" applyBorder="1" applyAlignment="1">
      <alignment horizontal="left" wrapText="1"/>
    </xf>
    <xf numFmtId="0" fontId="11" fillId="13" borderId="1" xfId="0" applyFont="1" applyFill="1" applyBorder="1" applyAlignment="1">
      <alignment horizontal="center" vertical="center"/>
    </xf>
    <xf numFmtId="0" fontId="50" fillId="13" borderId="0" xfId="0" applyFont="1" applyFill="1" applyAlignment="1">
      <alignment horizontal="left"/>
    </xf>
    <xf numFmtId="0" fontId="11" fillId="14" borderId="1" xfId="0" applyFont="1" applyFill="1" applyBorder="1" applyAlignment="1" applyProtection="1">
      <alignment horizontal="left" vertical="justify"/>
      <protection locked="0"/>
    </xf>
    <xf numFmtId="0" fontId="11" fillId="14" borderId="1" xfId="0" applyFont="1" applyFill="1" applyBorder="1" applyAlignment="1" applyProtection="1">
      <alignment horizontal="left"/>
      <protection locked="0"/>
    </xf>
    <xf numFmtId="17" fontId="11" fillId="14" borderId="1" xfId="0" applyNumberFormat="1" applyFont="1" applyFill="1" applyBorder="1" applyAlignment="1" applyProtection="1">
      <alignment horizontal="right" vertical="center"/>
      <protection locked="0"/>
    </xf>
    <xf numFmtId="49" fontId="11" fillId="14" borderId="1" xfId="0" applyNumberFormat="1" applyFont="1" applyFill="1" applyBorder="1" applyAlignment="1" applyProtection="1">
      <alignment horizontal="right" vertical="center"/>
      <protection locked="0"/>
    </xf>
    <xf numFmtId="0" fontId="11" fillId="14" borderId="1" xfId="0" applyFont="1" applyFill="1" applyBorder="1" applyAlignment="1" applyProtection="1">
      <alignment horizontal="center"/>
      <protection locked="0"/>
    </xf>
    <xf numFmtId="0" fontId="11" fillId="14" borderId="1" xfId="0" applyFont="1" applyFill="1" applyBorder="1" applyAlignment="1">
      <alignment horizontal="left" vertical="justify"/>
    </xf>
    <xf numFmtId="0" fontId="11" fillId="14" borderId="1" xfId="0" applyFont="1" applyFill="1" applyBorder="1" applyAlignment="1">
      <alignment horizontal="left"/>
    </xf>
    <xf numFmtId="0" fontId="11" fillId="14" borderId="1" xfId="0" applyFont="1" applyFill="1" applyBorder="1" applyAlignment="1">
      <alignment horizontal="center"/>
    </xf>
    <xf numFmtId="0" fontId="11" fillId="14" borderId="1" xfId="0" applyFont="1" applyFill="1" applyBorder="1" applyAlignment="1">
      <alignment horizontal="center" vertical="center"/>
    </xf>
    <xf numFmtId="0" fontId="10" fillId="12" borderId="39" xfId="0" applyFont="1" applyFill="1" applyBorder="1" applyAlignment="1" applyProtection="1">
      <alignment horizontal="left" vertical="top" wrapText="1"/>
      <protection locked="0"/>
    </xf>
    <xf numFmtId="49" fontId="10" fillId="12" borderId="39" xfId="0" applyNumberFormat="1" applyFont="1" applyFill="1" applyBorder="1" applyAlignment="1" applyProtection="1">
      <alignment horizontal="left" vertical="top"/>
      <protection locked="0"/>
    </xf>
    <xf numFmtId="0" fontId="10" fillId="12" borderId="39" xfId="0" applyFont="1" applyFill="1" applyBorder="1" applyAlignment="1" applyProtection="1">
      <alignment horizontal="left" vertical="top"/>
      <protection locked="0"/>
    </xf>
    <xf numFmtId="49" fontId="10" fillId="12" borderId="39" xfId="0" applyNumberFormat="1" applyFont="1" applyFill="1" applyBorder="1" applyAlignment="1">
      <alignment horizontal="left" vertical="top" wrapText="1"/>
    </xf>
    <xf numFmtId="0" fontId="10" fillId="12" borderId="39" xfId="0" applyFont="1" applyFill="1" applyBorder="1" applyAlignment="1">
      <alignment horizontal="left" vertical="top" wrapText="1"/>
    </xf>
    <xf numFmtId="3" fontId="10" fillId="12" borderId="39" xfId="0" applyNumberFormat="1" applyFont="1" applyFill="1" applyBorder="1" applyAlignment="1">
      <alignment horizontal="right" vertical="center"/>
    </xf>
    <xf numFmtId="0" fontId="10" fillId="12" borderId="39" xfId="0" applyFont="1" applyFill="1" applyBorder="1" applyAlignment="1" applyProtection="1">
      <alignment horizontal="left" vertical="center" wrapText="1"/>
      <protection locked="0"/>
    </xf>
    <xf numFmtId="0" fontId="10" fillId="12" borderId="39" xfId="0" applyFont="1" applyFill="1" applyBorder="1" applyAlignment="1">
      <alignment horizontal="left" vertical="top"/>
    </xf>
    <xf numFmtId="0" fontId="40" fillId="14" borderId="25" xfId="0" applyFont="1" applyFill="1" applyBorder="1" applyAlignment="1">
      <alignment horizontal="left"/>
    </xf>
    <xf numFmtId="0" fontId="40" fillId="14" borderId="31" xfId="0" applyFont="1" applyFill="1" applyBorder="1" applyAlignment="1">
      <alignment vertical="justify" wrapText="1"/>
    </xf>
    <xf numFmtId="0" fontId="40" fillId="14" borderId="31" xfId="0" applyFont="1" applyFill="1" applyBorder="1" applyAlignment="1">
      <alignment horizontal="left"/>
    </xf>
    <xf numFmtId="0" fontId="40" fillId="14" borderId="31" xfId="0" applyFont="1" applyFill="1" applyBorder="1" applyAlignment="1">
      <alignment wrapText="1"/>
    </xf>
    <xf numFmtId="0" fontId="40" fillId="14" borderId="31" xfId="0" applyFont="1" applyFill="1" applyBorder="1"/>
    <xf numFmtId="0" fontId="40" fillId="14" borderId="31" xfId="0" applyFont="1" applyFill="1" applyBorder="1" applyAlignment="1">
      <alignment vertical="justify"/>
    </xf>
    <xf numFmtId="0" fontId="40" fillId="14" borderId="31" xfId="0" applyFont="1" applyFill="1" applyBorder="1" applyAlignment="1">
      <alignment horizontal="left" vertical="justify" wrapText="1"/>
    </xf>
    <xf numFmtId="3" fontId="40" fillId="14" borderId="31" xfId="0" applyNumberFormat="1" applyFont="1" applyFill="1" applyBorder="1" applyAlignment="1">
      <alignment horizontal="right" vertical="center"/>
    </xf>
    <xf numFmtId="3" fontId="40" fillId="14" borderId="31" xfId="0" applyNumberFormat="1" applyFont="1" applyFill="1" applyBorder="1" applyAlignment="1" applyProtection="1">
      <alignment horizontal="right" vertical="center"/>
      <protection locked="0"/>
    </xf>
    <xf numFmtId="0" fontId="40" fillId="14" borderId="31" xfId="0" applyFont="1" applyFill="1" applyBorder="1" applyAlignment="1">
      <alignment horizontal="right" vertical="center"/>
    </xf>
    <xf numFmtId="0" fontId="40" fillId="14" borderId="31" xfId="0" applyFont="1" applyFill="1" applyBorder="1" applyAlignment="1">
      <alignment horizontal="center" vertical="center"/>
    </xf>
    <xf numFmtId="0" fontId="40" fillId="14" borderId="27" xfId="0" applyFont="1" applyFill="1" applyBorder="1" applyAlignment="1">
      <alignment horizontal="left"/>
    </xf>
    <xf numFmtId="0" fontId="47" fillId="14" borderId="1" xfId="0" applyFont="1" applyFill="1" applyBorder="1" applyAlignment="1">
      <alignment wrapText="1"/>
    </xf>
    <xf numFmtId="0" fontId="47" fillId="14" borderId="1" xfId="0" applyFont="1" applyFill="1" applyBorder="1"/>
    <xf numFmtId="3" fontId="47" fillId="14" borderId="1" xfId="0" applyNumberFormat="1" applyFont="1" applyFill="1" applyBorder="1" applyAlignment="1">
      <alignment horizontal="right" vertical="center"/>
    </xf>
    <xf numFmtId="14" fontId="47" fillId="14" borderId="1" xfId="0" applyNumberFormat="1" applyFont="1" applyFill="1" applyBorder="1" applyAlignment="1">
      <alignment horizontal="right" vertical="center"/>
    </xf>
    <xf numFmtId="0" fontId="47" fillId="14" borderId="1" xfId="0" applyFont="1" applyFill="1" applyBorder="1" applyAlignment="1">
      <alignment horizontal="center" vertical="center"/>
    </xf>
    <xf numFmtId="0" fontId="47" fillId="14" borderId="34" xfId="0" applyFont="1" applyFill="1" applyBorder="1" applyAlignment="1">
      <alignment horizontal="center" vertical="center"/>
    </xf>
    <xf numFmtId="0" fontId="47" fillId="14" borderId="1" xfId="0" applyFont="1" applyFill="1" applyBorder="1" applyAlignment="1" applyProtection="1">
      <alignment horizontal="right"/>
      <protection locked="0"/>
    </xf>
    <xf numFmtId="49" fontId="47" fillId="14" borderId="1" xfId="0" applyNumberFormat="1" applyFont="1" applyFill="1" applyBorder="1" applyAlignment="1">
      <alignment horizontal="right"/>
    </xf>
    <xf numFmtId="0" fontId="40" fillId="14" borderId="34" xfId="0" applyFont="1" applyFill="1" applyBorder="1" applyAlignment="1">
      <alignment horizontal="left" vertical="top" wrapText="1"/>
    </xf>
    <xf numFmtId="49" fontId="40" fillId="14" borderId="1" xfId="0" applyNumberFormat="1" applyFont="1" applyFill="1" applyBorder="1" applyAlignment="1">
      <alignment horizontal="left" vertical="top"/>
    </xf>
    <xf numFmtId="49" fontId="40" fillId="14" borderId="1" xfId="0" applyNumberFormat="1" applyFont="1" applyFill="1" applyBorder="1" applyAlignment="1">
      <alignment horizontal="left" vertical="justify"/>
    </xf>
    <xf numFmtId="0" fontId="40" fillId="0" borderId="0" xfId="0" applyFont="1"/>
    <xf numFmtId="0" fontId="40" fillId="14" borderId="0" xfId="0" applyFont="1" applyFill="1"/>
    <xf numFmtId="0" fontId="40" fillId="14" borderId="0" xfId="0" applyFont="1" applyFill="1" applyAlignment="1">
      <alignment horizontal="left"/>
    </xf>
    <xf numFmtId="0" fontId="40" fillId="14" borderId="1" xfId="0" applyFont="1" applyFill="1" applyBorder="1" applyAlignment="1">
      <alignment horizontal="center" vertical="justify" wrapText="1"/>
    </xf>
    <xf numFmtId="0" fontId="40" fillId="14" borderId="32" xfId="0" applyFont="1" applyFill="1" applyBorder="1" applyAlignment="1">
      <alignment horizontal="left" vertical="top"/>
    </xf>
    <xf numFmtId="0" fontId="40" fillId="14" borderId="1" xfId="0" applyFont="1" applyFill="1" applyBorder="1" applyAlignment="1">
      <alignment vertical="top" wrapText="1"/>
    </xf>
    <xf numFmtId="3" fontId="40" fillId="14" borderId="1" xfId="0" applyNumberFormat="1" applyFont="1" applyFill="1" applyBorder="1" applyAlignment="1">
      <alignment vertical="center" wrapText="1"/>
    </xf>
    <xf numFmtId="0" fontId="11" fillId="13" borderId="32" xfId="0" applyFont="1" applyFill="1" applyBorder="1" applyAlignment="1">
      <alignment horizontal="left" vertical="center" wrapText="1"/>
    </xf>
    <xf numFmtId="0" fontId="11" fillId="13" borderId="1" xfId="0" applyFont="1" applyFill="1" applyBorder="1" applyAlignment="1">
      <alignment vertical="center" wrapText="1"/>
    </xf>
    <xf numFmtId="0" fontId="11" fillId="13" borderId="1" xfId="0" applyFont="1" applyFill="1" applyBorder="1" applyAlignment="1">
      <alignment horizontal="center" vertical="center" wrapText="1"/>
    </xf>
    <xf numFmtId="1" fontId="11" fillId="13" borderId="1" xfId="0" applyNumberFormat="1" applyFont="1" applyFill="1" applyBorder="1" applyAlignment="1">
      <alignment horizontal="center" vertical="center" wrapText="1"/>
    </xf>
    <xf numFmtId="0" fontId="11" fillId="13" borderId="1" xfId="0" applyFont="1" applyFill="1" applyBorder="1" applyAlignment="1">
      <alignment horizontal="left" vertical="center" wrapText="1"/>
    </xf>
    <xf numFmtId="3" fontId="11" fillId="13" borderId="1" xfId="0" applyNumberFormat="1" applyFont="1" applyFill="1" applyBorder="1" applyAlignment="1">
      <alignment horizontal="right" vertical="center" wrapText="1"/>
    </xf>
    <xf numFmtId="49" fontId="11" fillId="13" borderId="1" xfId="0" applyNumberFormat="1" applyFont="1" applyFill="1" applyBorder="1" applyAlignment="1">
      <alignment horizontal="center" vertical="center" wrapText="1"/>
    </xf>
    <xf numFmtId="0" fontId="11" fillId="13" borderId="34" xfId="0" applyFont="1" applyFill="1" applyBorder="1" applyAlignment="1">
      <alignment horizontal="left" vertical="center" wrapText="1"/>
    </xf>
    <xf numFmtId="0" fontId="40" fillId="16" borderId="51" xfId="0" applyFont="1" applyFill="1" applyBorder="1" applyAlignment="1">
      <alignment vertical="center" wrapText="1"/>
    </xf>
    <xf numFmtId="0" fontId="40" fillId="16" borderId="51" xfId="0" applyFont="1" applyFill="1" applyBorder="1" applyAlignment="1">
      <alignment horizontal="left" vertical="center" wrapText="1"/>
    </xf>
    <xf numFmtId="49" fontId="40" fillId="16" borderId="51" xfId="0" applyNumberFormat="1" applyFont="1" applyFill="1" applyBorder="1" applyAlignment="1">
      <alignment vertical="center" wrapText="1"/>
    </xf>
    <xf numFmtId="3" fontId="40" fillId="16" borderId="51" xfId="0" applyNumberFormat="1" applyFont="1" applyFill="1" applyBorder="1" applyAlignment="1">
      <alignment horizontal="right" vertical="center" wrapText="1"/>
    </xf>
    <xf numFmtId="0" fontId="40" fillId="16" borderId="51" xfId="0" applyFont="1" applyFill="1" applyBorder="1" applyAlignment="1">
      <alignment horizontal="right" vertical="center" wrapText="1"/>
    </xf>
    <xf numFmtId="0" fontId="40" fillId="16" borderId="51" xfId="0" applyFont="1" applyFill="1" applyBorder="1" applyAlignment="1">
      <alignment horizontal="center" vertical="center" wrapText="1"/>
    </xf>
    <xf numFmtId="0" fontId="47" fillId="14" borderId="32" xfId="0" applyFont="1" applyFill="1" applyBorder="1" applyAlignment="1">
      <alignment horizontal="left"/>
    </xf>
    <xf numFmtId="0" fontId="40" fillId="14" borderId="1" xfId="0" applyFont="1" applyFill="1" applyBorder="1" applyAlignment="1">
      <alignment wrapText="1"/>
    </xf>
    <xf numFmtId="0" fontId="40" fillId="14" borderId="1" xfId="0" applyFont="1" applyFill="1" applyBorder="1" applyAlignment="1">
      <alignment horizontal="left" wrapText="1"/>
    </xf>
    <xf numFmtId="0" fontId="40" fillId="14" borderId="1" xfId="0" applyFont="1" applyFill="1" applyBorder="1" applyAlignment="1">
      <alignment horizontal="center" wrapText="1"/>
    </xf>
    <xf numFmtId="0" fontId="40" fillId="14" borderId="0" xfId="0" applyFont="1" applyFill="1" applyAlignment="1">
      <alignment horizontal="left" vertical="center"/>
    </xf>
    <xf numFmtId="0" fontId="40" fillId="13" borderId="58" xfId="0" applyFont="1" applyFill="1" applyBorder="1" applyAlignment="1">
      <alignment horizontal="left" vertical="center"/>
    </xf>
    <xf numFmtId="3" fontId="40" fillId="13" borderId="1" xfId="50" applyNumberFormat="1" applyFont="1" applyFill="1" applyBorder="1" applyAlignment="1" applyProtection="1">
      <alignment horizontal="right" vertical="center"/>
    </xf>
    <xf numFmtId="0" fontId="40" fillId="13" borderId="57" xfId="0" applyFont="1" applyFill="1" applyBorder="1" applyAlignment="1">
      <alignment horizontal="left" vertical="center"/>
    </xf>
    <xf numFmtId="0" fontId="11" fillId="9" borderId="25" xfId="0" applyFont="1" applyFill="1" applyBorder="1" applyAlignment="1">
      <alignment horizontal="left"/>
    </xf>
    <xf numFmtId="0" fontId="11" fillId="9" borderId="31" xfId="0" applyFont="1" applyFill="1" applyBorder="1" applyAlignment="1">
      <alignment vertical="justify" wrapText="1"/>
    </xf>
    <xf numFmtId="0" fontId="11" fillId="9" borderId="31" xfId="0" applyFont="1" applyFill="1" applyBorder="1" applyAlignment="1">
      <alignment vertical="justify"/>
    </xf>
    <xf numFmtId="0" fontId="11" fillId="9" borderId="31" xfId="0" applyFont="1" applyFill="1" applyBorder="1" applyAlignment="1">
      <alignment horizontal="left"/>
    </xf>
    <xf numFmtId="0" fontId="11" fillId="9" borderId="47" xfId="0" applyFont="1" applyFill="1" applyBorder="1" applyAlignment="1">
      <alignment vertical="justify" wrapText="1"/>
    </xf>
    <xf numFmtId="3" fontId="11" fillId="9" borderId="31" xfId="0" applyNumberFormat="1" applyFont="1" applyFill="1" applyBorder="1" applyAlignment="1">
      <alignment horizontal="right" vertical="center"/>
    </xf>
    <xf numFmtId="49" fontId="11" fillId="9" borderId="48" xfId="0" applyNumberFormat="1" applyFont="1" applyFill="1" applyBorder="1" applyAlignment="1">
      <alignment horizontal="right" vertical="center"/>
    </xf>
    <xf numFmtId="0" fontId="11" fillId="9" borderId="31" xfId="0" applyFont="1" applyFill="1" applyBorder="1" applyAlignment="1">
      <alignment horizontal="right" vertical="center"/>
    </xf>
    <xf numFmtId="49" fontId="11" fillId="9" borderId="31" xfId="0" applyNumberFormat="1" applyFont="1" applyFill="1" applyBorder="1" applyAlignment="1">
      <alignment horizontal="center" vertical="center"/>
    </xf>
    <xf numFmtId="0" fontId="11" fillId="9" borderId="31" xfId="0" applyFont="1" applyFill="1" applyBorder="1" applyAlignment="1">
      <alignment horizontal="center" vertical="center"/>
    </xf>
    <xf numFmtId="0" fontId="11" fillId="9" borderId="31" xfId="0" applyFont="1" applyFill="1" applyBorder="1" applyAlignment="1">
      <alignment horizontal="center"/>
    </xf>
    <xf numFmtId="0" fontId="11" fillId="9" borderId="31" xfId="0" applyFont="1" applyFill="1" applyBorder="1" applyAlignment="1">
      <alignment horizontal="left" vertical="justify" wrapText="1"/>
    </xf>
    <xf numFmtId="0" fontId="11" fillId="9" borderId="27" xfId="0" applyFont="1" applyFill="1" applyBorder="1" applyAlignment="1">
      <alignment horizontal="left" vertical="center"/>
    </xf>
    <xf numFmtId="0" fontId="11" fillId="14" borderId="32" xfId="0" applyFont="1" applyFill="1" applyBorder="1" applyAlignment="1">
      <alignment horizontal="left"/>
    </xf>
    <xf numFmtId="0" fontId="11" fillId="14" borderId="1" xfId="0" applyFont="1" applyFill="1" applyBorder="1" applyAlignment="1">
      <alignment vertical="justify"/>
    </xf>
    <xf numFmtId="0" fontId="11" fillId="14" borderId="1" xfId="0" applyFont="1" applyFill="1" applyBorder="1"/>
    <xf numFmtId="0" fontId="11" fillId="14" borderId="2" xfId="0" applyFont="1" applyFill="1" applyBorder="1" applyAlignment="1">
      <alignment vertical="justify"/>
    </xf>
    <xf numFmtId="3" fontId="11" fillId="14" borderId="1" xfId="0" applyNumberFormat="1" applyFont="1" applyFill="1" applyBorder="1" applyAlignment="1">
      <alignment horizontal="right" vertical="center"/>
    </xf>
    <xf numFmtId="0" fontId="11" fillId="14" borderId="4" xfId="0" applyFont="1" applyFill="1" applyBorder="1" applyAlignment="1">
      <alignment horizontal="right" vertical="center"/>
    </xf>
    <xf numFmtId="0" fontId="11" fillId="14" borderId="1" xfId="0" applyFont="1" applyFill="1" applyBorder="1" applyAlignment="1">
      <alignment horizontal="right" vertical="center"/>
    </xf>
    <xf numFmtId="0" fontId="11" fillId="14" borderId="34" xfId="0" applyFont="1" applyFill="1" applyBorder="1" applyAlignment="1">
      <alignment horizontal="left"/>
    </xf>
    <xf numFmtId="0" fontId="21" fillId="12" borderId="39" xfId="0" applyFont="1" applyFill="1" applyBorder="1" applyAlignment="1">
      <alignment horizontal="center" vertical="top" wrapText="1"/>
    </xf>
    <xf numFmtId="0" fontId="21" fillId="12" borderId="39" xfId="0" applyFont="1" applyFill="1" applyBorder="1" applyAlignment="1">
      <alignment horizontal="center" vertical="center" wrapText="1"/>
    </xf>
    <xf numFmtId="0" fontId="21" fillId="12" borderId="39" xfId="0" applyFont="1" applyFill="1" applyBorder="1" applyAlignment="1">
      <alignment horizontal="center" vertical="center"/>
    </xf>
    <xf numFmtId="0" fontId="21" fillId="12" borderId="40" xfId="0" applyFont="1" applyFill="1" applyBorder="1" applyAlignment="1">
      <alignment horizontal="center" vertical="center"/>
    </xf>
    <xf numFmtId="3" fontId="10" fillId="9" borderId="61" xfId="0" applyNumberFormat="1" applyFont="1" applyFill="1" applyBorder="1" applyAlignment="1">
      <alignment horizontal="right" vertical="center"/>
    </xf>
    <xf numFmtId="3" fontId="10" fillId="13" borderId="1" xfId="0" applyNumberFormat="1" applyFont="1" applyFill="1" applyBorder="1" applyAlignment="1">
      <alignment horizontal="right" vertical="center"/>
    </xf>
    <xf numFmtId="3" fontId="10" fillId="13" borderId="53" xfId="0" applyNumberFormat="1" applyFont="1" applyFill="1" applyBorder="1" applyAlignment="1">
      <alignment horizontal="right" vertical="center"/>
    </xf>
    <xf numFmtId="3" fontId="10" fillId="9" borderId="39" xfId="0" applyNumberFormat="1" applyFont="1" applyFill="1" applyBorder="1" applyAlignment="1">
      <alignment horizontal="right" vertical="center"/>
    </xf>
    <xf numFmtId="3" fontId="54" fillId="17" borderId="1" xfId="0" applyNumberFormat="1" applyFont="1" applyFill="1" applyBorder="1" applyAlignment="1">
      <alignment horizontal="right" vertical="center" wrapText="1"/>
    </xf>
    <xf numFmtId="3" fontId="53" fillId="13" borderId="1" xfId="50" applyNumberFormat="1" applyFont="1" applyFill="1" applyBorder="1" applyAlignment="1" applyProtection="1">
      <alignment horizontal="right" vertical="center" wrapText="1"/>
    </xf>
    <xf numFmtId="0" fontId="10" fillId="14" borderId="1" xfId="0" applyFont="1" applyFill="1" applyBorder="1" applyAlignment="1" applyProtection="1">
      <alignment horizontal="left"/>
      <protection locked="0"/>
    </xf>
    <xf numFmtId="0" fontId="10" fillId="14" borderId="1" xfId="0" applyFont="1" applyFill="1" applyBorder="1" applyAlignment="1" applyProtection="1">
      <alignment horizontal="left" vertical="justify" wrapText="1"/>
      <protection locked="0"/>
    </xf>
    <xf numFmtId="0" fontId="10" fillId="14" borderId="1" xfId="0" applyFont="1" applyFill="1" applyBorder="1" applyAlignment="1" applyProtection="1">
      <alignment horizontal="right" vertical="center"/>
      <protection locked="0"/>
    </xf>
    <xf numFmtId="0" fontId="11" fillId="0" borderId="32" xfId="0" applyFont="1" applyBorder="1" applyAlignment="1">
      <alignment horizontal="left"/>
    </xf>
    <xf numFmtId="0" fontId="11" fillId="14" borderId="1" xfId="0" applyFont="1" applyFill="1" applyBorder="1" applyAlignment="1">
      <alignment vertical="justify" wrapText="1"/>
    </xf>
    <xf numFmtId="0" fontId="11" fillId="14" borderId="1" xfId="0" applyFont="1" applyFill="1" applyBorder="1" applyAlignment="1">
      <alignment horizontal="left" vertical="top"/>
    </xf>
    <xf numFmtId="0" fontId="11" fillId="14" borderId="1" xfId="0" applyFont="1" applyFill="1" applyBorder="1" applyAlignment="1">
      <alignment vertical="top"/>
    </xf>
    <xf numFmtId="0" fontId="11" fillId="14" borderId="34" xfId="0" applyFont="1" applyFill="1" applyBorder="1" applyAlignment="1">
      <alignment horizontal="left" vertical="top"/>
    </xf>
    <xf numFmtId="49" fontId="11" fillId="14" borderId="1" xfId="0" applyNumberFormat="1" applyFont="1" applyFill="1" applyBorder="1" applyAlignment="1">
      <alignment horizontal="left" vertical="top"/>
    </xf>
    <xf numFmtId="0" fontId="11" fillId="14" borderId="1" xfId="0" applyFont="1" applyFill="1" applyBorder="1" applyAlignment="1">
      <alignment horizontal="left" vertical="justify" wrapText="1"/>
    </xf>
    <xf numFmtId="49" fontId="11" fillId="14" borderId="1" xfId="0" applyNumberFormat="1" applyFont="1" applyFill="1" applyBorder="1" applyAlignment="1">
      <alignment horizontal="right" vertical="center"/>
    </xf>
    <xf numFmtId="0" fontId="25" fillId="14" borderId="1" xfId="0" applyFont="1" applyFill="1" applyBorder="1" applyAlignment="1">
      <alignment vertical="justify" wrapText="1"/>
    </xf>
    <xf numFmtId="0" fontId="25" fillId="14" borderId="1" xfId="0" applyFont="1" applyFill="1" applyBorder="1" applyAlignment="1">
      <alignment vertical="justify"/>
    </xf>
    <xf numFmtId="0" fontId="25" fillId="14" borderId="1" xfId="0" applyFont="1" applyFill="1" applyBorder="1" applyAlignment="1">
      <alignment horizontal="left" vertical="justify" wrapText="1"/>
    </xf>
    <xf numFmtId="3" fontId="25" fillId="14" borderId="1" xfId="0" applyNumberFormat="1" applyFont="1" applyFill="1" applyBorder="1" applyAlignment="1">
      <alignment horizontal="right" vertical="center"/>
    </xf>
    <xf numFmtId="0" fontId="25" fillId="14" borderId="1" xfId="0" applyFont="1" applyFill="1" applyBorder="1" applyAlignment="1">
      <alignment horizontal="right" vertical="center"/>
    </xf>
    <xf numFmtId="0" fontId="25" fillId="14" borderId="1" xfId="0" applyFont="1" applyFill="1" applyBorder="1" applyAlignment="1">
      <alignment horizontal="center" vertical="center"/>
    </xf>
    <xf numFmtId="49" fontId="25" fillId="14" borderId="1" xfId="0" applyNumberFormat="1" applyFont="1" applyFill="1" applyBorder="1" applyAlignment="1">
      <alignment horizontal="left" vertical="center"/>
    </xf>
    <xf numFmtId="0" fontId="25" fillId="14" borderId="1" xfId="0" applyFont="1" applyFill="1" applyBorder="1" applyAlignment="1">
      <alignment horizontal="left" vertical="center"/>
    </xf>
    <xf numFmtId="0" fontId="25" fillId="14" borderId="1" xfId="0" applyFont="1" applyFill="1" applyBorder="1" applyAlignment="1">
      <alignment vertical="center"/>
    </xf>
    <xf numFmtId="0" fontId="25" fillId="14" borderId="34" xfId="0" applyFont="1" applyFill="1" applyBorder="1" applyAlignment="1">
      <alignment horizontal="left" vertical="center"/>
    </xf>
    <xf numFmtId="0" fontId="11" fillId="14" borderId="1" xfId="0" applyFont="1" applyFill="1" applyBorder="1" applyAlignment="1">
      <alignment horizontal="left" wrapText="1"/>
    </xf>
    <xf numFmtId="0" fontId="50" fillId="14" borderId="1" xfId="0" applyFont="1" applyFill="1" applyBorder="1" applyAlignment="1">
      <alignment horizontal="left" wrapText="1"/>
    </xf>
    <xf numFmtId="0" fontId="25" fillId="14" borderId="1" xfId="0" applyFont="1" applyFill="1" applyBorder="1" applyAlignment="1">
      <alignment wrapText="1"/>
    </xf>
    <xf numFmtId="0" fontId="25" fillId="14" borderId="1" xfId="0" applyFont="1" applyFill="1" applyBorder="1" applyAlignment="1">
      <alignment horizontal="left"/>
    </xf>
    <xf numFmtId="0" fontId="25" fillId="14" borderId="1" xfId="0" applyFont="1" applyFill="1" applyBorder="1" applyAlignment="1">
      <alignment horizontal="left" wrapText="1"/>
    </xf>
    <xf numFmtId="0" fontId="57" fillId="2" borderId="1" xfId="0" applyFont="1" applyFill="1" applyBorder="1" applyAlignment="1">
      <alignment horizontal="left" vertical="top"/>
    </xf>
    <xf numFmtId="0" fontId="57" fillId="0" borderId="1" xfId="0" applyFont="1" applyBorder="1" applyAlignment="1">
      <alignment horizontal="left" vertical="top"/>
    </xf>
    <xf numFmtId="0" fontId="61" fillId="14" borderId="1" xfId="0" applyFont="1" applyFill="1" applyBorder="1" applyAlignment="1">
      <alignment wrapText="1"/>
    </xf>
    <xf numFmtId="0" fontId="25" fillId="14" borderId="58" xfId="0" applyFont="1" applyFill="1" applyBorder="1" applyAlignment="1" applyProtection="1">
      <alignment horizontal="left"/>
      <protection locked="0"/>
    </xf>
    <xf numFmtId="0" fontId="23" fillId="2" borderId="1" xfId="0" applyFont="1" applyFill="1" applyBorder="1" applyAlignment="1">
      <alignment horizontal="left" vertical="justify" wrapText="1"/>
    </xf>
    <xf numFmtId="3" fontId="57" fillId="2" borderId="1" xfId="0" applyNumberFormat="1" applyFont="1" applyFill="1" applyBorder="1" applyAlignment="1">
      <alignment horizontal="right" vertical="center" wrapText="1"/>
    </xf>
    <xf numFmtId="0" fontId="57" fillId="2" borderId="1" xfId="0" applyFont="1" applyFill="1" applyBorder="1" applyAlignment="1">
      <alignment horizontal="right" vertical="center"/>
    </xf>
    <xf numFmtId="0" fontId="58" fillId="10" borderId="1" xfId="0" applyFont="1" applyFill="1" applyBorder="1" applyAlignment="1">
      <alignment horizontal="left" vertical="justify" wrapText="1"/>
    </xf>
    <xf numFmtId="0" fontId="41" fillId="12" borderId="32" xfId="0" applyFont="1" applyFill="1" applyBorder="1" applyAlignment="1">
      <alignment horizontal="left" wrapText="1"/>
    </xf>
    <xf numFmtId="1" fontId="41" fillId="12" borderId="1" xfId="0" applyNumberFormat="1" applyFont="1" applyFill="1" applyBorder="1" applyAlignment="1">
      <alignment horizontal="center" vertical="center" wrapText="1"/>
    </xf>
    <xf numFmtId="0" fontId="46" fillId="12" borderId="34" xfId="0" applyFont="1" applyFill="1" applyBorder="1" applyAlignment="1">
      <alignment horizontal="center" vertical="center"/>
    </xf>
    <xf numFmtId="0" fontId="41" fillId="12" borderId="57" xfId="0" applyFont="1" applyFill="1" applyBorder="1" applyAlignment="1">
      <alignment vertical="justify" wrapText="1"/>
    </xf>
    <xf numFmtId="0" fontId="41" fillId="12" borderId="34" xfId="0" applyFont="1" applyFill="1" applyBorder="1" applyAlignment="1">
      <alignment horizontal="center" vertical="center" wrapText="1"/>
    </xf>
    <xf numFmtId="0" fontId="41" fillId="12" borderId="34" xfId="0" applyFont="1" applyFill="1" applyBorder="1" applyAlignment="1">
      <alignment horizontal="left" vertical="center"/>
    </xf>
    <xf numFmtId="0" fontId="25" fillId="14" borderId="1" xfId="0" applyFont="1" applyFill="1" applyBorder="1"/>
    <xf numFmtId="49" fontId="25" fillId="14" borderId="1" xfId="0" applyNumberFormat="1" applyFont="1" applyFill="1" applyBorder="1" applyAlignment="1">
      <alignment horizontal="right" vertical="center"/>
    </xf>
    <xf numFmtId="49" fontId="40" fillId="9" borderId="1" xfId="0" applyNumberFormat="1" applyFont="1" applyFill="1" applyBorder="1" applyAlignment="1">
      <alignment horizontal="left" vertical="top"/>
    </xf>
    <xf numFmtId="0" fontId="41" fillId="9" borderId="1" xfId="0" applyFont="1" applyFill="1" applyBorder="1" applyAlignment="1">
      <alignment horizontal="right" vertical="center"/>
    </xf>
    <xf numFmtId="0" fontId="61" fillId="9" borderId="1" xfId="0" applyFont="1" applyFill="1" applyBorder="1" applyAlignment="1">
      <alignment vertical="justify"/>
    </xf>
    <xf numFmtId="3" fontId="57" fillId="2" borderId="1" xfId="0" applyNumberFormat="1" applyFont="1" applyFill="1" applyBorder="1" applyAlignment="1">
      <alignment horizontal="right" vertical="center"/>
    </xf>
    <xf numFmtId="0" fontId="57" fillId="2" borderId="1" xfId="0" applyFont="1" applyFill="1" applyBorder="1" applyAlignment="1">
      <alignment horizontal="left" vertical="justify" wrapText="1"/>
    </xf>
    <xf numFmtId="0" fontId="54" fillId="14" borderId="1" xfId="0" applyFont="1" applyFill="1" applyBorder="1" applyAlignment="1">
      <alignment horizontal="left" vertical="top"/>
    </xf>
    <xf numFmtId="0" fontId="54" fillId="14" borderId="1" xfId="0" applyFont="1" applyFill="1" applyBorder="1" applyAlignment="1">
      <alignment vertical="top"/>
    </xf>
    <xf numFmtId="44" fontId="60" fillId="18" borderId="1" xfId="17442" applyFont="1" applyFill="1" applyBorder="1" applyAlignment="1">
      <alignment wrapText="1"/>
    </xf>
    <xf numFmtId="0" fontId="40" fillId="16" borderId="66" xfId="0" applyFont="1" applyFill="1" applyBorder="1" applyAlignment="1">
      <alignment horizontal="left" vertical="center" wrapText="1"/>
    </xf>
    <xf numFmtId="0" fontId="40" fillId="16" borderId="67" xfId="0" applyFont="1" applyFill="1" applyBorder="1" applyAlignment="1">
      <alignment horizontal="left" vertical="center" wrapText="1"/>
    </xf>
    <xf numFmtId="0" fontId="54" fillId="14" borderId="32" xfId="0" applyFont="1" applyFill="1" applyBorder="1" applyAlignment="1">
      <alignment horizontal="left" vertical="justify" wrapText="1"/>
    </xf>
    <xf numFmtId="0" fontId="25" fillId="14" borderId="1" xfId="0" applyFont="1" applyFill="1" applyBorder="1" applyAlignment="1">
      <alignment horizontal="left" vertical="top"/>
    </xf>
    <xf numFmtId="0" fontId="25" fillId="14" borderId="1" xfId="0" applyFont="1" applyFill="1" applyBorder="1" applyAlignment="1">
      <alignment vertical="top"/>
    </xf>
    <xf numFmtId="3" fontId="41" fillId="14" borderId="56" xfId="0" applyNumberFormat="1" applyFont="1" applyFill="1" applyBorder="1" applyAlignment="1">
      <alignment horizontal="right" vertical="center"/>
    </xf>
    <xf numFmtId="0" fontId="41" fillId="0" borderId="56" xfId="0" applyFont="1" applyBorder="1" applyAlignment="1">
      <alignment vertical="top" wrapText="1"/>
    </xf>
    <xf numFmtId="0" fontId="41" fillId="0" borderId="56" xfId="0" applyFont="1" applyBorder="1" applyAlignment="1">
      <alignment vertical="center" wrapText="1"/>
    </xf>
    <xf numFmtId="0" fontId="41" fillId="0" borderId="56" xfId="0" applyFont="1" applyBorder="1" applyAlignment="1">
      <alignment vertical="center"/>
    </xf>
    <xf numFmtId="0" fontId="41" fillId="0" borderId="56" xfId="0" applyFont="1" applyBorder="1" applyAlignment="1">
      <alignment horizontal="left" vertical="center" wrapText="1"/>
    </xf>
    <xf numFmtId="0" fontId="40" fillId="13" borderId="56" xfId="0" applyFont="1" applyFill="1" applyBorder="1" applyAlignment="1">
      <alignment vertical="center" wrapText="1"/>
    </xf>
    <xf numFmtId="0" fontId="40" fillId="13" borderId="56" xfId="0" applyFont="1" applyFill="1" applyBorder="1" applyAlignment="1">
      <alignment horizontal="center" vertical="center"/>
    </xf>
    <xf numFmtId="0" fontId="40" fillId="13" borderId="56" xfId="0" applyFont="1" applyFill="1" applyBorder="1" applyAlignment="1">
      <alignment vertical="center"/>
    </xf>
    <xf numFmtId="0" fontId="40" fillId="13" borderId="56" xfId="0" applyFont="1" applyFill="1" applyBorder="1" applyAlignment="1">
      <alignment horizontal="center" vertical="center" wrapText="1"/>
    </xf>
    <xf numFmtId="3" fontId="40" fillId="13" borderId="56" xfId="0" applyNumberFormat="1" applyFont="1" applyFill="1" applyBorder="1" applyAlignment="1">
      <alignment horizontal="right" vertical="center"/>
    </xf>
    <xf numFmtId="0" fontId="40" fillId="13" borderId="56" xfId="0" applyFont="1" applyFill="1" applyBorder="1" applyAlignment="1">
      <alignment horizontal="right" vertical="center" wrapText="1"/>
    </xf>
    <xf numFmtId="0" fontId="40" fillId="13" borderId="56" xfId="0" applyFont="1" applyFill="1" applyBorder="1" applyAlignment="1">
      <alignment horizontal="right" vertical="center"/>
    </xf>
    <xf numFmtId="0" fontId="41" fillId="0" borderId="60" xfId="219" applyFont="1" applyBorder="1" applyAlignment="1">
      <alignment horizontal="left"/>
    </xf>
    <xf numFmtId="0" fontId="41" fillId="0" borderId="56" xfId="0" applyFont="1" applyBorder="1" applyAlignment="1">
      <alignment horizontal="center" vertical="center" wrapText="1"/>
    </xf>
    <xf numFmtId="3" fontId="41" fillId="0" borderId="56" xfId="0" applyNumberFormat="1" applyFont="1" applyBorder="1" applyAlignment="1">
      <alignment horizontal="right" vertical="center" wrapText="1"/>
    </xf>
    <xf numFmtId="0" fontId="40" fillId="0" borderId="56" xfId="0" applyFont="1" applyBorder="1" applyAlignment="1">
      <alignment horizontal="right" vertical="center" wrapText="1"/>
    </xf>
    <xf numFmtId="3" fontId="41" fillId="0" borderId="56" xfId="0" applyNumberFormat="1" applyFont="1" applyBorder="1" applyAlignment="1">
      <alignment vertical="center" wrapText="1"/>
    </xf>
    <xf numFmtId="3" fontId="41" fillId="0" borderId="56" xfId="0" applyNumberFormat="1" applyFont="1" applyBorder="1" applyAlignment="1">
      <alignment horizontal="center" vertical="center" wrapText="1"/>
    </xf>
    <xf numFmtId="3" fontId="41" fillId="0" borderId="56" xfId="0" applyNumberFormat="1" applyFont="1" applyBorder="1" applyAlignment="1">
      <alignment horizontal="left" vertical="center" wrapText="1"/>
    </xf>
    <xf numFmtId="3" fontId="41" fillId="14" borderId="56" xfId="0" applyNumberFormat="1" applyFont="1" applyFill="1" applyBorder="1" applyAlignment="1">
      <alignment vertical="center" wrapText="1"/>
    </xf>
    <xf numFmtId="0" fontId="57" fillId="0" borderId="56" xfId="0" applyFont="1" applyBorder="1" applyAlignment="1">
      <alignment horizontal="right" vertical="center"/>
    </xf>
    <xf numFmtId="0" fontId="41" fillId="0" borderId="32" xfId="0" applyFont="1" applyBorder="1" applyAlignment="1">
      <alignment horizontal="left" wrapText="1"/>
    </xf>
    <xf numFmtId="0" fontId="41" fillId="0" borderId="56" xfId="0" applyFont="1" applyBorder="1" applyAlignment="1">
      <alignment horizontal="centerContinuous" vertical="center" wrapText="1"/>
    </xf>
    <xf numFmtId="0" fontId="41" fillId="0" borderId="56" xfId="0" applyFont="1" applyBorder="1" applyAlignment="1">
      <alignment horizontal="left" vertical="center"/>
    </xf>
    <xf numFmtId="0" fontId="46" fillId="0" borderId="56" xfId="0" applyFont="1" applyBorder="1" applyAlignment="1">
      <alignment horizontal="left" vertical="justify"/>
    </xf>
    <xf numFmtId="0" fontId="41" fillId="0" borderId="56" xfId="0" applyFont="1" applyBorder="1" applyAlignment="1">
      <alignment horizontal="left" vertical="top"/>
    </xf>
    <xf numFmtId="0" fontId="41" fillId="0" borderId="56" xfId="0" applyFont="1" applyBorder="1" applyAlignment="1">
      <alignment vertical="top"/>
    </xf>
    <xf numFmtId="0" fontId="46" fillId="0" borderId="56" xfId="0" applyFont="1" applyBorder="1" applyAlignment="1">
      <alignment horizontal="left" vertical="top" wrapText="1"/>
    </xf>
    <xf numFmtId="0" fontId="46" fillId="0" borderId="56" xfId="0" applyFont="1" applyBorder="1" applyAlignment="1">
      <alignment horizontal="left" vertical="top"/>
    </xf>
    <xf numFmtId="0" fontId="41" fillId="0" borderId="56" xfId="0" applyFont="1" applyBorder="1" applyAlignment="1">
      <alignment horizontal="left" vertical="top" wrapText="1"/>
    </xf>
    <xf numFmtId="3" fontId="41" fillId="0" borderId="56" xfId="0" applyNumberFormat="1" applyFont="1" applyBorder="1" applyAlignment="1">
      <alignment horizontal="left" vertical="top"/>
    </xf>
    <xf numFmtId="0" fontId="41" fillId="0" borderId="1" xfId="0" applyFont="1" applyBorder="1" applyAlignment="1">
      <alignment horizontal="right" vertical="top"/>
    </xf>
    <xf numFmtId="0" fontId="41" fillId="0" borderId="1" xfId="0" applyFont="1" applyBorder="1" applyAlignment="1" applyProtection="1">
      <alignment vertical="top"/>
      <protection locked="0"/>
    </xf>
    <xf numFmtId="0" fontId="41" fillId="0" borderId="1" xfId="0" applyFont="1" applyBorder="1" applyAlignment="1" applyProtection="1">
      <alignment horizontal="right" vertical="top"/>
      <protection locked="0"/>
    </xf>
    <xf numFmtId="0" fontId="41" fillId="12" borderId="1" xfId="0" applyFont="1" applyFill="1" applyBorder="1" applyAlignment="1">
      <alignment vertical="justify"/>
    </xf>
    <xf numFmtId="1" fontId="41" fillId="12" borderId="1" xfId="0" applyNumberFormat="1" applyFont="1" applyFill="1" applyBorder="1" applyAlignment="1">
      <alignment horizontal="left" vertical="top"/>
    </xf>
    <xf numFmtId="1" fontId="41" fillId="12" borderId="1" xfId="0" applyNumberFormat="1" applyFont="1" applyFill="1" applyBorder="1" applyAlignment="1">
      <alignment horizontal="left" vertical="top" wrapText="1"/>
    </xf>
    <xf numFmtId="0" fontId="41" fillId="12" borderId="1" xfId="0" applyFont="1" applyFill="1" applyBorder="1" applyAlignment="1">
      <alignment vertical="top" wrapText="1"/>
    </xf>
    <xf numFmtId="49" fontId="41" fillId="12" borderId="1" xfId="0" applyNumberFormat="1" applyFont="1" applyFill="1" applyBorder="1" applyAlignment="1">
      <alignment horizontal="right" vertical="center"/>
    </xf>
    <xf numFmtId="49" fontId="41" fillId="12" borderId="1" xfId="0" applyNumberFormat="1" applyFont="1" applyFill="1" applyBorder="1" applyAlignment="1">
      <alignment horizontal="left" vertical="justify"/>
    </xf>
    <xf numFmtId="0" fontId="46" fillId="12" borderId="1" xfId="0" applyFont="1" applyFill="1" applyBorder="1" applyAlignment="1">
      <alignment horizontal="center" vertical="top" wrapText="1"/>
    </xf>
    <xf numFmtId="0" fontId="41" fillId="12" borderId="1" xfId="0" applyFont="1" applyFill="1" applyBorder="1" applyAlignment="1">
      <alignment horizontal="left"/>
    </xf>
    <xf numFmtId="0" fontId="41" fillId="12" borderId="1" xfId="0" applyFont="1" applyFill="1" applyBorder="1"/>
    <xf numFmtId="0" fontId="41" fillId="12" borderId="39" xfId="0" applyFont="1" applyFill="1" applyBorder="1" applyAlignment="1">
      <alignment vertical="justify"/>
    </xf>
    <xf numFmtId="0" fontId="41" fillId="12" borderId="39" xfId="0" applyFont="1" applyFill="1" applyBorder="1" applyAlignment="1">
      <alignment horizontal="left"/>
    </xf>
    <xf numFmtId="0" fontId="41" fillId="12" borderId="39" xfId="0" applyFont="1" applyFill="1" applyBorder="1"/>
    <xf numFmtId="0" fontId="41" fillId="12" borderId="39" xfId="0" applyFont="1" applyFill="1" applyBorder="1" applyAlignment="1">
      <alignment horizontal="left" vertical="justify"/>
    </xf>
    <xf numFmtId="3" fontId="41" fillId="12" borderId="39" xfId="0" applyNumberFormat="1" applyFont="1" applyFill="1" applyBorder="1" applyAlignment="1">
      <alignment horizontal="right" vertical="center"/>
    </xf>
    <xf numFmtId="0" fontId="41" fillId="12" borderId="39" xfId="0" applyFont="1" applyFill="1" applyBorder="1" applyAlignment="1">
      <alignment horizontal="center" vertical="center" wrapText="1"/>
    </xf>
    <xf numFmtId="0" fontId="46" fillId="12" borderId="39" xfId="0" applyFont="1" applyFill="1" applyBorder="1" applyAlignment="1">
      <alignment horizontal="center" vertical="center"/>
    </xf>
    <xf numFmtId="0" fontId="41" fillId="12" borderId="39" xfId="0" applyFont="1" applyFill="1" applyBorder="1" applyAlignment="1">
      <alignment vertical="justify" wrapText="1"/>
    </xf>
    <xf numFmtId="0" fontId="46" fillId="12" borderId="40" xfId="0" applyFont="1" applyFill="1" applyBorder="1" applyAlignment="1">
      <alignment horizontal="center" vertical="center"/>
    </xf>
    <xf numFmtId="0" fontId="38" fillId="9" borderId="0" xfId="0" applyFont="1" applyFill="1" applyAlignment="1" applyProtection="1">
      <alignment horizontal="center" vertical="justify"/>
      <protection locked="0"/>
    </xf>
    <xf numFmtId="0" fontId="53" fillId="9" borderId="0" xfId="0" applyFont="1" applyFill="1" applyAlignment="1" applyProtection="1">
      <alignment horizontal="center" vertical="justify"/>
      <protection locked="0"/>
    </xf>
    <xf numFmtId="0" fontId="25" fillId="9" borderId="0" xfId="0" applyFont="1" applyFill="1" applyAlignment="1" applyProtection="1">
      <alignment horizontal="center" vertical="justify"/>
      <protection locked="0"/>
    </xf>
    <xf numFmtId="0" fontId="35"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10" fillId="0" borderId="25" xfId="0" applyFont="1" applyBorder="1" applyAlignment="1" applyProtection="1">
      <alignment horizontal="left"/>
      <protection locked="0"/>
    </xf>
    <xf numFmtId="0" fontId="10" fillId="0" borderId="0" xfId="0" applyFont="1" applyBorder="1" applyAlignment="1">
      <alignment horizontal="justify" vertical="center"/>
    </xf>
    <xf numFmtId="49" fontId="25" fillId="14" borderId="61" xfId="0" applyNumberFormat="1" applyFont="1" applyFill="1" applyBorder="1" applyAlignment="1">
      <alignment vertical="top" wrapText="1"/>
    </xf>
    <xf numFmtId="49" fontId="25" fillId="14" borderId="61" xfId="0" applyNumberFormat="1" applyFont="1" applyFill="1" applyBorder="1" applyAlignment="1">
      <alignment horizontal="left" vertical="top" wrapText="1"/>
    </xf>
    <xf numFmtId="49" fontId="25" fillId="14" borderId="61" xfId="0" applyNumberFormat="1" applyFont="1" applyFill="1" applyBorder="1" applyAlignment="1">
      <alignment horizontal="left"/>
    </xf>
    <xf numFmtId="3" fontId="25" fillId="14" borderId="61" xfId="0" applyNumberFormat="1" applyFont="1" applyFill="1" applyBorder="1" applyAlignment="1">
      <alignment horizontal="right" vertical="center" wrapText="1"/>
    </xf>
    <xf numFmtId="3" fontId="25" fillId="14" borderId="61" xfId="0" applyNumberFormat="1" applyFont="1" applyFill="1" applyBorder="1" applyAlignment="1">
      <alignment horizontal="right" vertical="center"/>
    </xf>
    <xf numFmtId="0" fontId="25" fillId="14" borderId="61" xfId="0" applyFont="1" applyFill="1" applyBorder="1" applyAlignment="1">
      <alignment horizontal="right" vertical="center"/>
    </xf>
    <xf numFmtId="49" fontId="25" fillId="14" borderId="61" xfId="0" applyNumberFormat="1" applyFont="1" applyFill="1" applyBorder="1" applyAlignment="1">
      <alignment horizontal="center"/>
    </xf>
    <xf numFmtId="49" fontId="25" fillId="14" borderId="68" xfId="0" applyNumberFormat="1" applyFont="1" applyFill="1" applyBorder="1"/>
    <xf numFmtId="0" fontId="25" fillId="14" borderId="69" xfId="0" applyFont="1" applyFill="1" applyBorder="1" applyAlignment="1" applyProtection="1">
      <alignment horizontal="left"/>
      <protection locked="0"/>
    </xf>
    <xf numFmtId="0" fontId="10" fillId="0" borderId="69" xfId="0" applyFont="1" applyBorder="1" applyAlignment="1" applyProtection="1">
      <alignment horizontal="left"/>
      <protection locked="0"/>
    </xf>
    <xf numFmtId="3" fontId="10" fillId="14" borderId="61" xfId="0" applyNumberFormat="1" applyFont="1" applyFill="1" applyBorder="1" applyAlignment="1">
      <alignment horizontal="right" vertical="center"/>
    </xf>
    <xf numFmtId="49" fontId="10" fillId="0" borderId="61" xfId="0" applyNumberFormat="1" applyFont="1" applyBorder="1"/>
    <xf numFmtId="49" fontId="10" fillId="0" borderId="68" xfId="0" applyNumberFormat="1" applyFont="1" applyBorder="1"/>
    <xf numFmtId="0" fontId="11" fillId="14" borderId="69" xfId="0" applyFont="1" applyFill="1" applyBorder="1" applyAlignment="1" applyProtection="1">
      <alignment horizontal="left"/>
      <protection locked="0"/>
    </xf>
    <xf numFmtId="49" fontId="11" fillId="14" borderId="61" xfId="0" applyNumberFormat="1" applyFont="1" applyFill="1" applyBorder="1" applyAlignment="1">
      <alignment vertical="top" wrapText="1"/>
    </xf>
    <xf numFmtId="0" fontId="11" fillId="14" borderId="61" xfId="0" applyFont="1" applyFill="1" applyBorder="1" applyAlignment="1">
      <alignment horizontal="left"/>
    </xf>
    <xf numFmtId="49" fontId="11" fillId="14" borderId="61" xfId="0" applyNumberFormat="1" applyFont="1" applyFill="1" applyBorder="1" applyAlignment="1">
      <alignment horizontal="left"/>
    </xf>
    <xf numFmtId="3" fontId="11" fillId="14" borderId="61" xfId="0" applyNumberFormat="1" applyFont="1" applyFill="1" applyBorder="1" applyAlignment="1">
      <alignment horizontal="right" vertical="center" wrapText="1"/>
    </xf>
    <xf numFmtId="0" fontId="11" fillId="14" borderId="61" xfId="0" applyFont="1" applyFill="1" applyBorder="1" applyAlignment="1">
      <alignment horizontal="right" vertical="center"/>
    </xf>
    <xf numFmtId="49" fontId="11" fillId="14" borderId="61" xfId="0" applyNumberFormat="1" applyFont="1" applyFill="1" applyBorder="1"/>
    <xf numFmtId="49" fontId="11" fillId="14" borderId="68" xfId="0" applyNumberFormat="1" applyFont="1" applyFill="1" applyBorder="1"/>
    <xf numFmtId="49" fontId="23" fillId="0" borderId="61" xfId="0" applyNumberFormat="1" applyFont="1" applyBorder="1" applyAlignment="1">
      <alignment vertical="top" wrapText="1"/>
    </xf>
    <xf numFmtId="0" fontId="23" fillId="0" borderId="61" xfId="0" applyFont="1" applyBorder="1" applyAlignment="1">
      <alignment horizontal="right" vertical="center"/>
    </xf>
    <xf numFmtId="49" fontId="10" fillId="0" borderId="61" xfId="0" applyNumberFormat="1" applyFont="1" applyBorder="1" applyAlignment="1">
      <alignment vertical="center"/>
    </xf>
    <xf numFmtId="14" fontId="11" fillId="14" borderId="61" xfId="0" applyNumberFormat="1" applyFont="1" applyFill="1" applyBorder="1" applyAlignment="1">
      <alignment horizontal="right" vertical="center"/>
    </xf>
    <xf numFmtId="49" fontId="11" fillId="14" borderId="61" xfId="0" applyNumberFormat="1" applyFont="1" applyFill="1" applyBorder="1" applyAlignment="1">
      <alignment vertical="center"/>
    </xf>
    <xf numFmtId="0" fontId="11" fillId="14" borderId="65" xfId="0" applyFont="1" applyFill="1" applyBorder="1" applyAlignment="1">
      <alignment horizontal="left" vertical="justify"/>
    </xf>
    <xf numFmtId="3" fontId="11" fillId="14" borderId="65" xfId="0" applyNumberFormat="1" applyFont="1" applyFill="1" applyBorder="1" applyAlignment="1">
      <alignment horizontal="right" vertical="center" wrapText="1"/>
    </xf>
    <xf numFmtId="0" fontId="11" fillId="14" borderId="65" xfId="0" applyFont="1" applyFill="1" applyBorder="1" applyAlignment="1">
      <alignment horizontal="right"/>
    </xf>
    <xf numFmtId="0" fontId="11" fillId="14" borderId="65" xfId="0" applyFont="1" applyFill="1" applyBorder="1" applyAlignment="1">
      <alignment horizontal="center"/>
    </xf>
    <xf numFmtId="0" fontId="21" fillId="0" borderId="65" xfId="0" applyFont="1" applyBorder="1" applyAlignment="1">
      <alignment wrapText="1"/>
    </xf>
    <xf numFmtId="49" fontId="10" fillId="0" borderId="65" xfId="0" applyNumberFormat="1" applyFont="1" applyBorder="1" applyAlignment="1">
      <alignment horizontal="center" vertical="center"/>
    </xf>
    <xf numFmtId="0" fontId="59" fillId="14" borderId="69" xfId="0" applyFont="1" applyFill="1" applyBorder="1" applyAlignment="1" applyProtection="1">
      <alignment horizontal="left"/>
      <protection locked="0"/>
    </xf>
    <xf numFmtId="49" fontId="59" fillId="14" borderId="65" xfId="0" applyNumberFormat="1" applyFont="1" applyFill="1" applyBorder="1" applyAlignment="1">
      <alignment vertical="top" wrapText="1"/>
    </xf>
    <xf numFmtId="49" fontId="59" fillId="14" borderId="65" xfId="0" applyNumberFormat="1" applyFont="1" applyFill="1" applyBorder="1" applyAlignment="1">
      <alignment horizontal="left"/>
    </xf>
    <xf numFmtId="3" fontId="59" fillId="14" borderId="65" xfId="0" applyNumberFormat="1" applyFont="1" applyFill="1" applyBorder="1" applyAlignment="1">
      <alignment horizontal="right" vertical="center" wrapText="1"/>
    </xf>
    <xf numFmtId="49" fontId="59" fillId="14" borderId="65" xfId="0" applyNumberFormat="1" applyFont="1" applyFill="1" applyBorder="1"/>
    <xf numFmtId="49" fontId="23" fillId="0" borderId="65" xfId="0" applyNumberFormat="1" applyFont="1" applyBorder="1" applyAlignment="1">
      <alignment vertical="top" wrapText="1"/>
    </xf>
    <xf numFmtId="49" fontId="10" fillId="0" borderId="61" xfId="0" applyNumberFormat="1" applyFont="1" applyBorder="1" applyAlignment="1">
      <alignment wrapText="1"/>
    </xf>
    <xf numFmtId="3" fontId="23" fillId="0" borderId="61" xfId="0" applyNumberFormat="1" applyFont="1" applyBorder="1" applyAlignment="1">
      <alignment horizontal="right" vertical="center" wrapText="1"/>
    </xf>
    <xf numFmtId="0" fontId="10" fillId="0" borderId="61" xfId="0" applyFont="1" applyBorder="1" applyAlignment="1">
      <alignment horizontal="right"/>
    </xf>
    <xf numFmtId="49" fontId="23" fillId="0" borderId="61" xfId="0" applyNumberFormat="1" applyFont="1" applyBorder="1" applyAlignment="1">
      <alignment wrapText="1"/>
    </xf>
    <xf numFmtId="49" fontId="10" fillId="0" borderId="61" xfId="0" applyNumberFormat="1" applyFont="1" applyBorder="1" applyAlignment="1">
      <alignment vertical="center" wrapText="1"/>
    </xf>
    <xf numFmtId="0" fontId="10" fillId="0" borderId="61" xfId="0" applyFont="1" applyBorder="1" applyAlignment="1">
      <alignment horizontal="left" vertical="center"/>
    </xf>
    <xf numFmtId="49" fontId="10" fillId="0" borderId="61" xfId="0" applyNumberFormat="1" applyFont="1" applyBorder="1" applyAlignment="1">
      <alignment horizontal="left" vertical="center"/>
    </xf>
    <xf numFmtId="49" fontId="10" fillId="0" borderId="68" xfId="0" applyNumberFormat="1" applyFont="1" applyBorder="1" applyAlignment="1">
      <alignment vertical="center"/>
    </xf>
    <xf numFmtId="3" fontId="23" fillId="0" borderId="65" xfId="0" applyNumberFormat="1" applyFont="1" applyBorder="1" applyAlignment="1">
      <alignment horizontal="right" vertical="center" wrapText="1"/>
    </xf>
    <xf numFmtId="49" fontId="23" fillId="0" borderId="65" xfId="0" applyNumberFormat="1" applyFont="1" applyBorder="1"/>
    <xf numFmtId="0" fontId="11" fillId="0" borderId="61" xfId="0" applyFont="1" applyBorder="1" applyAlignment="1">
      <alignment horizontal="right" vertical="center"/>
    </xf>
    <xf numFmtId="49" fontId="10" fillId="0" borderId="61" xfId="0" applyNumberFormat="1" applyFont="1" applyBorder="1" applyAlignment="1">
      <alignment horizontal="center" vertical="center"/>
    </xf>
    <xf numFmtId="49" fontId="10" fillId="0" borderId="62" xfId="219" applyNumberFormat="1" applyFont="1" applyBorder="1" applyAlignment="1">
      <alignment vertical="top" wrapText="1"/>
    </xf>
    <xf numFmtId="49" fontId="10" fillId="0" borderId="62" xfId="219" applyNumberFormat="1" applyFont="1" applyBorder="1" applyAlignment="1">
      <alignment horizontal="left"/>
    </xf>
    <xf numFmtId="3" fontId="10" fillId="0" borderId="62" xfId="219" applyNumberFormat="1" applyFont="1" applyBorder="1" applyAlignment="1">
      <alignment horizontal="right" vertical="center" wrapText="1"/>
    </xf>
    <xf numFmtId="0" fontId="10" fillId="0" borderId="62" xfId="219" applyFont="1" applyBorder="1" applyAlignment="1">
      <alignment horizontal="right" vertical="center"/>
    </xf>
    <xf numFmtId="49" fontId="10" fillId="0" borderId="62" xfId="219" applyNumberFormat="1" applyFont="1" applyBorder="1" applyAlignment="1">
      <alignment horizontal="center"/>
    </xf>
    <xf numFmtId="49" fontId="10" fillId="0" borderId="62" xfId="219" applyNumberFormat="1" applyFont="1" applyBorder="1"/>
    <xf numFmtId="49" fontId="10" fillId="0" borderId="70" xfId="219" applyNumberFormat="1" applyFont="1" applyBorder="1"/>
    <xf numFmtId="0" fontId="10" fillId="0" borderId="62" xfId="219" applyFont="1" applyBorder="1" applyAlignment="1">
      <alignment vertical="top" wrapText="1"/>
    </xf>
    <xf numFmtId="0" fontId="10" fillId="0" borderId="62" xfId="219" applyFont="1" applyBorder="1" applyAlignment="1">
      <alignment horizontal="left"/>
    </xf>
    <xf numFmtId="0" fontId="10" fillId="0" borderId="62" xfId="219" applyFont="1" applyBorder="1" applyAlignment="1">
      <alignment wrapText="1"/>
    </xf>
    <xf numFmtId="0" fontId="10" fillId="0" borderId="62" xfId="219" applyFont="1" applyBorder="1" applyAlignment="1">
      <alignment horizontal="left" vertical="top" wrapText="1"/>
    </xf>
    <xf numFmtId="3" fontId="10" fillId="0" borderId="62" xfId="219" applyNumberFormat="1" applyFont="1" applyBorder="1" applyAlignment="1">
      <alignment horizontal="right" vertical="center"/>
    </xf>
    <xf numFmtId="0" fontId="10" fillId="0" borderId="62" xfId="219" applyFont="1" applyBorder="1" applyAlignment="1">
      <alignment horizontal="right" vertical="center" wrapText="1"/>
    </xf>
    <xf numFmtId="0" fontId="10" fillId="0" borderId="62" xfId="219" applyFont="1" applyBorder="1" applyAlignment="1">
      <alignment horizontal="center"/>
    </xf>
    <xf numFmtId="0" fontId="10" fillId="0" borderId="71" xfId="219" applyFont="1" applyBorder="1" applyAlignment="1">
      <alignment horizontal="center"/>
    </xf>
    <xf numFmtId="0" fontId="10" fillId="0" borderId="65" xfId="0" applyFont="1" applyBorder="1" applyAlignment="1">
      <alignment horizontal="left" vertical="justify" wrapText="1"/>
    </xf>
    <xf numFmtId="0" fontId="10" fillId="0" borderId="65" xfId="0" applyFont="1" applyBorder="1" applyAlignment="1">
      <alignment horizontal="left" wrapText="1"/>
    </xf>
    <xf numFmtId="0" fontId="10" fillId="0" borderId="65" xfId="0" applyFont="1" applyBorder="1" applyAlignment="1">
      <alignment horizontal="left"/>
    </xf>
    <xf numFmtId="0" fontId="10" fillId="0" borderId="65" xfId="0" applyFont="1" applyBorder="1" applyAlignment="1">
      <alignment horizontal="left" vertical="justify"/>
    </xf>
    <xf numFmtId="3" fontId="10" fillId="0" borderId="65" xfId="0" applyNumberFormat="1" applyFont="1" applyBorder="1" applyAlignment="1">
      <alignment horizontal="right" vertical="center"/>
    </xf>
    <xf numFmtId="3" fontId="10" fillId="14" borderId="65" xfId="0" applyNumberFormat="1" applyFont="1" applyFill="1" applyBorder="1" applyAlignment="1">
      <alignment horizontal="right" vertical="center"/>
    </xf>
    <xf numFmtId="0" fontId="10" fillId="0" borderId="65" xfId="0" applyFont="1" applyBorder="1" applyAlignment="1">
      <alignment horizontal="right" vertical="center"/>
    </xf>
    <xf numFmtId="0" fontId="10" fillId="0" borderId="65" xfId="0" applyFont="1" applyBorder="1" applyAlignment="1">
      <alignment horizontal="center"/>
    </xf>
    <xf numFmtId="3" fontId="10" fillId="14" borderId="65" xfId="0" applyNumberFormat="1" applyFont="1" applyFill="1" applyBorder="1" applyAlignment="1" applyProtection="1">
      <alignment horizontal="right" vertical="center"/>
      <protection locked="0"/>
    </xf>
    <xf numFmtId="0" fontId="10" fillId="0" borderId="56" xfId="0" applyFont="1" applyBorder="1" applyAlignment="1">
      <alignment horizontal="left" vertical="justify" wrapText="1"/>
    </xf>
    <xf numFmtId="0" fontId="10" fillId="0" borderId="56" xfId="0" applyFont="1" applyBorder="1" applyAlignment="1">
      <alignment horizontal="left" vertical="justify"/>
    </xf>
    <xf numFmtId="0" fontId="10" fillId="0" borderId="59" xfId="219" applyFont="1" applyBorder="1" applyAlignment="1">
      <alignment vertical="center" wrapText="1"/>
    </xf>
    <xf numFmtId="0" fontId="10" fillId="0" borderId="59" xfId="219" applyFont="1" applyBorder="1" applyAlignment="1">
      <alignment horizontal="left" vertical="center"/>
    </xf>
    <xf numFmtId="0" fontId="10" fillId="0" borderId="59" xfId="219" applyFont="1" applyBorder="1" applyAlignment="1">
      <alignment horizontal="left" vertical="center" wrapText="1"/>
    </xf>
    <xf numFmtId="0" fontId="10" fillId="0" borderId="1" xfId="0" applyFont="1" applyBorder="1" applyAlignment="1">
      <alignment vertical="justify" wrapText="1"/>
    </xf>
    <xf numFmtId="0" fontId="10" fillId="0" borderId="56" xfId="0" applyFont="1" applyBorder="1" applyAlignment="1">
      <alignment wrapText="1"/>
    </xf>
    <xf numFmtId="0" fontId="10" fillId="0" borderId="56" xfId="0" applyFont="1" applyBorder="1" applyAlignment="1">
      <alignment horizontal="center"/>
    </xf>
    <xf numFmtId="0" fontId="23" fillId="0" borderId="1" xfId="0" applyFont="1" applyBorder="1" applyAlignment="1">
      <alignment horizontal="left" vertical="justify" wrapText="1"/>
    </xf>
    <xf numFmtId="0" fontId="10" fillId="0" borderId="38" xfId="0" applyFont="1" applyBorder="1" applyAlignment="1">
      <alignment horizontal="left"/>
    </xf>
    <xf numFmtId="0" fontId="10" fillId="7" borderId="58" xfId="0" applyFont="1" applyFill="1" applyBorder="1" applyAlignment="1">
      <alignment horizontal="left"/>
    </xf>
    <xf numFmtId="0" fontId="10" fillId="7" borderId="38" xfId="0" applyFont="1" applyFill="1" applyBorder="1" applyAlignment="1">
      <alignment horizontal="left"/>
    </xf>
    <xf numFmtId="0" fontId="10" fillId="12" borderId="40" xfId="0" applyFont="1" applyFill="1" applyBorder="1" applyAlignment="1" applyProtection="1">
      <alignment horizontal="left" vertical="top"/>
      <protection locked="0"/>
    </xf>
    <xf numFmtId="0" fontId="10" fillId="0" borderId="1" xfId="0" applyNumberFormat="1" applyFont="1" applyBorder="1" applyAlignment="1" applyProtection="1">
      <alignment horizontal="right" vertical="center"/>
      <protection locked="0"/>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0</xdr:col>
      <xdr:colOff>285480</xdr:colOff>
      <xdr:row>199</xdr:row>
      <xdr:rowOff>380880</xdr:rowOff>
    </xdr:from>
    <xdr:to>
      <xdr:col>0</xdr:col>
      <xdr:colOff>311760</xdr:colOff>
      <xdr:row>199</xdr:row>
      <xdr:rowOff>409680</xdr:rowOff>
    </xdr:to>
    <xdr:sp macro="" textlink="">
      <xdr:nvSpPr>
        <xdr:cNvPr id="2" name="Přímá spojnice 1">
          <a:extLst>
            <a:ext uri="{FF2B5EF4-FFF2-40B4-BE49-F238E27FC236}">
              <a16:creationId xmlns:a16="http://schemas.microsoft.com/office/drawing/2014/main" id="{53BD3E17-8279-4E5A-BA86-7E9607BEF40D}"/>
            </a:ext>
          </a:extLst>
        </xdr:cNvPr>
        <xdr:cNvSpPr/>
      </xdr:nvSpPr>
      <xdr:spPr>
        <a:xfrm>
          <a:off x="289290" y="25900260"/>
          <a:ext cx="5325" cy="30705"/>
        </a:xfrm>
        <a:prstGeom prst="line">
          <a:avLst/>
        </a:prstGeom>
        <a:ln w="9525">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491"/>
  <sheetViews>
    <sheetView showGridLines="0" zoomScale="85" zoomScaleNormal="85" workbookViewId="0">
      <pane xSplit="2" ySplit="3" topLeftCell="E161" activePane="bottomRight" state="frozen"/>
      <selection pane="topRight" activeCell="C51" sqref="C51"/>
      <selection pane="bottomLeft" activeCell="C51" sqref="C51"/>
      <selection pane="bottomRight" activeCell="A181" sqref="A181"/>
    </sheetView>
  </sheetViews>
  <sheetFormatPr defaultColWidth="9.28515625" defaultRowHeight="11.25"/>
  <cols>
    <col min="1" max="1" width="5" style="165" customWidth="1"/>
    <col min="2" max="2" width="24.5703125" style="179" customWidth="1"/>
    <col min="3" max="3" width="34.7109375" style="179" customWidth="1"/>
    <col min="4" max="4" width="13.5703125" style="165" customWidth="1"/>
    <col min="5" max="5" width="14.28515625" style="165" customWidth="1"/>
    <col min="6" max="6" width="13.140625" style="165" customWidth="1"/>
    <col min="7" max="7" width="21" style="179" customWidth="1"/>
    <col min="8" max="9" width="12.85546875" style="165" customWidth="1"/>
    <col min="10" max="10" width="11.7109375" style="165" customWidth="1"/>
    <col min="11" max="11" width="61.140625" style="179" customWidth="1"/>
    <col min="12" max="12" width="12.42578125" style="180" customWidth="1"/>
    <col min="13" max="13" width="13.5703125" style="181" customWidth="1"/>
    <col min="14" max="15" width="14.28515625" style="194" customWidth="1"/>
    <col min="16" max="17" width="12.5703125" style="182" customWidth="1"/>
    <col min="18" max="18" width="18.5703125" style="179" customWidth="1"/>
    <col min="19" max="19" width="9.28515625" style="165"/>
    <col min="20" max="16384" width="9.28515625" style="141"/>
  </cols>
  <sheetData>
    <row r="1" spans="1:249" ht="12" thickBot="1">
      <c r="A1" s="138" t="s">
        <v>0</v>
      </c>
      <c r="B1" s="139"/>
      <c r="C1" s="139"/>
      <c r="D1" s="139"/>
      <c r="E1" s="139"/>
      <c r="F1" s="139"/>
      <c r="G1" s="139"/>
      <c r="H1" s="139"/>
      <c r="I1" s="139"/>
      <c r="J1" s="139"/>
      <c r="K1" s="139"/>
      <c r="L1" s="139"/>
      <c r="M1" s="139"/>
      <c r="N1" s="189"/>
      <c r="O1" s="189"/>
      <c r="P1" s="139"/>
      <c r="Q1" s="139"/>
      <c r="R1" s="139"/>
      <c r="S1" s="140"/>
    </row>
    <row r="2" spans="1:249" ht="27.2" customHeight="1">
      <c r="A2" s="142" t="s">
        <v>1</v>
      </c>
      <c r="B2" s="143" t="s">
        <v>2</v>
      </c>
      <c r="C2" s="144"/>
      <c r="D2" s="144"/>
      <c r="E2" s="144"/>
      <c r="F2" s="145"/>
      <c r="G2" s="146" t="s">
        <v>3</v>
      </c>
      <c r="H2" s="142" t="s">
        <v>4</v>
      </c>
      <c r="I2" s="142" t="s">
        <v>5</v>
      </c>
      <c r="J2" s="142" t="s">
        <v>6</v>
      </c>
      <c r="K2" s="146" t="s">
        <v>7</v>
      </c>
      <c r="L2" s="147" t="s">
        <v>8</v>
      </c>
      <c r="M2" s="148"/>
      <c r="N2" s="190" t="s">
        <v>9</v>
      </c>
      <c r="O2" s="191"/>
      <c r="P2" s="149" t="s">
        <v>10</v>
      </c>
      <c r="Q2" s="150"/>
      <c r="R2" s="151" t="s">
        <v>11</v>
      </c>
      <c r="S2" s="152"/>
    </row>
    <row r="3" spans="1:249" ht="55.5" customHeight="1" thickBot="1">
      <c r="A3" s="153"/>
      <c r="B3" s="154" t="s">
        <v>12</v>
      </c>
      <c r="C3" s="155" t="s">
        <v>13</v>
      </c>
      <c r="D3" s="156" t="s">
        <v>14</v>
      </c>
      <c r="E3" s="156" t="s">
        <v>15</v>
      </c>
      <c r="F3" s="157" t="s">
        <v>16</v>
      </c>
      <c r="G3" s="158"/>
      <c r="H3" s="153"/>
      <c r="I3" s="153"/>
      <c r="J3" s="153"/>
      <c r="K3" s="158"/>
      <c r="L3" s="159" t="s">
        <v>17</v>
      </c>
      <c r="M3" s="160" t="s">
        <v>18</v>
      </c>
      <c r="N3" s="162" t="s">
        <v>19</v>
      </c>
      <c r="O3" s="195" t="s">
        <v>20</v>
      </c>
      <c r="P3" s="162" t="s">
        <v>21</v>
      </c>
      <c r="Q3" s="163" t="s">
        <v>22</v>
      </c>
      <c r="R3" s="164" t="s">
        <v>23</v>
      </c>
      <c r="S3" s="161" t="s">
        <v>24</v>
      </c>
    </row>
    <row r="4" spans="1:249" s="37" customFormat="1" ht="22.5">
      <c r="A4" s="1479">
        <v>1</v>
      </c>
      <c r="B4" s="213" t="s">
        <v>25</v>
      </c>
      <c r="C4" s="213" t="s">
        <v>26</v>
      </c>
      <c r="D4" s="214" t="s">
        <v>27</v>
      </c>
      <c r="E4" s="212">
        <v>107630311</v>
      </c>
      <c r="F4" s="212">
        <v>107630311</v>
      </c>
      <c r="G4" s="215" t="s">
        <v>28</v>
      </c>
      <c r="H4" s="212" t="s">
        <v>29</v>
      </c>
      <c r="I4" s="212" t="s">
        <v>30</v>
      </c>
      <c r="J4" s="212" t="s">
        <v>26</v>
      </c>
      <c r="K4" s="215" t="s">
        <v>31</v>
      </c>
      <c r="L4" s="216">
        <v>3000000</v>
      </c>
      <c r="M4" s="117">
        <f>L4/100*85</f>
        <v>2550000</v>
      </c>
      <c r="N4" s="217">
        <v>2022</v>
      </c>
      <c r="O4" s="217">
        <v>2027</v>
      </c>
      <c r="P4" s="218"/>
      <c r="Q4" s="218"/>
      <c r="R4" s="213" t="s">
        <v>32</v>
      </c>
      <c r="S4" s="219"/>
    </row>
    <row r="5" spans="1:249" s="357" customFormat="1">
      <c r="A5" s="347">
        <v>2</v>
      </c>
      <c r="B5" s="348" t="s">
        <v>25</v>
      </c>
      <c r="C5" s="348" t="s">
        <v>26</v>
      </c>
      <c r="D5" s="356" t="s">
        <v>27</v>
      </c>
      <c r="E5" s="349">
        <v>107630311</v>
      </c>
      <c r="F5" s="349">
        <v>107630311</v>
      </c>
      <c r="G5" s="350" t="s">
        <v>33</v>
      </c>
      <c r="H5" s="349" t="s">
        <v>29</v>
      </c>
      <c r="I5" s="349" t="s">
        <v>30</v>
      </c>
      <c r="J5" s="349" t="s">
        <v>26</v>
      </c>
      <c r="K5" s="350" t="s">
        <v>34</v>
      </c>
      <c r="L5" s="352">
        <v>15000000</v>
      </c>
      <c r="M5" s="352">
        <v>0</v>
      </c>
      <c r="N5" s="353">
        <v>2021</v>
      </c>
      <c r="O5" s="353">
        <v>2021</v>
      </c>
      <c r="P5" s="354"/>
      <c r="Q5" s="354"/>
      <c r="R5" s="350" t="s">
        <v>35</v>
      </c>
      <c r="S5" s="355" t="s">
        <v>36</v>
      </c>
    </row>
    <row r="6" spans="1:249" s="37" customFormat="1">
      <c r="A6" s="196">
        <v>3</v>
      </c>
      <c r="B6" s="203" t="s">
        <v>37</v>
      </c>
      <c r="C6" s="203" t="s">
        <v>26</v>
      </c>
      <c r="D6" s="220" t="s">
        <v>38</v>
      </c>
      <c r="E6" s="221">
        <v>107630320</v>
      </c>
      <c r="F6" s="221">
        <v>600144437</v>
      </c>
      <c r="G6" s="203" t="s">
        <v>39</v>
      </c>
      <c r="H6" s="221" t="s">
        <v>29</v>
      </c>
      <c r="I6" s="221" t="s">
        <v>30</v>
      </c>
      <c r="J6" s="221" t="s">
        <v>26</v>
      </c>
      <c r="K6" s="201" t="s">
        <v>40</v>
      </c>
      <c r="L6" s="205">
        <v>5000000</v>
      </c>
      <c r="M6" s="118">
        <f t="shared" ref="M6:M14" si="0">L6/100*85</f>
        <v>4250000</v>
      </c>
      <c r="N6" s="206">
        <v>2024</v>
      </c>
      <c r="O6" s="206">
        <v>2027</v>
      </c>
      <c r="P6" s="223" t="s">
        <v>41</v>
      </c>
      <c r="Q6" s="223"/>
      <c r="R6" s="203"/>
      <c r="S6" s="224"/>
    </row>
    <row r="7" spans="1:249" s="37" customFormat="1" ht="33.75">
      <c r="A7" s="196">
        <v>4</v>
      </c>
      <c r="B7" s="203" t="s">
        <v>42</v>
      </c>
      <c r="C7" s="203" t="s">
        <v>26</v>
      </c>
      <c r="D7" s="221">
        <v>75027330</v>
      </c>
      <c r="E7" s="221">
        <v>600144453</v>
      </c>
      <c r="F7" s="221">
        <v>600144453</v>
      </c>
      <c r="G7" s="203" t="s">
        <v>43</v>
      </c>
      <c r="H7" s="221" t="s">
        <v>29</v>
      </c>
      <c r="I7" s="221" t="s">
        <v>30</v>
      </c>
      <c r="J7" s="221" t="s">
        <v>26</v>
      </c>
      <c r="K7" s="201" t="s">
        <v>44</v>
      </c>
      <c r="L7" s="205">
        <v>1000000</v>
      </c>
      <c r="M7" s="118">
        <f t="shared" si="0"/>
        <v>850000</v>
      </c>
      <c r="N7" s="206">
        <v>2022</v>
      </c>
      <c r="O7" s="206">
        <v>2027</v>
      </c>
      <c r="P7" s="223"/>
      <c r="Q7" s="223"/>
      <c r="R7" s="203"/>
      <c r="S7" s="224"/>
    </row>
    <row r="8" spans="1:249" s="37" customFormat="1" ht="22.5">
      <c r="A8" s="196">
        <v>5</v>
      </c>
      <c r="B8" s="203" t="s">
        <v>42</v>
      </c>
      <c r="C8" s="203" t="s">
        <v>26</v>
      </c>
      <c r="D8" s="221">
        <v>75027330</v>
      </c>
      <c r="E8" s="221">
        <v>600144453</v>
      </c>
      <c r="F8" s="221">
        <v>600144453</v>
      </c>
      <c r="G8" s="203" t="s">
        <v>45</v>
      </c>
      <c r="H8" s="221" t="s">
        <v>29</v>
      </c>
      <c r="I8" s="221" t="s">
        <v>30</v>
      </c>
      <c r="J8" s="221" t="s">
        <v>26</v>
      </c>
      <c r="K8" s="201" t="s">
        <v>46</v>
      </c>
      <c r="L8" s="205">
        <v>600000</v>
      </c>
      <c r="M8" s="118">
        <v>0</v>
      </c>
      <c r="N8" s="206">
        <v>2022</v>
      </c>
      <c r="O8" s="206">
        <v>2027</v>
      </c>
      <c r="P8" s="223"/>
      <c r="Q8" s="223"/>
      <c r="R8" s="203"/>
      <c r="S8" s="224"/>
    </row>
    <row r="9" spans="1:249" s="37" customFormat="1" ht="22.5">
      <c r="A9" s="380">
        <v>6</v>
      </c>
      <c r="B9" s="395" t="s">
        <v>42</v>
      </c>
      <c r="C9" s="395" t="s">
        <v>26</v>
      </c>
      <c r="D9" s="1366">
        <v>75027330</v>
      </c>
      <c r="E9" s="1366">
        <v>600144453</v>
      </c>
      <c r="F9" s="1366">
        <v>600144453</v>
      </c>
      <c r="G9" s="395" t="s">
        <v>47</v>
      </c>
      <c r="H9" s="1366" t="s">
        <v>29</v>
      </c>
      <c r="I9" s="1366" t="s">
        <v>30</v>
      </c>
      <c r="J9" s="1366" t="s">
        <v>26</v>
      </c>
      <c r="K9" s="1367" t="s">
        <v>48</v>
      </c>
      <c r="L9" s="197">
        <v>400000</v>
      </c>
      <c r="M9" s="197">
        <v>0</v>
      </c>
      <c r="N9" s="1368">
        <v>2022</v>
      </c>
      <c r="O9" s="1368">
        <v>2027</v>
      </c>
      <c r="P9" s="381"/>
      <c r="Q9" s="381"/>
      <c r="R9" s="395" t="s">
        <v>49</v>
      </c>
      <c r="S9" s="382"/>
    </row>
    <row r="10" spans="1:249" s="37" customFormat="1">
      <c r="A10" s="196">
        <v>7</v>
      </c>
      <c r="B10" s="203" t="s">
        <v>42</v>
      </c>
      <c r="C10" s="203" t="s">
        <v>26</v>
      </c>
      <c r="D10" s="221">
        <v>75027330</v>
      </c>
      <c r="E10" s="221">
        <v>600144453</v>
      </c>
      <c r="F10" s="221">
        <v>600144453</v>
      </c>
      <c r="G10" s="203" t="s">
        <v>50</v>
      </c>
      <c r="H10" s="221" t="s">
        <v>29</v>
      </c>
      <c r="I10" s="221" t="s">
        <v>30</v>
      </c>
      <c r="J10" s="221" t="s">
        <v>26</v>
      </c>
      <c r="K10" s="201" t="s">
        <v>51</v>
      </c>
      <c r="L10" s="205">
        <v>650000</v>
      </c>
      <c r="M10" s="118">
        <v>0</v>
      </c>
      <c r="N10" s="206">
        <v>2022</v>
      </c>
      <c r="O10" s="206">
        <v>2027</v>
      </c>
      <c r="P10" s="223"/>
      <c r="Q10" s="223"/>
      <c r="R10" s="203"/>
      <c r="S10" s="224"/>
    </row>
    <row r="11" spans="1:249" s="37" customFormat="1" ht="22.5">
      <c r="A11" s="196">
        <v>8</v>
      </c>
      <c r="B11" s="201" t="s">
        <v>52</v>
      </c>
      <c r="C11" s="203" t="s">
        <v>26</v>
      </c>
      <c r="D11" s="221">
        <v>70934011</v>
      </c>
      <c r="E11" s="221">
        <v>107630656</v>
      </c>
      <c r="F11" s="221">
        <v>600144526</v>
      </c>
      <c r="G11" s="203" t="s">
        <v>53</v>
      </c>
      <c r="H11" s="221" t="s">
        <v>29</v>
      </c>
      <c r="I11" s="221" t="s">
        <v>30</v>
      </c>
      <c r="J11" s="221" t="s">
        <v>26</v>
      </c>
      <c r="K11" s="201" t="s">
        <v>54</v>
      </c>
      <c r="L11" s="205">
        <v>5000000</v>
      </c>
      <c r="M11" s="118">
        <f t="shared" si="0"/>
        <v>4250000</v>
      </c>
      <c r="N11" s="206">
        <v>2022</v>
      </c>
      <c r="O11" s="206">
        <v>2027</v>
      </c>
      <c r="P11" s="223"/>
      <c r="Q11" s="223"/>
      <c r="R11" s="203" t="s">
        <v>32</v>
      </c>
      <c r="S11" s="224"/>
    </row>
    <row r="12" spans="1:249" s="2" customFormat="1" ht="78.75">
      <c r="A12" s="196">
        <v>9</v>
      </c>
      <c r="B12" s="203" t="s">
        <v>55</v>
      </c>
      <c r="C12" s="203" t="s">
        <v>26</v>
      </c>
      <c r="D12" s="221">
        <v>66739721</v>
      </c>
      <c r="E12" s="221">
        <v>600144585</v>
      </c>
      <c r="F12" s="221">
        <v>600144585</v>
      </c>
      <c r="G12" s="203" t="s">
        <v>56</v>
      </c>
      <c r="H12" s="221" t="s">
        <v>29</v>
      </c>
      <c r="I12" s="221" t="s">
        <v>30</v>
      </c>
      <c r="J12" s="221" t="s">
        <v>26</v>
      </c>
      <c r="K12" s="201" t="s">
        <v>57</v>
      </c>
      <c r="L12" s="205">
        <v>700000</v>
      </c>
      <c r="M12" s="118">
        <v>595000</v>
      </c>
      <c r="N12" s="206">
        <v>2022</v>
      </c>
      <c r="O12" s="206">
        <v>2027</v>
      </c>
      <c r="P12" s="223"/>
      <c r="Q12" s="223"/>
      <c r="R12" s="203"/>
      <c r="S12" s="224" t="s">
        <v>58</v>
      </c>
      <c r="T12" s="366"/>
      <c r="U12" s="366"/>
      <c r="V12" s="366"/>
      <c r="W12" s="366"/>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c r="GZ12" s="366"/>
      <c r="HA12" s="366"/>
      <c r="HB12" s="366"/>
      <c r="HC12" s="366"/>
      <c r="HD12" s="366"/>
      <c r="HE12" s="366"/>
      <c r="HF12" s="366"/>
      <c r="HG12" s="366"/>
      <c r="HH12" s="366"/>
      <c r="HI12" s="366"/>
      <c r="HJ12" s="366"/>
      <c r="HK12" s="366"/>
      <c r="HL12" s="366"/>
      <c r="HM12" s="366"/>
      <c r="HN12" s="366"/>
      <c r="HO12" s="366"/>
      <c r="HP12" s="366"/>
      <c r="HQ12" s="366"/>
      <c r="HR12" s="366"/>
      <c r="HS12" s="366"/>
      <c r="HT12" s="366"/>
      <c r="HU12" s="366"/>
      <c r="HV12" s="366"/>
      <c r="HW12" s="366"/>
      <c r="HX12" s="366"/>
      <c r="HY12" s="366"/>
      <c r="HZ12" s="366"/>
      <c r="IA12" s="366"/>
      <c r="IB12" s="366"/>
      <c r="IC12" s="366"/>
      <c r="ID12" s="366"/>
      <c r="IE12" s="366"/>
      <c r="IF12" s="366"/>
      <c r="IG12" s="366"/>
      <c r="IH12" s="366"/>
      <c r="II12" s="366"/>
      <c r="IJ12" s="366"/>
      <c r="IK12" s="366"/>
      <c r="IL12" s="366"/>
      <c r="IM12" s="366"/>
      <c r="IN12" s="366"/>
      <c r="IO12" s="366"/>
    </row>
    <row r="13" spans="1:249" s="37" customFormat="1" ht="22.5">
      <c r="A13" s="114">
        <v>10</v>
      </c>
      <c r="B13" s="31" t="s">
        <v>59</v>
      </c>
      <c r="C13" s="31" t="s">
        <v>26</v>
      </c>
      <c r="D13" s="33">
        <v>63029049</v>
      </c>
      <c r="E13" s="59" t="s">
        <v>60</v>
      </c>
      <c r="F13" s="59" t="s">
        <v>60</v>
      </c>
      <c r="G13" s="31" t="s">
        <v>61</v>
      </c>
      <c r="H13" s="33" t="s">
        <v>29</v>
      </c>
      <c r="I13" s="33" t="s">
        <v>30</v>
      </c>
      <c r="J13" s="33" t="s">
        <v>26</v>
      </c>
      <c r="K13" s="32" t="s">
        <v>62</v>
      </c>
      <c r="L13" s="121">
        <v>2000000</v>
      </c>
      <c r="M13" s="123">
        <v>0</v>
      </c>
      <c r="N13" s="122">
        <v>2026</v>
      </c>
      <c r="O13" s="122">
        <v>2027</v>
      </c>
      <c r="P13" s="61"/>
      <c r="Q13" s="61"/>
      <c r="R13" s="31"/>
      <c r="S13" s="111"/>
    </row>
    <row r="14" spans="1:249" s="37" customFormat="1" ht="22.5">
      <c r="A14" s="196">
        <v>11</v>
      </c>
      <c r="B14" s="203" t="s">
        <v>59</v>
      </c>
      <c r="C14" s="203" t="s">
        <v>26</v>
      </c>
      <c r="D14" s="221">
        <v>63029049</v>
      </c>
      <c r="E14" s="187" t="s">
        <v>60</v>
      </c>
      <c r="F14" s="187" t="s">
        <v>60</v>
      </c>
      <c r="G14" s="201" t="s">
        <v>63</v>
      </c>
      <c r="H14" s="221" t="s">
        <v>29</v>
      </c>
      <c r="I14" s="221" t="s">
        <v>30</v>
      </c>
      <c r="J14" s="221" t="s">
        <v>26</v>
      </c>
      <c r="K14" s="201" t="s">
        <v>64</v>
      </c>
      <c r="L14" s="205">
        <v>5000000</v>
      </c>
      <c r="M14" s="118">
        <f t="shared" si="0"/>
        <v>4250000</v>
      </c>
      <c r="N14" s="206">
        <v>2025</v>
      </c>
      <c r="O14" s="206">
        <v>2027</v>
      </c>
      <c r="P14" s="223"/>
      <c r="Q14" s="223"/>
      <c r="R14" s="203"/>
      <c r="S14" s="224"/>
    </row>
    <row r="15" spans="1:249" s="37" customFormat="1" ht="45">
      <c r="A15" s="1086">
        <v>12</v>
      </c>
      <c r="B15" s="1087" t="s">
        <v>65</v>
      </c>
      <c r="C15" s="1087" t="s">
        <v>26</v>
      </c>
      <c r="D15" s="1088">
        <v>61989037</v>
      </c>
      <c r="E15" s="1088">
        <v>102508011</v>
      </c>
      <c r="F15" s="1088">
        <v>600145123</v>
      </c>
      <c r="G15" s="1089" t="s">
        <v>66</v>
      </c>
      <c r="H15" s="1088" t="s">
        <v>29</v>
      </c>
      <c r="I15" s="1088" t="s">
        <v>30</v>
      </c>
      <c r="J15" s="1088" t="s">
        <v>26</v>
      </c>
      <c r="K15" s="1090" t="s">
        <v>67</v>
      </c>
      <c r="L15" s="1091">
        <v>397097.8</v>
      </c>
      <c r="M15" s="1091">
        <v>0</v>
      </c>
      <c r="N15" s="1092">
        <v>2024</v>
      </c>
      <c r="O15" s="1092">
        <v>2024</v>
      </c>
      <c r="P15" s="1093"/>
      <c r="Q15" s="1093"/>
      <c r="R15" s="1087" t="s">
        <v>68</v>
      </c>
      <c r="S15" s="1094"/>
    </row>
    <row r="16" spans="1:249" s="357" customFormat="1" ht="56.25">
      <c r="A16" s="347">
        <v>13</v>
      </c>
      <c r="B16" s="348" t="s">
        <v>65</v>
      </c>
      <c r="C16" s="348" t="s">
        <v>26</v>
      </c>
      <c r="D16" s="349">
        <v>61989037</v>
      </c>
      <c r="E16" s="349">
        <v>102508011</v>
      </c>
      <c r="F16" s="349">
        <v>600145123</v>
      </c>
      <c r="G16" s="350" t="s">
        <v>69</v>
      </c>
      <c r="H16" s="349" t="s">
        <v>29</v>
      </c>
      <c r="I16" s="349" t="s">
        <v>30</v>
      </c>
      <c r="J16" s="349" t="s">
        <v>26</v>
      </c>
      <c r="K16" s="351" t="s">
        <v>70</v>
      </c>
      <c r="L16" s="352">
        <v>200000</v>
      </c>
      <c r="M16" s="352">
        <v>0</v>
      </c>
      <c r="N16" s="353">
        <v>2022</v>
      </c>
      <c r="O16" s="353">
        <v>2027</v>
      </c>
      <c r="P16" s="354"/>
      <c r="Q16" s="354"/>
      <c r="R16" s="348"/>
      <c r="S16" s="355"/>
    </row>
    <row r="17" spans="1:249" s="37" customFormat="1" ht="78.75">
      <c r="A17" s="196">
        <v>14</v>
      </c>
      <c r="B17" s="203" t="s">
        <v>65</v>
      </c>
      <c r="C17" s="203" t="s">
        <v>26</v>
      </c>
      <c r="D17" s="221">
        <v>61989037</v>
      </c>
      <c r="E17" s="221">
        <v>102508011</v>
      </c>
      <c r="F17" s="221">
        <v>600145123</v>
      </c>
      <c r="G17" s="201" t="s">
        <v>71</v>
      </c>
      <c r="H17" s="221" t="s">
        <v>29</v>
      </c>
      <c r="I17" s="221" t="s">
        <v>30</v>
      </c>
      <c r="J17" s="221" t="s">
        <v>26</v>
      </c>
      <c r="K17" s="110" t="s">
        <v>72</v>
      </c>
      <c r="L17" s="205">
        <v>500000</v>
      </c>
      <c r="M17" s="118">
        <f t="shared" ref="M17" si="1">L17/100*85</f>
        <v>425000</v>
      </c>
      <c r="N17" s="206">
        <v>2025</v>
      </c>
      <c r="O17" s="206">
        <v>2028</v>
      </c>
      <c r="P17" s="223"/>
      <c r="Q17" s="223"/>
      <c r="R17" s="203"/>
      <c r="S17" s="224"/>
    </row>
    <row r="18" spans="1:249" s="368" customFormat="1" ht="33.75">
      <c r="A18" s="329">
        <v>15</v>
      </c>
      <c r="B18" s="324" t="s">
        <v>73</v>
      </c>
      <c r="C18" s="324" t="s">
        <v>26</v>
      </c>
      <c r="D18" s="330">
        <v>75027348</v>
      </c>
      <c r="E18" s="330">
        <v>107630397</v>
      </c>
      <c r="F18" s="330">
        <v>600144470</v>
      </c>
      <c r="G18" s="322" t="s">
        <v>74</v>
      </c>
      <c r="H18" s="330" t="s">
        <v>29</v>
      </c>
      <c r="I18" s="330" t="s">
        <v>30</v>
      </c>
      <c r="J18" s="330" t="s">
        <v>26</v>
      </c>
      <c r="K18" s="322" t="s">
        <v>75</v>
      </c>
      <c r="L18" s="325">
        <v>750000</v>
      </c>
      <c r="M18" s="325">
        <v>0</v>
      </c>
      <c r="N18" s="326">
        <v>2022</v>
      </c>
      <c r="O18" s="326">
        <v>2027</v>
      </c>
      <c r="P18" s="333"/>
      <c r="Q18" s="327" t="s">
        <v>41</v>
      </c>
      <c r="R18" s="324"/>
      <c r="S18" s="334"/>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CZ18" s="367"/>
      <c r="DA18" s="367"/>
      <c r="DB18" s="367"/>
      <c r="DC18" s="367"/>
      <c r="DD18" s="367"/>
      <c r="DE18" s="367"/>
      <c r="DF18" s="367"/>
      <c r="DG18" s="367"/>
      <c r="DH18" s="367"/>
      <c r="DI18" s="367"/>
      <c r="DJ18" s="367"/>
      <c r="DK18" s="367"/>
      <c r="DL18" s="367"/>
      <c r="DM18" s="367"/>
      <c r="DN18" s="367"/>
      <c r="DO18" s="367"/>
      <c r="DP18" s="367"/>
      <c r="DQ18" s="367"/>
      <c r="DR18" s="367"/>
      <c r="DS18" s="367"/>
      <c r="DT18" s="367"/>
      <c r="DU18" s="367"/>
      <c r="DV18" s="367"/>
      <c r="DW18" s="367"/>
      <c r="DX18" s="367"/>
      <c r="DY18" s="367"/>
      <c r="DZ18" s="367"/>
      <c r="EA18" s="367"/>
      <c r="EB18" s="367"/>
      <c r="EC18" s="367"/>
      <c r="ED18" s="367"/>
      <c r="EE18" s="367"/>
      <c r="EF18" s="367"/>
      <c r="EG18" s="367"/>
      <c r="EH18" s="367"/>
      <c r="EI18" s="367"/>
      <c r="EJ18" s="367"/>
      <c r="EK18" s="367"/>
      <c r="EL18" s="367"/>
      <c r="EM18" s="367"/>
      <c r="EN18" s="367"/>
      <c r="EO18" s="367"/>
      <c r="EP18" s="367"/>
      <c r="EQ18" s="367"/>
      <c r="ER18" s="367"/>
      <c r="ES18" s="367"/>
      <c r="ET18" s="367"/>
      <c r="EU18" s="367"/>
      <c r="EV18" s="367"/>
      <c r="EW18" s="367"/>
      <c r="EX18" s="367"/>
      <c r="EY18" s="367"/>
      <c r="EZ18" s="367"/>
      <c r="FA18" s="367"/>
      <c r="FB18" s="367"/>
      <c r="FC18" s="367"/>
      <c r="FD18" s="367"/>
      <c r="FE18" s="367"/>
      <c r="FF18" s="367"/>
      <c r="FG18" s="367"/>
      <c r="FH18" s="367"/>
      <c r="FI18" s="367"/>
      <c r="FJ18" s="367"/>
      <c r="FK18" s="367"/>
      <c r="FL18" s="367"/>
      <c r="FM18" s="367"/>
      <c r="FN18" s="367"/>
      <c r="FO18" s="367"/>
      <c r="FP18" s="367"/>
      <c r="FQ18" s="367"/>
      <c r="FR18" s="367"/>
      <c r="FS18" s="367"/>
      <c r="FT18" s="367"/>
      <c r="FU18" s="367"/>
      <c r="FV18" s="367"/>
      <c r="FW18" s="367"/>
      <c r="FX18" s="367"/>
      <c r="FY18" s="367"/>
      <c r="FZ18" s="367"/>
      <c r="GA18" s="367"/>
      <c r="GB18" s="367"/>
      <c r="GC18" s="367"/>
      <c r="GD18" s="367"/>
      <c r="GE18" s="367"/>
      <c r="GF18" s="367"/>
      <c r="GG18" s="367"/>
      <c r="GH18" s="367"/>
      <c r="GI18" s="367"/>
      <c r="GJ18" s="367"/>
      <c r="GK18" s="367"/>
      <c r="GL18" s="367"/>
      <c r="GM18" s="367"/>
      <c r="GN18" s="367"/>
      <c r="GO18" s="367"/>
      <c r="GP18" s="367"/>
      <c r="GQ18" s="367"/>
      <c r="GR18" s="367"/>
      <c r="GS18" s="367"/>
      <c r="GT18" s="367"/>
      <c r="GU18" s="367"/>
      <c r="GV18" s="367"/>
      <c r="GW18" s="367"/>
      <c r="GX18" s="367"/>
      <c r="GY18" s="367"/>
      <c r="GZ18" s="367"/>
      <c r="HA18" s="367"/>
      <c r="HB18" s="367"/>
      <c r="HC18" s="367"/>
      <c r="HD18" s="367"/>
      <c r="HE18" s="367"/>
      <c r="HF18" s="367"/>
      <c r="HG18" s="367"/>
      <c r="HH18" s="367"/>
      <c r="HI18" s="367"/>
      <c r="HJ18" s="367"/>
      <c r="HK18" s="367"/>
      <c r="HL18" s="367"/>
      <c r="HM18" s="367"/>
      <c r="HN18" s="367"/>
      <c r="HO18" s="367"/>
      <c r="HP18" s="367"/>
      <c r="HQ18" s="367"/>
      <c r="HR18" s="367"/>
      <c r="HS18" s="367"/>
      <c r="HT18" s="367"/>
      <c r="HU18" s="367"/>
      <c r="HV18" s="367"/>
      <c r="HW18" s="367"/>
      <c r="HX18" s="367"/>
      <c r="HY18" s="367"/>
      <c r="HZ18" s="367"/>
      <c r="IA18" s="367"/>
      <c r="IB18" s="367"/>
      <c r="IC18" s="367"/>
      <c r="ID18" s="367"/>
      <c r="IE18" s="367"/>
      <c r="IF18" s="367"/>
      <c r="IG18" s="367"/>
      <c r="IH18" s="367"/>
      <c r="II18" s="367"/>
      <c r="IJ18" s="367"/>
      <c r="IK18" s="367"/>
      <c r="IL18" s="367"/>
      <c r="IM18" s="367"/>
      <c r="IN18" s="367"/>
      <c r="IO18" s="367"/>
    </row>
    <row r="19" spans="1:249" s="368" customFormat="1" ht="33.75">
      <c r="A19" s="329">
        <v>16</v>
      </c>
      <c r="B19" s="324" t="s">
        <v>73</v>
      </c>
      <c r="C19" s="324" t="s">
        <v>26</v>
      </c>
      <c r="D19" s="330">
        <v>75027348</v>
      </c>
      <c r="E19" s="330">
        <v>107630397</v>
      </c>
      <c r="F19" s="330">
        <v>600144470</v>
      </c>
      <c r="G19" s="322" t="s">
        <v>76</v>
      </c>
      <c r="H19" s="330" t="s">
        <v>29</v>
      </c>
      <c r="I19" s="330" t="s">
        <v>30</v>
      </c>
      <c r="J19" s="330" t="s">
        <v>26</v>
      </c>
      <c r="K19" s="322" t="s">
        <v>77</v>
      </c>
      <c r="L19" s="325">
        <v>3000000</v>
      </c>
      <c r="M19" s="325">
        <v>0</v>
      </c>
      <c r="N19" s="326">
        <v>2022</v>
      </c>
      <c r="O19" s="326">
        <v>2027</v>
      </c>
      <c r="P19" s="333"/>
      <c r="Q19" s="333"/>
      <c r="R19" s="324"/>
      <c r="S19" s="334"/>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c r="CC19" s="367"/>
      <c r="CD19" s="367"/>
      <c r="CE19" s="367"/>
      <c r="CF19" s="367"/>
      <c r="CG19" s="367"/>
      <c r="CH19" s="367"/>
      <c r="CI19" s="367"/>
      <c r="CJ19" s="367"/>
      <c r="CK19" s="367"/>
      <c r="CL19" s="367"/>
      <c r="CM19" s="367"/>
      <c r="CN19" s="367"/>
      <c r="CO19" s="367"/>
      <c r="CP19" s="367"/>
      <c r="CQ19" s="367"/>
      <c r="CR19" s="367"/>
      <c r="CS19" s="367"/>
      <c r="CT19" s="367"/>
      <c r="CU19" s="367"/>
      <c r="CV19" s="367"/>
      <c r="CW19" s="367"/>
      <c r="CX19" s="367"/>
      <c r="CY19" s="367"/>
      <c r="CZ19" s="367"/>
      <c r="DA19" s="367"/>
      <c r="DB19" s="367"/>
      <c r="DC19" s="367"/>
      <c r="DD19" s="367"/>
      <c r="DE19" s="367"/>
      <c r="DF19" s="367"/>
      <c r="DG19" s="367"/>
      <c r="DH19" s="367"/>
      <c r="DI19" s="367"/>
      <c r="DJ19" s="367"/>
      <c r="DK19" s="367"/>
      <c r="DL19" s="367"/>
      <c r="DM19" s="367"/>
      <c r="DN19" s="367"/>
      <c r="DO19" s="367"/>
      <c r="DP19" s="367"/>
      <c r="DQ19" s="367"/>
      <c r="DR19" s="367"/>
      <c r="DS19" s="367"/>
      <c r="DT19" s="367"/>
      <c r="DU19" s="367"/>
      <c r="DV19" s="367"/>
      <c r="DW19" s="367"/>
      <c r="DX19" s="367"/>
      <c r="DY19" s="367"/>
      <c r="DZ19" s="367"/>
      <c r="EA19" s="367"/>
      <c r="EB19" s="367"/>
      <c r="EC19" s="367"/>
      <c r="ED19" s="367"/>
      <c r="EE19" s="367"/>
      <c r="EF19" s="367"/>
      <c r="EG19" s="367"/>
      <c r="EH19" s="367"/>
      <c r="EI19" s="367"/>
      <c r="EJ19" s="367"/>
      <c r="EK19" s="367"/>
      <c r="EL19" s="367"/>
      <c r="EM19" s="367"/>
      <c r="EN19" s="367"/>
      <c r="EO19" s="367"/>
      <c r="EP19" s="367"/>
      <c r="EQ19" s="367"/>
      <c r="ER19" s="367"/>
      <c r="ES19" s="367"/>
      <c r="ET19" s="367"/>
      <c r="EU19" s="367"/>
      <c r="EV19" s="367"/>
      <c r="EW19" s="367"/>
      <c r="EX19" s="367"/>
      <c r="EY19" s="367"/>
      <c r="EZ19" s="367"/>
      <c r="FA19" s="367"/>
      <c r="FB19" s="367"/>
      <c r="FC19" s="367"/>
      <c r="FD19" s="367"/>
      <c r="FE19" s="367"/>
      <c r="FF19" s="367"/>
      <c r="FG19" s="367"/>
      <c r="FH19" s="367"/>
      <c r="FI19" s="367"/>
      <c r="FJ19" s="367"/>
      <c r="FK19" s="367"/>
      <c r="FL19" s="367"/>
      <c r="FM19" s="367"/>
      <c r="FN19" s="367"/>
      <c r="FO19" s="367"/>
      <c r="FP19" s="367"/>
      <c r="FQ19" s="367"/>
      <c r="FR19" s="367"/>
      <c r="FS19" s="367"/>
      <c r="FT19" s="367"/>
      <c r="FU19" s="367"/>
      <c r="FV19" s="367"/>
      <c r="FW19" s="367"/>
      <c r="FX19" s="367"/>
      <c r="FY19" s="367"/>
      <c r="FZ19" s="367"/>
      <c r="GA19" s="367"/>
      <c r="GB19" s="367"/>
      <c r="GC19" s="367"/>
      <c r="GD19" s="367"/>
      <c r="GE19" s="367"/>
      <c r="GF19" s="367"/>
      <c r="GG19" s="367"/>
      <c r="GH19" s="367"/>
      <c r="GI19" s="367"/>
      <c r="GJ19" s="367"/>
      <c r="GK19" s="367"/>
      <c r="GL19" s="367"/>
      <c r="GM19" s="367"/>
      <c r="GN19" s="367"/>
      <c r="GO19" s="367"/>
      <c r="GP19" s="367"/>
      <c r="GQ19" s="367"/>
      <c r="GR19" s="367"/>
      <c r="GS19" s="367"/>
      <c r="GT19" s="367"/>
      <c r="GU19" s="367"/>
      <c r="GV19" s="367"/>
      <c r="GW19" s="367"/>
      <c r="GX19" s="367"/>
      <c r="GY19" s="367"/>
      <c r="GZ19" s="367"/>
      <c r="HA19" s="367"/>
      <c r="HB19" s="367"/>
      <c r="HC19" s="367"/>
      <c r="HD19" s="367"/>
      <c r="HE19" s="367"/>
      <c r="HF19" s="367"/>
      <c r="HG19" s="367"/>
      <c r="HH19" s="367"/>
      <c r="HI19" s="367"/>
      <c r="HJ19" s="367"/>
      <c r="HK19" s="367"/>
      <c r="HL19" s="367"/>
      <c r="HM19" s="367"/>
      <c r="HN19" s="367"/>
      <c r="HO19" s="367"/>
      <c r="HP19" s="367"/>
      <c r="HQ19" s="367"/>
      <c r="HR19" s="367"/>
      <c r="HS19" s="367"/>
      <c r="HT19" s="367"/>
      <c r="HU19" s="367"/>
      <c r="HV19" s="367"/>
      <c r="HW19" s="367"/>
      <c r="HX19" s="367"/>
      <c r="HY19" s="367"/>
      <c r="HZ19" s="367"/>
      <c r="IA19" s="367"/>
      <c r="IB19" s="367"/>
      <c r="IC19" s="367"/>
      <c r="ID19" s="367"/>
      <c r="IE19" s="367"/>
      <c r="IF19" s="367"/>
      <c r="IG19" s="367"/>
      <c r="IH19" s="367"/>
      <c r="II19" s="367"/>
      <c r="IJ19" s="367"/>
      <c r="IK19" s="367"/>
      <c r="IL19" s="367"/>
      <c r="IM19" s="367"/>
      <c r="IN19" s="367"/>
      <c r="IO19" s="367"/>
    </row>
    <row r="20" spans="1:249" s="368" customFormat="1" ht="33.75">
      <c r="A20" s="329">
        <v>17</v>
      </c>
      <c r="B20" s="324" t="s">
        <v>73</v>
      </c>
      <c r="C20" s="324" t="s">
        <v>26</v>
      </c>
      <c r="D20" s="330">
        <v>75027348</v>
      </c>
      <c r="E20" s="330">
        <v>107630397</v>
      </c>
      <c r="F20" s="330">
        <v>600144470</v>
      </c>
      <c r="G20" s="322" t="s">
        <v>78</v>
      </c>
      <c r="H20" s="330" t="s">
        <v>29</v>
      </c>
      <c r="I20" s="330" t="s">
        <v>30</v>
      </c>
      <c r="J20" s="330" t="s">
        <v>26</v>
      </c>
      <c r="K20" s="322" t="s">
        <v>79</v>
      </c>
      <c r="L20" s="325">
        <v>200000</v>
      </c>
      <c r="M20" s="325">
        <v>0</v>
      </c>
      <c r="N20" s="326">
        <v>2022</v>
      </c>
      <c r="O20" s="326">
        <v>2027</v>
      </c>
      <c r="P20" s="333"/>
      <c r="Q20" s="333"/>
      <c r="R20" s="324"/>
      <c r="S20" s="334"/>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c r="BP20" s="367"/>
      <c r="BQ20" s="367"/>
      <c r="BR20" s="367"/>
      <c r="BS20" s="367"/>
      <c r="BT20" s="367"/>
      <c r="BU20" s="367"/>
      <c r="BV20" s="367"/>
      <c r="BW20" s="367"/>
      <c r="BX20" s="367"/>
      <c r="BY20" s="367"/>
      <c r="BZ20" s="367"/>
      <c r="CA20" s="367"/>
      <c r="CB20" s="367"/>
      <c r="CC20" s="367"/>
      <c r="CD20" s="367"/>
      <c r="CE20" s="367"/>
      <c r="CF20" s="367"/>
      <c r="CG20" s="367"/>
      <c r="CH20" s="367"/>
      <c r="CI20" s="367"/>
      <c r="CJ20" s="367"/>
      <c r="CK20" s="367"/>
      <c r="CL20" s="367"/>
      <c r="CM20" s="367"/>
      <c r="CN20" s="367"/>
      <c r="CO20" s="367"/>
      <c r="CP20" s="367"/>
      <c r="CQ20" s="367"/>
      <c r="CR20" s="367"/>
      <c r="CS20" s="367"/>
      <c r="CT20" s="367"/>
      <c r="CU20" s="367"/>
      <c r="CV20" s="367"/>
      <c r="CW20" s="367"/>
      <c r="CX20" s="367"/>
      <c r="CY20" s="367"/>
      <c r="CZ20" s="367"/>
      <c r="DA20" s="367"/>
      <c r="DB20" s="367"/>
      <c r="DC20" s="367"/>
      <c r="DD20" s="367"/>
      <c r="DE20" s="367"/>
      <c r="DF20" s="367"/>
      <c r="DG20" s="367"/>
      <c r="DH20" s="367"/>
      <c r="DI20" s="367"/>
      <c r="DJ20" s="367"/>
      <c r="DK20" s="367"/>
      <c r="DL20" s="367"/>
      <c r="DM20" s="367"/>
      <c r="DN20" s="367"/>
      <c r="DO20" s="367"/>
      <c r="DP20" s="367"/>
      <c r="DQ20" s="367"/>
      <c r="DR20" s="367"/>
      <c r="DS20" s="367"/>
      <c r="DT20" s="367"/>
      <c r="DU20" s="367"/>
      <c r="DV20" s="367"/>
      <c r="DW20" s="367"/>
      <c r="DX20" s="367"/>
      <c r="DY20" s="367"/>
      <c r="DZ20" s="367"/>
      <c r="EA20" s="367"/>
      <c r="EB20" s="367"/>
      <c r="EC20" s="367"/>
      <c r="ED20" s="367"/>
      <c r="EE20" s="367"/>
      <c r="EF20" s="367"/>
      <c r="EG20" s="367"/>
      <c r="EH20" s="367"/>
      <c r="EI20" s="367"/>
      <c r="EJ20" s="367"/>
      <c r="EK20" s="367"/>
      <c r="EL20" s="367"/>
      <c r="EM20" s="367"/>
      <c r="EN20" s="367"/>
      <c r="EO20" s="367"/>
      <c r="EP20" s="367"/>
      <c r="EQ20" s="367"/>
      <c r="ER20" s="367"/>
      <c r="ES20" s="367"/>
      <c r="ET20" s="367"/>
      <c r="EU20" s="367"/>
      <c r="EV20" s="367"/>
      <c r="EW20" s="367"/>
      <c r="EX20" s="367"/>
      <c r="EY20" s="367"/>
      <c r="EZ20" s="367"/>
      <c r="FA20" s="367"/>
      <c r="FB20" s="367"/>
      <c r="FC20" s="367"/>
      <c r="FD20" s="367"/>
      <c r="FE20" s="367"/>
      <c r="FF20" s="367"/>
      <c r="FG20" s="367"/>
      <c r="FH20" s="367"/>
      <c r="FI20" s="367"/>
      <c r="FJ20" s="367"/>
      <c r="FK20" s="367"/>
      <c r="FL20" s="367"/>
      <c r="FM20" s="367"/>
      <c r="FN20" s="367"/>
      <c r="FO20" s="367"/>
      <c r="FP20" s="367"/>
      <c r="FQ20" s="367"/>
      <c r="FR20" s="367"/>
      <c r="FS20" s="367"/>
      <c r="FT20" s="367"/>
      <c r="FU20" s="367"/>
      <c r="FV20" s="367"/>
      <c r="FW20" s="367"/>
      <c r="FX20" s="367"/>
      <c r="FY20" s="367"/>
      <c r="FZ20" s="367"/>
      <c r="GA20" s="367"/>
      <c r="GB20" s="367"/>
      <c r="GC20" s="367"/>
      <c r="GD20" s="367"/>
      <c r="GE20" s="367"/>
      <c r="GF20" s="367"/>
      <c r="GG20" s="367"/>
      <c r="GH20" s="367"/>
      <c r="GI20" s="367"/>
      <c r="GJ20" s="367"/>
      <c r="GK20" s="367"/>
      <c r="GL20" s="367"/>
      <c r="GM20" s="367"/>
      <c r="GN20" s="367"/>
      <c r="GO20" s="367"/>
      <c r="GP20" s="367"/>
      <c r="GQ20" s="367"/>
      <c r="GR20" s="367"/>
      <c r="GS20" s="367"/>
      <c r="GT20" s="367"/>
      <c r="GU20" s="367"/>
      <c r="GV20" s="367"/>
      <c r="GW20" s="367"/>
      <c r="GX20" s="367"/>
      <c r="GY20" s="367"/>
      <c r="GZ20" s="367"/>
      <c r="HA20" s="367"/>
      <c r="HB20" s="367"/>
      <c r="HC20" s="367"/>
      <c r="HD20" s="367"/>
      <c r="HE20" s="367"/>
      <c r="HF20" s="367"/>
      <c r="HG20" s="367"/>
      <c r="HH20" s="367"/>
      <c r="HI20" s="367"/>
      <c r="HJ20" s="367"/>
      <c r="HK20" s="367"/>
      <c r="HL20" s="367"/>
      <c r="HM20" s="367"/>
      <c r="HN20" s="367"/>
      <c r="HO20" s="367"/>
      <c r="HP20" s="367"/>
      <c r="HQ20" s="367"/>
      <c r="HR20" s="367"/>
      <c r="HS20" s="367"/>
      <c r="HT20" s="367"/>
      <c r="HU20" s="367"/>
      <c r="HV20" s="367"/>
      <c r="HW20" s="367"/>
      <c r="HX20" s="367"/>
      <c r="HY20" s="367"/>
      <c r="HZ20" s="367"/>
      <c r="IA20" s="367"/>
      <c r="IB20" s="367"/>
      <c r="IC20" s="367"/>
      <c r="ID20" s="367"/>
      <c r="IE20" s="367"/>
      <c r="IF20" s="367"/>
      <c r="IG20" s="367"/>
      <c r="IH20" s="367"/>
      <c r="II20" s="367"/>
      <c r="IJ20" s="367"/>
      <c r="IK20" s="367"/>
      <c r="IL20" s="367"/>
      <c r="IM20" s="367"/>
      <c r="IN20" s="367"/>
      <c r="IO20" s="367"/>
    </row>
    <row r="21" spans="1:249" s="368" customFormat="1" ht="22.5">
      <c r="A21" s="329">
        <v>18</v>
      </c>
      <c r="B21" s="324" t="s">
        <v>73</v>
      </c>
      <c r="C21" s="324" t="s">
        <v>26</v>
      </c>
      <c r="D21" s="330">
        <v>75027348</v>
      </c>
      <c r="E21" s="330">
        <v>107630397</v>
      </c>
      <c r="F21" s="330">
        <v>600144470</v>
      </c>
      <c r="G21" s="322" t="s">
        <v>80</v>
      </c>
      <c r="H21" s="330" t="s">
        <v>29</v>
      </c>
      <c r="I21" s="330" t="s">
        <v>30</v>
      </c>
      <c r="J21" s="330" t="s">
        <v>26</v>
      </c>
      <c r="K21" s="322" t="s">
        <v>81</v>
      </c>
      <c r="L21" s="325">
        <v>180000</v>
      </c>
      <c r="M21" s="325"/>
      <c r="N21" s="326">
        <v>2022</v>
      </c>
      <c r="O21" s="326">
        <v>2027</v>
      </c>
      <c r="P21" s="333"/>
      <c r="Q21" s="333"/>
      <c r="R21" s="324"/>
      <c r="S21" s="334"/>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c r="BO21" s="367"/>
      <c r="BP21" s="367"/>
      <c r="BQ21" s="367"/>
      <c r="BR21" s="367"/>
      <c r="BS21" s="367"/>
      <c r="BT21" s="367"/>
      <c r="BU21" s="367"/>
      <c r="BV21" s="367"/>
      <c r="BW21" s="367"/>
      <c r="BX21" s="367"/>
      <c r="BY21" s="367"/>
      <c r="BZ21" s="367"/>
      <c r="CA21" s="367"/>
      <c r="CB21" s="367"/>
      <c r="CC21" s="367"/>
      <c r="CD21" s="367"/>
      <c r="CE21" s="367"/>
      <c r="CF21" s="367"/>
      <c r="CG21" s="367"/>
      <c r="CH21" s="367"/>
      <c r="CI21" s="367"/>
      <c r="CJ21" s="367"/>
      <c r="CK21" s="367"/>
      <c r="CL21" s="367"/>
      <c r="CM21" s="367"/>
      <c r="CN21" s="367"/>
      <c r="CO21" s="367"/>
      <c r="CP21" s="367"/>
      <c r="CQ21" s="367"/>
      <c r="CR21" s="367"/>
      <c r="CS21" s="367"/>
      <c r="CT21" s="367"/>
      <c r="CU21" s="367"/>
      <c r="CV21" s="367"/>
      <c r="CW21" s="367"/>
      <c r="CX21" s="367"/>
      <c r="CY21" s="367"/>
      <c r="CZ21" s="367"/>
      <c r="DA21" s="367"/>
      <c r="DB21" s="367"/>
      <c r="DC21" s="367"/>
      <c r="DD21" s="367"/>
      <c r="DE21" s="367"/>
      <c r="DF21" s="367"/>
      <c r="DG21" s="367"/>
      <c r="DH21" s="367"/>
      <c r="DI21" s="367"/>
      <c r="DJ21" s="367"/>
      <c r="DK21" s="367"/>
      <c r="DL21" s="367"/>
      <c r="DM21" s="367"/>
      <c r="DN21" s="367"/>
      <c r="DO21" s="367"/>
      <c r="DP21" s="367"/>
      <c r="DQ21" s="367"/>
      <c r="DR21" s="367"/>
      <c r="DS21" s="367"/>
      <c r="DT21" s="367"/>
      <c r="DU21" s="367"/>
      <c r="DV21" s="367"/>
      <c r="DW21" s="367"/>
      <c r="DX21" s="367"/>
      <c r="DY21" s="367"/>
      <c r="DZ21" s="367"/>
      <c r="EA21" s="367"/>
      <c r="EB21" s="367"/>
      <c r="EC21" s="367"/>
      <c r="ED21" s="367"/>
      <c r="EE21" s="367"/>
      <c r="EF21" s="367"/>
      <c r="EG21" s="367"/>
      <c r="EH21" s="367"/>
      <c r="EI21" s="367"/>
      <c r="EJ21" s="367"/>
      <c r="EK21" s="367"/>
      <c r="EL21" s="367"/>
      <c r="EM21" s="367"/>
      <c r="EN21" s="367"/>
      <c r="EO21" s="367"/>
      <c r="EP21" s="367"/>
      <c r="EQ21" s="367"/>
      <c r="ER21" s="367"/>
      <c r="ES21" s="367"/>
      <c r="ET21" s="367"/>
      <c r="EU21" s="367"/>
      <c r="EV21" s="367"/>
      <c r="EW21" s="367"/>
      <c r="EX21" s="367"/>
      <c r="EY21" s="367"/>
      <c r="EZ21" s="367"/>
      <c r="FA21" s="367"/>
      <c r="FB21" s="367"/>
      <c r="FC21" s="367"/>
      <c r="FD21" s="367"/>
      <c r="FE21" s="367"/>
      <c r="FF21" s="367"/>
      <c r="FG21" s="367"/>
      <c r="FH21" s="367"/>
      <c r="FI21" s="367"/>
      <c r="FJ21" s="367"/>
      <c r="FK21" s="367"/>
      <c r="FL21" s="367"/>
      <c r="FM21" s="367"/>
      <c r="FN21" s="367"/>
      <c r="FO21" s="367"/>
      <c r="FP21" s="367"/>
      <c r="FQ21" s="367"/>
      <c r="FR21" s="367"/>
      <c r="FS21" s="367"/>
      <c r="FT21" s="367"/>
      <c r="FU21" s="367"/>
      <c r="FV21" s="367"/>
      <c r="FW21" s="367"/>
      <c r="FX21" s="367"/>
      <c r="FY21" s="367"/>
      <c r="FZ21" s="367"/>
      <c r="GA21" s="367"/>
      <c r="GB21" s="367"/>
      <c r="GC21" s="367"/>
      <c r="GD21" s="367"/>
      <c r="GE21" s="367"/>
      <c r="GF21" s="367"/>
      <c r="GG21" s="367"/>
      <c r="GH21" s="367"/>
      <c r="GI21" s="367"/>
      <c r="GJ21" s="367"/>
      <c r="GK21" s="367"/>
      <c r="GL21" s="367"/>
      <c r="GM21" s="367"/>
      <c r="GN21" s="367"/>
      <c r="GO21" s="367"/>
      <c r="GP21" s="367"/>
      <c r="GQ21" s="367"/>
      <c r="GR21" s="367"/>
      <c r="GS21" s="367"/>
      <c r="GT21" s="367"/>
      <c r="GU21" s="367"/>
      <c r="GV21" s="367"/>
      <c r="GW21" s="367"/>
      <c r="GX21" s="367"/>
      <c r="GY21" s="367"/>
      <c r="GZ21" s="367"/>
      <c r="HA21" s="367"/>
      <c r="HB21" s="367"/>
      <c r="HC21" s="367"/>
      <c r="HD21" s="367"/>
      <c r="HE21" s="367"/>
      <c r="HF21" s="367"/>
      <c r="HG21" s="367"/>
      <c r="HH21" s="367"/>
      <c r="HI21" s="367"/>
      <c r="HJ21" s="367"/>
      <c r="HK21" s="367"/>
      <c r="HL21" s="367"/>
      <c r="HM21" s="367"/>
      <c r="HN21" s="367"/>
      <c r="HO21" s="367"/>
      <c r="HP21" s="367"/>
      <c r="HQ21" s="367"/>
      <c r="HR21" s="367"/>
      <c r="HS21" s="367"/>
      <c r="HT21" s="367"/>
      <c r="HU21" s="367"/>
      <c r="HV21" s="367"/>
      <c r="HW21" s="367"/>
      <c r="HX21" s="367"/>
      <c r="HY21" s="367"/>
      <c r="HZ21" s="367"/>
      <c r="IA21" s="367"/>
      <c r="IB21" s="367"/>
      <c r="IC21" s="367"/>
      <c r="ID21" s="367"/>
      <c r="IE21" s="367"/>
      <c r="IF21" s="367"/>
      <c r="IG21" s="367"/>
      <c r="IH21" s="367"/>
      <c r="II21" s="367"/>
      <c r="IJ21" s="367"/>
      <c r="IK21" s="367"/>
      <c r="IL21" s="367"/>
      <c r="IM21" s="367"/>
      <c r="IN21" s="367"/>
      <c r="IO21" s="367"/>
    </row>
    <row r="22" spans="1:249" s="42" customFormat="1" ht="45">
      <c r="A22" s="225">
        <v>19</v>
      </c>
      <c r="B22" s="226" t="s">
        <v>82</v>
      </c>
      <c r="C22" s="226" t="s">
        <v>26</v>
      </c>
      <c r="D22" s="227">
        <v>75027356</v>
      </c>
      <c r="E22" s="227">
        <v>600144542</v>
      </c>
      <c r="F22" s="227">
        <v>600144542</v>
      </c>
      <c r="G22" s="228" t="s">
        <v>83</v>
      </c>
      <c r="H22" s="227" t="s">
        <v>29</v>
      </c>
      <c r="I22" s="227" t="s">
        <v>30</v>
      </c>
      <c r="J22" s="227" t="s">
        <v>26</v>
      </c>
      <c r="K22" s="230" t="s">
        <v>84</v>
      </c>
      <c r="L22" s="231">
        <v>1000000</v>
      </c>
      <c r="M22" s="118">
        <v>0</v>
      </c>
      <c r="N22" s="232">
        <v>2022</v>
      </c>
      <c r="O22" s="232">
        <v>2027</v>
      </c>
      <c r="P22" s="229"/>
      <c r="Q22" s="229"/>
      <c r="R22" s="226"/>
      <c r="S22" s="233"/>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row>
    <row r="23" spans="1:249" s="42" customFormat="1" ht="45">
      <c r="A23" s="225">
        <v>20</v>
      </c>
      <c r="B23" s="226" t="s">
        <v>82</v>
      </c>
      <c r="C23" s="226" t="s">
        <v>26</v>
      </c>
      <c r="D23" s="227">
        <v>75027356</v>
      </c>
      <c r="E23" s="227">
        <v>600144542</v>
      </c>
      <c r="F23" s="227">
        <v>600144542</v>
      </c>
      <c r="G23" s="228" t="s">
        <v>85</v>
      </c>
      <c r="H23" s="227" t="s">
        <v>29</v>
      </c>
      <c r="I23" s="227" t="s">
        <v>30</v>
      </c>
      <c r="J23" s="227" t="s">
        <v>26</v>
      </c>
      <c r="K23" s="230" t="s">
        <v>86</v>
      </c>
      <c r="L23" s="231">
        <v>1000000</v>
      </c>
      <c r="M23" s="118">
        <v>0</v>
      </c>
      <c r="N23" s="232">
        <v>2022</v>
      </c>
      <c r="O23" s="232">
        <v>2027</v>
      </c>
      <c r="P23" s="229"/>
      <c r="Q23" s="229"/>
      <c r="R23" s="226"/>
      <c r="S23" s="233"/>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row>
    <row r="24" spans="1:249" s="37" customFormat="1" ht="33.75">
      <c r="A24" s="114">
        <v>21</v>
      </c>
      <c r="B24" s="31" t="s">
        <v>82</v>
      </c>
      <c r="C24" s="31" t="s">
        <v>26</v>
      </c>
      <c r="D24" s="33">
        <v>75027356</v>
      </c>
      <c r="E24" s="33">
        <v>600144542</v>
      </c>
      <c r="F24" s="33">
        <v>600144542</v>
      </c>
      <c r="G24" s="32" t="s">
        <v>87</v>
      </c>
      <c r="H24" s="33" t="s">
        <v>29</v>
      </c>
      <c r="I24" s="33" t="s">
        <v>30</v>
      </c>
      <c r="J24" s="33" t="s">
        <v>26</v>
      </c>
      <c r="K24" s="32" t="s">
        <v>88</v>
      </c>
      <c r="L24" s="121">
        <v>6000000</v>
      </c>
      <c r="M24" s="123">
        <v>5100000</v>
      </c>
      <c r="N24" s="122">
        <v>2022</v>
      </c>
      <c r="O24" s="122">
        <v>2027</v>
      </c>
      <c r="P24" s="61"/>
      <c r="Q24" s="61"/>
      <c r="R24" s="31"/>
      <c r="S24" s="111"/>
    </row>
    <row r="25" spans="1:249" s="37" customFormat="1" ht="45">
      <c r="A25" s="114">
        <v>22</v>
      </c>
      <c r="B25" s="31" t="s">
        <v>82</v>
      </c>
      <c r="C25" s="31" t="s">
        <v>26</v>
      </c>
      <c r="D25" s="33">
        <v>75027356</v>
      </c>
      <c r="E25" s="33">
        <v>600144542</v>
      </c>
      <c r="F25" s="33">
        <v>600144542</v>
      </c>
      <c r="G25" s="32" t="s">
        <v>89</v>
      </c>
      <c r="H25" s="33" t="s">
        <v>29</v>
      </c>
      <c r="I25" s="33" t="s">
        <v>30</v>
      </c>
      <c r="J25" s="33" t="s">
        <v>26</v>
      </c>
      <c r="K25" s="32" t="s">
        <v>90</v>
      </c>
      <c r="L25" s="121">
        <v>1000000</v>
      </c>
      <c r="M25" s="123">
        <v>850000</v>
      </c>
      <c r="N25" s="122">
        <v>2022</v>
      </c>
      <c r="O25" s="122">
        <v>2027</v>
      </c>
      <c r="P25" s="61"/>
      <c r="Q25" s="61"/>
      <c r="R25" s="31"/>
      <c r="S25" s="111"/>
    </row>
    <row r="26" spans="1:249" s="37" customFormat="1" ht="123.75">
      <c r="A26" s="196">
        <v>23</v>
      </c>
      <c r="B26" s="203" t="s">
        <v>91</v>
      </c>
      <c r="C26" s="203" t="s">
        <v>26</v>
      </c>
      <c r="D26" s="221">
        <v>75027364</v>
      </c>
      <c r="E26" s="221">
        <v>107630095</v>
      </c>
      <c r="F26" s="221">
        <v>600144411</v>
      </c>
      <c r="G26" s="201" t="s">
        <v>92</v>
      </c>
      <c r="H26" s="221" t="s">
        <v>29</v>
      </c>
      <c r="I26" s="221" t="s">
        <v>30</v>
      </c>
      <c r="J26" s="221" t="s">
        <v>26</v>
      </c>
      <c r="K26" s="110" t="s">
        <v>93</v>
      </c>
      <c r="L26" s="205">
        <v>3000000</v>
      </c>
      <c r="M26" s="118">
        <f>L26/100*85</f>
        <v>2550000</v>
      </c>
      <c r="N26" s="206">
        <v>2022</v>
      </c>
      <c r="O26" s="206">
        <v>2027</v>
      </c>
      <c r="P26" s="223"/>
      <c r="Q26" s="223"/>
      <c r="R26" s="203"/>
      <c r="S26" s="224"/>
    </row>
    <row r="27" spans="1:249" s="37" customFormat="1" ht="22.5">
      <c r="A27" s="196">
        <v>24</v>
      </c>
      <c r="B27" s="203" t="s">
        <v>94</v>
      </c>
      <c r="C27" s="203" t="s">
        <v>26</v>
      </c>
      <c r="D27" s="221">
        <v>66934885</v>
      </c>
      <c r="E27" s="221">
        <v>600144640</v>
      </c>
      <c r="F27" s="221">
        <v>600144640</v>
      </c>
      <c r="G27" s="201" t="s">
        <v>95</v>
      </c>
      <c r="H27" s="221" t="s">
        <v>29</v>
      </c>
      <c r="I27" s="221" t="s">
        <v>30</v>
      </c>
      <c r="J27" s="221" t="s">
        <v>26</v>
      </c>
      <c r="K27" s="110" t="s">
        <v>96</v>
      </c>
      <c r="L27" s="205">
        <v>4000000</v>
      </c>
      <c r="M27" s="118">
        <f>L27/100*85</f>
        <v>3400000</v>
      </c>
      <c r="N27" s="206">
        <v>2022</v>
      </c>
      <c r="O27" s="206">
        <v>2027</v>
      </c>
      <c r="P27" s="223"/>
      <c r="Q27" s="223"/>
      <c r="R27" s="203"/>
      <c r="S27" s="224"/>
    </row>
    <row r="28" spans="1:249" s="37" customFormat="1" ht="33.75">
      <c r="A28" s="114">
        <v>25</v>
      </c>
      <c r="B28" s="31" t="s">
        <v>97</v>
      </c>
      <c r="C28" s="31" t="s">
        <v>26</v>
      </c>
      <c r="D28" s="33">
        <v>70934002</v>
      </c>
      <c r="E28" s="33">
        <v>107630699</v>
      </c>
      <c r="F28" s="33">
        <v>600144496</v>
      </c>
      <c r="G28" s="32" t="s">
        <v>98</v>
      </c>
      <c r="H28" s="33" t="s">
        <v>29</v>
      </c>
      <c r="I28" s="33" t="s">
        <v>30</v>
      </c>
      <c r="J28" s="33" t="s">
        <v>26</v>
      </c>
      <c r="K28" s="32" t="s">
        <v>99</v>
      </c>
      <c r="L28" s="121">
        <v>4000000</v>
      </c>
      <c r="M28" s="118">
        <f>L28/100*85</f>
        <v>3400000</v>
      </c>
      <c r="N28" s="122">
        <v>2023</v>
      </c>
      <c r="O28" s="122">
        <v>2028</v>
      </c>
      <c r="P28" s="61"/>
      <c r="Q28" s="61"/>
      <c r="R28" s="31" t="s">
        <v>100</v>
      </c>
      <c r="S28" s="111"/>
    </row>
    <row r="29" spans="1:249" s="37" customFormat="1" ht="45">
      <c r="A29" s="1095">
        <v>26</v>
      </c>
      <c r="B29" s="1096" t="s">
        <v>97</v>
      </c>
      <c r="C29" s="1096" t="s">
        <v>26</v>
      </c>
      <c r="D29" s="1097">
        <v>70934002</v>
      </c>
      <c r="E29" s="1097">
        <v>107630699</v>
      </c>
      <c r="F29" s="1097">
        <v>600144496</v>
      </c>
      <c r="G29" s="1098" t="s">
        <v>101</v>
      </c>
      <c r="H29" s="1097" t="s">
        <v>29</v>
      </c>
      <c r="I29" s="1097" t="s">
        <v>30</v>
      </c>
      <c r="J29" s="1097" t="s">
        <v>26</v>
      </c>
      <c r="K29" s="1098" t="s">
        <v>102</v>
      </c>
      <c r="L29" s="1099">
        <v>2500000</v>
      </c>
      <c r="M29" s="1091">
        <v>0</v>
      </c>
      <c r="N29" s="1100">
        <v>2023</v>
      </c>
      <c r="O29" s="1100">
        <v>2028</v>
      </c>
      <c r="P29" s="1101"/>
      <c r="Q29" s="1101"/>
      <c r="R29" s="1096"/>
      <c r="S29" s="1102"/>
    </row>
    <row r="30" spans="1:249" s="5" customFormat="1" ht="22.5">
      <c r="A30" s="339">
        <v>27</v>
      </c>
      <c r="B30" s="340" t="s">
        <v>97</v>
      </c>
      <c r="C30" s="340" t="s">
        <v>26</v>
      </c>
      <c r="D30" s="341">
        <v>70934002</v>
      </c>
      <c r="E30" s="341">
        <v>107630699</v>
      </c>
      <c r="F30" s="341">
        <v>600144496</v>
      </c>
      <c r="G30" s="342" t="s">
        <v>103</v>
      </c>
      <c r="H30" s="341" t="s">
        <v>29</v>
      </c>
      <c r="I30" s="341" t="s">
        <v>30</v>
      </c>
      <c r="J30" s="341" t="s">
        <v>26</v>
      </c>
      <c r="K30" s="342" t="s">
        <v>104</v>
      </c>
      <c r="L30" s="343">
        <v>700000</v>
      </c>
      <c r="M30" s="343">
        <v>0</v>
      </c>
      <c r="N30" s="344">
        <v>2023</v>
      </c>
      <c r="O30" s="344">
        <v>2028</v>
      </c>
      <c r="P30" s="345"/>
      <c r="Q30" s="345"/>
      <c r="R30" s="340"/>
      <c r="S30" s="346"/>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BZ30" s="369"/>
      <c r="CA30" s="369"/>
      <c r="CB30" s="369"/>
      <c r="CC30" s="369"/>
      <c r="CD30" s="369"/>
      <c r="CE30" s="369"/>
      <c r="CF30" s="369"/>
      <c r="CG30" s="369"/>
      <c r="CH30" s="369"/>
      <c r="CI30" s="369"/>
      <c r="CJ30" s="369"/>
      <c r="CK30" s="369"/>
      <c r="CL30" s="369"/>
      <c r="CM30" s="369"/>
      <c r="CN30" s="369"/>
      <c r="CO30" s="369"/>
      <c r="CP30" s="369"/>
      <c r="CQ30" s="369"/>
      <c r="CR30" s="369"/>
      <c r="CS30" s="369"/>
      <c r="CT30" s="369"/>
      <c r="CU30" s="369"/>
      <c r="CV30" s="369"/>
      <c r="CW30" s="369"/>
      <c r="CX30" s="369"/>
      <c r="CY30" s="369"/>
      <c r="CZ30" s="369"/>
      <c r="DA30" s="369"/>
      <c r="DB30" s="369"/>
      <c r="DC30" s="369"/>
      <c r="DD30" s="369"/>
      <c r="DE30" s="369"/>
      <c r="DF30" s="369"/>
      <c r="DG30" s="369"/>
      <c r="DH30" s="369"/>
      <c r="DI30" s="369"/>
      <c r="DJ30" s="369"/>
      <c r="DK30" s="369"/>
      <c r="DL30" s="369"/>
      <c r="DM30" s="369"/>
      <c r="DN30" s="369"/>
      <c r="DO30" s="369"/>
      <c r="DP30" s="369"/>
      <c r="DQ30" s="369"/>
      <c r="DR30" s="369"/>
      <c r="DS30" s="369"/>
      <c r="DT30" s="369"/>
      <c r="DU30" s="369"/>
      <c r="DV30" s="369"/>
      <c r="DW30" s="369"/>
      <c r="DX30" s="369"/>
      <c r="DY30" s="369"/>
      <c r="DZ30" s="369"/>
      <c r="EA30" s="369"/>
      <c r="EB30" s="369"/>
      <c r="EC30" s="369"/>
      <c r="ED30" s="369"/>
      <c r="EE30" s="369"/>
      <c r="EF30" s="369"/>
      <c r="EG30" s="369"/>
      <c r="EH30" s="369"/>
      <c r="EI30" s="369"/>
      <c r="EJ30" s="369"/>
      <c r="EK30" s="369"/>
      <c r="EL30" s="369"/>
      <c r="EM30" s="369"/>
      <c r="EN30" s="369"/>
      <c r="EO30" s="369"/>
      <c r="EP30" s="369"/>
      <c r="EQ30" s="369"/>
      <c r="ER30" s="369"/>
      <c r="ES30" s="369"/>
      <c r="ET30" s="369"/>
      <c r="EU30" s="369"/>
      <c r="EV30" s="369"/>
      <c r="EW30" s="369"/>
      <c r="EX30" s="369"/>
      <c r="EY30" s="369"/>
      <c r="EZ30" s="369"/>
      <c r="FA30" s="369"/>
      <c r="FB30" s="369"/>
      <c r="FC30" s="369"/>
      <c r="FD30" s="369"/>
      <c r="FE30" s="369"/>
      <c r="FF30" s="369"/>
      <c r="FG30" s="369"/>
      <c r="FH30" s="369"/>
      <c r="FI30" s="369"/>
      <c r="FJ30" s="369"/>
      <c r="FK30" s="369"/>
      <c r="FL30" s="369"/>
      <c r="FM30" s="369"/>
      <c r="FN30" s="369"/>
      <c r="FO30" s="369"/>
      <c r="FP30" s="369"/>
      <c r="FQ30" s="369"/>
      <c r="FR30" s="369"/>
      <c r="FS30" s="369"/>
      <c r="FT30" s="369"/>
      <c r="FU30" s="369"/>
      <c r="FV30" s="369"/>
      <c r="FW30" s="369"/>
      <c r="FX30" s="369"/>
      <c r="FY30" s="369"/>
      <c r="FZ30" s="369"/>
      <c r="GA30" s="369"/>
      <c r="GB30" s="369"/>
      <c r="GC30" s="369"/>
      <c r="GD30" s="369"/>
      <c r="GE30" s="369"/>
      <c r="GF30" s="369"/>
      <c r="GG30" s="369"/>
      <c r="GH30" s="369"/>
      <c r="GI30" s="369"/>
      <c r="GJ30" s="369"/>
      <c r="GK30" s="369"/>
      <c r="GL30" s="369"/>
      <c r="GM30" s="369"/>
      <c r="GN30" s="369"/>
      <c r="GO30" s="369"/>
      <c r="GP30" s="369"/>
      <c r="GQ30" s="369"/>
      <c r="GR30" s="369"/>
      <c r="GS30" s="369"/>
      <c r="GT30" s="369"/>
      <c r="GU30" s="369"/>
      <c r="GV30" s="369"/>
      <c r="GW30" s="369"/>
      <c r="GX30" s="369"/>
      <c r="GY30" s="369"/>
      <c r="GZ30" s="369"/>
      <c r="HA30" s="369"/>
      <c r="HB30" s="369"/>
      <c r="HC30" s="369"/>
      <c r="HD30" s="369"/>
      <c r="HE30" s="369"/>
      <c r="HF30" s="369"/>
      <c r="HG30" s="369"/>
      <c r="HH30" s="369"/>
      <c r="HI30" s="369"/>
      <c r="HJ30" s="369"/>
      <c r="HK30" s="369"/>
      <c r="HL30" s="369"/>
      <c r="HM30" s="369"/>
      <c r="HN30" s="369"/>
      <c r="HO30" s="369"/>
      <c r="HP30" s="369"/>
      <c r="HQ30" s="369"/>
      <c r="HR30" s="369"/>
      <c r="HS30" s="369"/>
      <c r="HT30" s="369"/>
      <c r="HU30" s="369"/>
      <c r="HV30" s="369"/>
      <c r="HW30" s="369"/>
      <c r="HX30" s="369"/>
      <c r="HY30" s="369"/>
      <c r="HZ30" s="369"/>
      <c r="IA30" s="369"/>
      <c r="IB30" s="369"/>
      <c r="IC30" s="369"/>
      <c r="ID30" s="369"/>
      <c r="IE30" s="369"/>
      <c r="IF30" s="369"/>
      <c r="IG30" s="369"/>
      <c r="IH30" s="369"/>
      <c r="II30" s="369"/>
      <c r="IJ30" s="369"/>
      <c r="IK30" s="369"/>
      <c r="IL30" s="369"/>
      <c r="IM30" s="369"/>
      <c r="IN30" s="369"/>
      <c r="IO30" s="369"/>
    </row>
    <row r="31" spans="1:249" s="2" customFormat="1" ht="22.5">
      <c r="A31" s="114">
        <v>28</v>
      </c>
      <c r="B31" s="31" t="s">
        <v>97</v>
      </c>
      <c r="C31" s="31" t="s">
        <v>26</v>
      </c>
      <c r="D31" s="33">
        <v>70934002</v>
      </c>
      <c r="E31" s="33">
        <v>107630699</v>
      </c>
      <c r="F31" s="33">
        <v>600144496</v>
      </c>
      <c r="G31" s="32" t="s">
        <v>105</v>
      </c>
      <c r="H31" s="33" t="s">
        <v>29</v>
      </c>
      <c r="I31" s="33" t="s">
        <v>30</v>
      </c>
      <c r="J31" s="33" t="s">
        <v>26</v>
      </c>
      <c r="K31" s="32" t="s">
        <v>106</v>
      </c>
      <c r="L31" s="121">
        <v>1600000</v>
      </c>
      <c r="M31" s="118">
        <f>L31/100*85</f>
        <v>1360000</v>
      </c>
      <c r="N31" s="122">
        <v>2023</v>
      </c>
      <c r="O31" s="122">
        <v>2028</v>
      </c>
      <c r="P31" s="61"/>
      <c r="Q31" s="61"/>
      <c r="R31" s="31"/>
      <c r="S31" s="111"/>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c r="CJ31" s="366"/>
      <c r="CK31" s="366"/>
      <c r="CL31" s="366"/>
      <c r="CM31" s="366"/>
      <c r="CN31" s="366"/>
      <c r="CO31" s="366"/>
      <c r="CP31" s="366"/>
      <c r="CQ31" s="366"/>
      <c r="CR31" s="366"/>
      <c r="CS31" s="366"/>
      <c r="CT31" s="366"/>
      <c r="CU31" s="366"/>
      <c r="CV31" s="366"/>
      <c r="CW31" s="366"/>
      <c r="CX31" s="366"/>
      <c r="CY31" s="366"/>
      <c r="CZ31" s="366"/>
      <c r="DA31" s="366"/>
      <c r="DB31" s="366"/>
      <c r="DC31" s="366"/>
      <c r="DD31" s="366"/>
      <c r="DE31" s="366"/>
      <c r="DF31" s="366"/>
      <c r="DG31" s="366"/>
      <c r="DH31" s="366"/>
      <c r="DI31" s="366"/>
      <c r="DJ31" s="366"/>
      <c r="DK31" s="366"/>
      <c r="DL31" s="366"/>
      <c r="DM31" s="366"/>
      <c r="DN31" s="366"/>
      <c r="DO31" s="366"/>
      <c r="DP31" s="366"/>
      <c r="DQ31" s="366"/>
      <c r="DR31" s="366"/>
      <c r="DS31" s="366"/>
      <c r="DT31" s="366"/>
      <c r="DU31" s="366"/>
      <c r="DV31" s="366"/>
      <c r="DW31" s="366"/>
      <c r="DX31" s="366"/>
      <c r="DY31" s="366"/>
      <c r="DZ31" s="366"/>
      <c r="EA31" s="366"/>
      <c r="EB31" s="366"/>
      <c r="EC31" s="366"/>
      <c r="ED31" s="366"/>
      <c r="EE31" s="366"/>
      <c r="EF31" s="366"/>
      <c r="EG31" s="366"/>
      <c r="EH31" s="366"/>
      <c r="EI31" s="366"/>
      <c r="EJ31" s="366"/>
      <c r="EK31" s="366"/>
      <c r="EL31" s="366"/>
      <c r="EM31" s="366"/>
      <c r="EN31" s="366"/>
      <c r="EO31" s="366"/>
      <c r="EP31" s="366"/>
      <c r="EQ31" s="366"/>
      <c r="ER31" s="366"/>
      <c r="ES31" s="366"/>
      <c r="ET31" s="366"/>
      <c r="EU31" s="366"/>
      <c r="EV31" s="366"/>
      <c r="EW31" s="366"/>
      <c r="EX31" s="366"/>
      <c r="EY31" s="366"/>
      <c r="EZ31" s="366"/>
      <c r="FA31" s="366"/>
      <c r="FB31" s="366"/>
      <c r="FC31" s="366"/>
      <c r="FD31" s="366"/>
      <c r="FE31" s="366"/>
      <c r="FF31" s="366"/>
      <c r="FG31" s="366"/>
      <c r="FH31" s="366"/>
      <c r="FI31" s="366"/>
      <c r="FJ31" s="366"/>
      <c r="FK31" s="366"/>
      <c r="FL31" s="366"/>
      <c r="FM31" s="366"/>
      <c r="FN31" s="366"/>
      <c r="FO31" s="366"/>
      <c r="FP31" s="366"/>
      <c r="FQ31" s="366"/>
      <c r="FR31" s="366"/>
      <c r="FS31" s="366"/>
      <c r="FT31" s="366"/>
      <c r="FU31" s="366"/>
      <c r="FV31" s="366"/>
      <c r="FW31" s="366"/>
      <c r="FX31" s="366"/>
      <c r="FY31" s="366"/>
      <c r="FZ31" s="366"/>
      <c r="GA31" s="366"/>
      <c r="GB31" s="366"/>
      <c r="GC31" s="366"/>
      <c r="GD31" s="366"/>
      <c r="GE31" s="366"/>
      <c r="GF31" s="366"/>
      <c r="GG31" s="366"/>
      <c r="GH31" s="366"/>
      <c r="GI31" s="366"/>
      <c r="GJ31" s="366"/>
      <c r="GK31" s="366"/>
      <c r="GL31" s="366"/>
      <c r="GM31" s="366"/>
      <c r="GN31" s="366"/>
      <c r="GO31" s="366"/>
      <c r="GP31" s="366"/>
      <c r="GQ31" s="366"/>
      <c r="GR31" s="366"/>
      <c r="GS31" s="366"/>
      <c r="GT31" s="366"/>
      <c r="GU31" s="366"/>
      <c r="GV31" s="366"/>
      <c r="GW31" s="366"/>
      <c r="GX31" s="366"/>
      <c r="GY31" s="366"/>
      <c r="GZ31" s="366"/>
      <c r="HA31" s="366"/>
      <c r="HB31" s="366"/>
      <c r="HC31" s="366"/>
      <c r="HD31" s="366"/>
      <c r="HE31" s="366"/>
      <c r="HF31" s="366"/>
      <c r="HG31" s="366"/>
      <c r="HH31" s="366"/>
      <c r="HI31" s="366"/>
      <c r="HJ31" s="366"/>
      <c r="HK31" s="366"/>
      <c r="HL31" s="366"/>
      <c r="HM31" s="366"/>
      <c r="HN31" s="366"/>
      <c r="HO31" s="366"/>
      <c r="HP31" s="366"/>
      <c r="HQ31" s="366"/>
      <c r="HR31" s="366"/>
      <c r="HS31" s="366"/>
      <c r="HT31" s="366"/>
      <c r="HU31" s="366"/>
      <c r="HV31" s="366"/>
      <c r="HW31" s="366"/>
      <c r="HX31" s="366"/>
      <c r="HY31" s="366"/>
      <c r="HZ31" s="366"/>
      <c r="IA31" s="366"/>
      <c r="IB31" s="366"/>
      <c r="IC31" s="366"/>
      <c r="ID31" s="366"/>
      <c r="IE31" s="366"/>
      <c r="IF31" s="366"/>
      <c r="IG31" s="366"/>
      <c r="IH31" s="366"/>
      <c r="II31" s="366"/>
      <c r="IJ31" s="366"/>
      <c r="IK31" s="366"/>
      <c r="IL31" s="366"/>
      <c r="IM31" s="366"/>
      <c r="IN31" s="366"/>
      <c r="IO31" s="366"/>
    </row>
    <row r="32" spans="1:249" s="357" customFormat="1" ht="56.25">
      <c r="A32" s="1254">
        <v>29</v>
      </c>
      <c r="B32" s="1255" t="s">
        <v>107</v>
      </c>
      <c r="C32" s="1255" t="s">
        <v>108</v>
      </c>
      <c r="D32" s="1256">
        <v>75027666</v>
      </c>
      <c r="E32" s="1256">
        <v>107625687</v>
      </c>
      <c r="F32" s="1256">
        <v>600138101</v>
      </c>
      <c r="G32" s="1255" t="s">
        <v>109</v>
      </c>
      <c r="H32" s="1256" t="s">
        <v>29</v>
      </c>
      <c r="I32" s="1257" t="s">
        <v>110</v>
      </c>
      <c r="J32" s="1257" t="s">
        <v>111</v>
      </c>
      <c r="K32" s="1258" t="s">
        <v>112</v>
      </c>
      <c r="L32" s="1259">
        <v>1000000</v>
      </c>
      <c r="M32" s="1127">
        <v>0</v>
      </c>
      <c r="N32" s="1260">
        <v>45292</v>
      </c>
      <c r="O32" s="1260">
        <v>45597</v>
      </c>
      <c r="P32" s="1261"/>
      <c r="Q32" s="1261"/>
      <c r="R32" s="1255" t="s">
        <v>113</v>
      </c>
      <c r="S32" s="1262" t="s">
        <v>58</v>
      </c>
    </row>
    <row r="33" spans="1:249" s="37" customFormat="1" ht="45">
      <c r="A33" s="112">
        <v>30</v>
      </c>
      <c r="B33" s="72" t="s">
        <v>107</v>
      </c>
      <c r="C33" s="72" t="s">
        <v>108</v>
      </c>
      <c r="D33" s="71">
        <v>75027666</v>
      </c>
      <c r="E33" s="71">
        <v>107625687</v>
      </c>
      <c r="F33" s="71">
        <v>600138101</v>
      </c>
      <c r="G33" s="72" t="s">
        <v>114</v>
      </c>
      <c r="H33" s="71" t="s">
        <v>29</v>
      </c>
      <c r="I33" s="294" t="s">
        <v>110</v>
      </c>
      <c r="J33" s="294" t="s">
        <v>111</v>
      </c>
      <c r="K33" s="234" t="s">
        <v>115</v>
      </c>
      <c r="L33" s="119">
        <v>300000</v>
      </c>
      <c r="M33" s="118">
        <f>L33/100*85</f>
        <v>255000</v>
      </c>
      <c r="N33" s="396">
        <v>2024</v>
      </c>
      <c r="O33" s="396">
        <v>2026</v>
      </c>
      <c r="P33" s="235"/>
      <c r="Q33" s="235"/>
      <c r="R33" s="72" t="s">
        <v>116</v>
      </c>
      <c r="S33" s="113" t="s">
        <v>58</v>
      </c>
    </row>
    <row r="34" spans="1:249" s="358" customFormat="1" ht="33.75">
      <c r="A34" s="335">
        <v>31</v>
      </c>
      <c r="B34" s="324" t="s">
        <v>117</v>
      </c>
      <c r="C34" s="322" t="s">
        <v>118</v>
      </c>
      <c r="D34" s="336">
        <v>70987734</v>
      </c>
      <c r="E34" s="336">
        <v>107630851</v>
      </c>
      <c r="F34" s="330"/>
      <c r="G34" s="324" t="s">
        <v>119</v>
      </c>
      <c r="H34" s="336" t="s">
        <v>29</v>
      </c>
      <c r="I34" s="336" t="s">
        <v>30</v>
      </c>
      <c r="J34" s="337" t="s">
        <v>120</v>
      </c>
      <c r="K34" s="322" t="s">
        <v>121</v>
      </c>
      <c r="L34" s="325">
        <v>6500000</v>
      </c>
      <c r="M34" s="325">
        <v>0</v>
      </c>
      <c r="N34" s="326">
        <v>2021</v>
      </c>
      <c r="O34" s="326">
        <v>2025</v>
      </c>
      <c r="P34" s="327"/>
      <c r="Q34" s="327"/>
      <c r="R34" s="322" t="s">
        <v>122</v>
      </c>
      <c r="S34" s="338" t="s">
        <v>58</v>
      </c>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c r="DU34" s="357"/>
      <c r="DV34" s="357"/>
      <c r="DW34" s="357"/>
      <c r="DX34" s="357"/>
      <c r="DY34" s="357"/>
      <c r="DZ34" s="357"/>
      <c r="EA34" s="357"/>
      <c r="EB34" s="357"/>
      <c r="EC34" s="357"/>
      <c r="ED34" s="357"/>
      <c r="EE34" s="357"/>
      <c r="EF34" s="357"/>
      <c r="EG34" s="357"/>
      <c r="EH34" s="357"/>
      <c r="EI34" s="357"/>
      <c r="EJ34" s="357"/>
      <c r="EK34" s="357"/>
      <c r="EL34" s="357"/>
      <c r="EM34" s="357"/>
      <c r="EN34" s="357"/>
      <c r="EO34" s="357"/>
      <c r="EP34" s="357"/>
      <c r="EQ34" s="357"/>
      <c r="ER34" s="357"/>
      <c r="ES34" s="357"/>
      <c r="ET34" s="357"/>
      <c r="EU34" s="357"/>
      <c r="EV34" s="357"/>
      <c r="EW34" s="357"/>
      <c r="EX34" s="357"/>
      <c r="EY34" s="357"/>
      <c r="EZ34" s="357"/>
      <c r="FA34" s="357"/>
      <c r="FB34" s="357"/>
      <c r="FC34" s="357"/>
      <c r="FD34" s="357"/>
      <c r="FE34" s="357"/>
      <c r="FF34" s="357"/>
      <c r="FG34" s="357"/>
      <c r="FH34" s="357"/>
      <c r="FI34" s="357"/>
      <c r="FJ34" s="357"/>
      <c r="FK34" s="357"/>
      <c r="FL34" s="357"/>
      <c r="FM34" s="357"/>
      <c r="FN34" s="357"/>
      <c r="FO34" s="357"/>
      <c r="FP34" s="357"/>
      <c r="FQ34" s="357"/>
      <c r="FR34" s="357"/>
      <c r="FS34" s="357"/>
      <c r="FT34" s="357"/>
      <c r="FU34" s="357"/>
      <c r="FV34" s="357"/>
      <c r="FW34" s="357"/>
      <c r="FX34" s="357"/>
      <c r="FY34" s="357"/>
      <c r="FZ34" s="357"/>
      <c r="GA34" s="357"/>
      <c r="GB34" s="357"/>
      <c r="GC34" s="357"/>
      <c r="GD34" s="357"/>
      <c r="GE34" s="357"/>
      <c r="GF34" s="357"/>
      <c r="GG34" s="357"/>
      <c r="GH34" s="357"/>
      <c r="GI34" s="357"/>
      <c r="GJ34" s="357"/>
      <c r="GK34" s="357"/>
      <c r="GL34" s="357"/>
      <c r="GM34" s="357"/>
      <c r="GN34" s="357"/>
      <c r="GO34" s="357"/>
      <c r="GP34" s="357"/>
      <c r="GQ34" s="357"/>
      <c r="GR34" s="357"/>
      <c r="GS34" s="357"/>
      <c r="GT34" s="357"/>
      <c r="GU34" s="357"/>
      <c r="GV34" s="357"/>
      <c r="GW34" s="357"/>
      <c r="GX34" s="357"/>
      <c r="GY34" s="357"/>
      <c r="GZ34" s="357"/>
      <c r="HA34" s="357"/>
      <c r="HB34" s="357"/>
      <c r="HC34" s="357"/>
      <c r="HD34" s="357"/>
      <c r="HE34" s="357"/>
      <c r="HF34" s="357"/>
      <c r="HG34" s="357"/>
      <c r="HH34" s="357"/>
      <c r="HI34" s="357"/>
      <c r="HJ34" s="357"/>
      <c r="HK34" s="357"/>
      <c r="HL34" s="357"/>
      <c r="HM34" s="357"/>
      <c r="HN34" s="357"/>
      <c r="HO34" s="357"/>
      <c r="HP34" s="357"/>
      <c r="HQ34" s="357"/>
      <c r="HR34" s="357"/>
      <c r="HS34" s="357"/>
      <c r="HT34" s="357"/>
      <c r="HU34" s="357"/>
      <c r="HV34" s="357"/>
      <c r="HW34" s="357"/>
      <c r="HX34" s="357"/>
      <c r="HY34" s="357"/>
      <c r="HZ34" s="357"/>
      <c r="IA34" s="357"/>
      <c r="IB34" s="357"/>
      <c r="IC34" s="357"/>
      <c r="ID34" s="357"/>
      <c r="IE34" s="357"/>
      <c r="IF34" s="357"/>
      <c r="IG34" s="357"/>
      <c r="IH34" s="357"/>
      <c r="II34" s="357"/>
      <c r="IJ34" s="357"/>
      <c r="IK34" s="357"/>
      <c r="IL34" s="357"/>
      <c r="IM34" s="357"/>
      <c r="IN34" s="357"/>
      <c r="IO34" s="357"/>
    </row>
    <row r="35" spans="1:249" s="40" customFormat="1" ht="45">
      <c r="A35" s="236">
        <v>32</v>
      </c>
      <c r="B35" s="237" t="s">
        <v>123</v>
      </c>
      <c r="C35" s="237" t="s">
        <v>124</v>
      </c>
      <c r="D35" s="238">
        <v>70987742</v>
      </c>
      <c r="E35" s="238">
        <v>102832871</v>
      </c>
      <c r="F35" s="238">
        <v>600143562</v>
      </c>
      <c r="G35" s="239" t="s">
        <v>125</v>
      </c>
      <c r="H35" s="238" t="s">
        <v>29</v>
      </c>
      <c r="I35" s="238" t="s">
        <v>30</v>
      </c>
      <c r="J35" s="295" t="s">
        <v>120</v>
      </c>
      <c r="K35" s="237" t="s">
        <v>126</v>
      </c>
      <c r="L35" s="231">
        <v>300000</v>
      </c>
      <c r="M35" s="118">
        <f t="shared" ref="M35" si="2">L35/100*85</f>
        <v>255000</v>
      </c>
      <c r="N35" s="232">
        <v>2023</v>
      </c>
      <c r="O35" s="972">
        <v>2028</v>
      </c>
      <c r="P35" s="240"/>
      <c r="Q35" s="240"/>
      <c r="R35" s="973" t="s">
        <v>1710</v>
      </c>
      <c r="S35" s="241" t="s">
        <v>58</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row>
    <row r="36" spans="1:249" s="1265" customFormat="1" ht="33.75">
      <c r="A36" s="339">
        <v>33</v>
      </c>
      <c r="B36" s="1263" t="s">
        <v>127</v>
      </c>
      <c r="C36" s="1263" t="s">
        <v>128</v>
      </c>
      <c r="D36" s="341">
        <v>75027402</v>
      </c>
      <c r="E36" s="341">
        <v>107630206</v>
      </c>
      <c r="F36" s="341">
        <v>674000188</v>
      </c>
      <c r="G36" s="1263" t="s">
        <v>129</v>
      </c>
      <c r="H36" s="1263" t="s">
        <v>29</v>
      </c>
      <c r="I36" s="341" t="s">
        <v>30</v>
      </c>
      <c r="J36" s="1263" t="s">
        <v>130</v>
      </c>
      <c r="K36" s="1263" t="s">
        <v>131</v>
      </c>
      <c r="L36" s="343">
        <v>16000000</v>
      </c>
      <c r="M36" s="352">
        <v>0</v>
      </c>
      <c r="N36" s="344">
        <v>2023</v>
      </c>
      <c r="O36" s="344">
        <v>2024</v>
      </c>
      <c r="P36" s="1264"/>
      <c r="Q36" s="1264" t="s">
        <v>132</v>
      </c>
      <c r="R36" s="1263" t="s">
        <v>1850</v>
      </c>
      <c r="S36" s="346" t="s">
        <v>36</v>
      </c>
    </row>
    <row r="37" spans="1:249" s="40" customFormat="1" ht="39" customHeight="1">
      <c r="A37" s="114">
        <v>34</v>
      </c>
      <c r="B37" s="59" t="s">
        <v>127</v>
      </c>
      <c r="C37" s="59" t="s">
        <v>128</v>
      </c>
      <c r="D37" s="33">
        <v>75027402</v>
      </c>
      <c r="E37" s="33">
        <v>107630206</v>
      </c>
      <c r="F37" s="33">
        <v>674000188</v>
      </c>
      <c r="G37" s="59" t="s">
        <v>133</v>
      </c>
      <c r="H37" s="59" t="s">
        <v>29</v>
      </c>
      <c r="I37" s="33" t="s">
        <v>30</v>
      </c>
      <c r="J37" s="59" t="s">
        <v>130</v>
      </c>
      <c r="K37" s="59" t="s">
        <v>134</v>
      </c>
      <c r="L37" s="121">
        <v>4000000</v>
      </c>
      <c r="M37" s="118">
        <f t="shared" ref="M37:M40" si="3">L37/100*85</f>
        <v>3400000</v>
      </c>
      <c r="N37" s="122">
        <v>2023</v>
      </c>
      <c r="O37" s="122">
        <v>2024</v>
      </c>
      <c r="P37" s="60"/>
      <c r="Q37" s="60"/>
      <c r="R37" s="59" t="s">
        <v>135</v>
      </c>
      <c r="S37" s="111" t="s">
        <v>58</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row>
    <row r="38" spans="1:249" s="358" customFormat="1" ht="33.75">
      <c r="A38" s="1348">
        <v>35</v>
      </c>
      <c r="B38" s="1387" t="s">
        <v>127</v>
      </c>
      <c r="C38" s="1387" t="s">
        <v>128</v>
      </c>
      <c r="D38" s="1272">
        <v>75027402</v>
      </c>
      <c r="E38" s="1272">
        <v>107630206</v>
      </c>
      <c r="F38" s="1272">
        <v>674000188</v>
      </c>
      <c r="G38" s="1387" t="s">
        <v>136</v>
      </c>
      <c r="H38" s="1387" t="s">
        <v>29</v>
      </c>
      <c r="I38" s="1272" t="s">
        <v>30</v>
      </c>
      <c r="J38" s="1387" t="s">
        <v>130</v>
      </c>
      <c r="K38" s="1387" t="s">
        <v>137</v>
      </c>
      <c r="L38" s="1352">
        <v>600000</v>
      </c>
      <c r="M38" s="1127">
        <v>0</v>
      </c>
      <c r="N38" s="1354">
        <v>2023</v>
      </c>
      <c r="O38" s="1354">
        <v>2023</v>
      </c>
      <c r="P38" s="1274"/>
      <c r="Q38" s="1274" t="s">
        <v>132</v>
      </c>
      <c r="R38" s="1388" t="s">
        <v>1851</v>
      </c>
      <c r="S38" s="1355"/>
    </row>
    <row r="39" spans="1:249" s="40" customFormat="1" ht="33.75">
      <c r="A39" s="196">
        <v>36</v>
      </c>
      <c r="B39" s="242" t="s">
        <v>138</v>
      </c>
      <c r="C39" s="242" t="s">
        <v>139</v>
      </c>
      <c r="D39" s="243" t="s">
        <v>140</v>
      </c>
      <c r="E39" s="221">
        <v>181027356</v>
      </c>
      <c r="F39" s="221">
        <v>691002959</v>
      </c>
      <c r="G39" s="242" t="s">
        <v>141</v>
      </c>
      <c r="H39" s="221" t="s">
        <v>142</v>
      </c>
      <c r="I39" s="221" t="s">
        <v>30</v>
      </c>
      <c r="J39" s="221" t="s">
        <v>143</v>
      </c>
      <c r="K39" s="242" t="s">
        <v>144</v>
      </c>
      <c r="L39" s="205">
        <v>52000000</v>
      </c>
      <c r="M39" s="118">
        <f t="shared" si="3"/>
        <v>44200000</v>
      </c>
      <c r="N39" s="244">
        <v>45078</v>
      </c>
      <c r="O39" s="244">
        <v>45809</v>
      </c>
      <c r="P39" s="208" t="s">
        <v>132</v>
      </c>
      <c r="Q39" s="245"/>
      <c r="R39" s="222" t="s">
        <v>145</v>
      </c>
      <c r="S39" s="246" t="s">
        <v>36</v>
      </c>
    </row>
    <row r="40" spans="1:249" s="37" customFormat="1" ht="33.75">
      <c r="A40" s="225">
        <v>37</v>
      </c>
      <c r="B40" s="203" t="s">
        <v>146</v>
      </c>
      <c r="C40" s="203" t="s">
        <v>147</v>
      </c>
      <c r="D40" s="221">
        <v>70999457</v>
      </c>
      <c r="E40" s="221">
        <v>107629861</v>
      </c>
      <c r="F40" s="221">
        <v>600144402</v>
      </c>
      <c r="G40" s="203" t="s">
        <v>148</v>
      </c>
      <c r="H40" s="221" t="s">
        <v>29</v>
      </c>
      <c r="I40" s="221" t="s">
        <v>149</v>
      </c>
      <c r="J40" s="221" t="s">
        <v>150</v>
      </c>
      <c r="K40" s="203" t="s">
        <v>151</v>
      </c>
      <c r="L40" s="205">
        <v>1000000</v>
      </c>
      <c r="M40" s="118">
        <f t="shared" si="3"/>
        <v>850000</v>
      </c>
      <c r="N40" s="247" t="s">
        <v>152</v>
      </c>
      <c r="O40" s="247" t="s">
        <v>153</v>
      </c>
      <c r="P40" s="223"/>
      <c r="Q40" s="223"/>
      <c r="R40" s="203" t="s">
        <v>154</v>
      </c>
      <c r="S40" s="224"/>
    </row>
    <row r="41" spans="1:249" s="357" customFormat="1" ht="22.5">
      <c r="A41" s="321">
        <v>38</v>
      </c>
      <c r="B41" s="1266" t="s">
        <v>146</v>
      </c>
      <c r="C41" s="1266" t="s">
        <v>147</v>
      </c>
      <c r="D41" s="1267">
        <v>70999457</v>
      </c>
      <c r="E41" s="1267">
        <v>107629861</v>
      </c>
      <c r="F41" s="1267">
        <v>600144402</v>
      </c>
      <c r="G41" s="1266" t="s">
        <v>155</v>
      </c>
      <c r="H41" s="1267" t="s">
        <v>29</v>
      </c>
      <c r="I41" s="1267" t="s">
        <v>149</v>
      </c>
      <c r="J41" s="1267" t="s">
        <v>150</v>
      </c>
      <c r="K41" s="1266" t="s">
        <v>156</v>
      </c>
      <c r="L41" s="1127">
        <v>350000</v>
      </c>
      <c r="M41" s="1127">
        <v>0</v>
      </c>
      <c r="N41" s="1268" t="s">
        <v>152</v>
      </c>
      <c r="O41" s="1269" t="s">
        <v>153</v>
      </c>
      <c r="P41" s="1270"/>
      <c r="Q41" s="1270"/>
      <c r="R41" s="1266" t="s">
        <v>154</v>
      </c>
      <c r="S41" s="918"/>
    </row>
    <row r="42" spans="1:249" s="357" customFormat="1" ht="22.5">
      <c r="A42" s="321">
        <v>39</v>
      </c>
      <c r="B42" s="1266" t="s">
        <v>146</v>
      </c>
      <c r="C42" s="1266" t="s">
        <v>147</v>
      </c>
      <c r="D42" s="1267">
        <v>70999457</v>
      </c>
      <c r="E42" s="1267">
        <v>107629861</v>
      </c>
      <c r="F42" s="1267">
        <v>600144402</v>
      </c>
      <c r="G42" s="1266" t="s">
        <v>157</v>
      </c>
      <c r="H42" s="1267" t="s">
        <v>29</v>
      </c>
      <c r="I42" s="1267" t="s">
        <v>149</v>
      </c>
      <c r="J42" s="1267" t="s">
        <v>150</v>
      </c>
      <c r="K42" s="1266" t="s">
        <v>158</v>
      </c>
      <c r="L42" s="1127">
        <v>400000</v>
      </c>
      <c r="M42" s="1127">
        <v>0</v>
      </c>
      <c r="N42" s="1268" t="s">
        <v>152</v>
      </c>
      <c r="O42" s="1269" t="s">
        <v>153</v>
      </c>
      <c r="P42" s="1270"/>
      <c r="Q42" s="1270"/>
      <c r="R42" s="1266" t="s">
        <v>154</v>
      </c>
      <c r="S42" s="918"/>
    </row>
    <row r="43" spans="1:249" s="359" customFormat="1" ht="22.5">
      <c r="A43" s="329">
        <v>40</v>
      </c>
      <c r="B43" s="322" t="s">
        <v>159</v>
      </c>
      <c r="C43" s="322" t="s">
        <v>160</v>
      </c>
      <c r="D43" s="330">
        <v>70986703</v>
      </c>
      <c r="E43" s="330">
        <v>674000421</v>
      </c>
      <c r="F43" s="330"/>
      <c r="G43" s="322" t="s">
        <v>161</v>
      </c>
      <c r="H43" s="331" t="s">
        <v>29</v>
      </c>
      <c r="I43" s="331" t="s">
        <v>30</v>
      </c>
      <c r="J43" s="331" t="s">
        <v>162</v>
      </c>
      <c r="K43" s="322" t="s">
        <v>163</v>
      </c>
      <c r="L43" s="325">
        <v>11500000</v>
      </c>
      <c r="M43" s="325">
        <v>0</v>
      </c>
      <c r="N43" s="332" t="s">
        <v>164</v>
      </c>
      <c r="O43" s="332" t="s">
        <v>165</v>
      </c>
      <c r="P43" s="333"/>
      <c r="Q43" s="333"/>
      <c r="R43" s="322" t="s">
        <v>166</v>
      </c>
      <c r="S43" s="334" t="s">
        <v>36</v>
      </c>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c r="BT43" s="357"/>
      <c r="BU43" s="357"/>
      <c r="BV43" s="357"/>
      <c r="BW43" s="357"/>
      <c r="BX43" s="357"/>
      <c r="BY43" s="357"/>
      <c r="BZ43" s="357"/>
      <c r="CA43" s="357"/>
      <c r="CB43" s="357"/>
      <c r="CC43" s="357"/>
      <c r="CD43" s="357"/>
      <c r="CE43" s="357"/>
      <c r="CF43" s="357"/>
      <c r="CG43" s="357"/>
      <c r="CH43" s="357"/>
      <c r="CI43" s="357"/>
      <c r="CJ43" s="357"/>
      <c r="CK43" s="357"/>
      <c r="CL43" s="357"/>
      <c r="CM43" s="357"/>
      <c r="CN43" s="357"/>
      <c r="CO43" s="357"/>
      <c r="CP43" s="357"/>
      <c r="CQ43" s="357"/>
      <c r="CR43" s="357"/>
      <c r="CS43" s="357"/>
      <c r="CT43" s="357"/>
      <c r="CU43" s="357"/>
      <c r="CV43" s="357"/>
      <c r="CW43" s="357"/>
      <c r="CX43" s="357"/>
      <c r="CY43" s="357"/>
      <c r="CZ43" s="357"/>
      <c r="DA43" s="357"/>
      <c r="DB43" s="357"/>
      <c r="DC43" s="357"/>
      <c r="DD43" s="357"/>
      <c r="DE43" s="357"/>
      <c r="DF43" s="357"/>
      <c r="DG43" s="357"/>
      <c r="DH43" s="357"/>
      <c r="DI43" s="357"/>
      <c r="DJ43" s="357"/>
      <c r="DK43" s="357"/>
      <c r="DL43" s="357"/>
      <c r="DM43" s="357"/>
      <c r="DN43" s="357"/>
      <c r="DO43" s="357"/>
      <c r="DP43" s="357"/>
      <c r="DQ43" s="357"/>
      <c r="DR43" s="357"/>
      <c r="DS43" s="357"/>
      <c r="DT43" s="357"/>
      <c r="DU43" s="357"/>
      <c r="DV43" s="357"/>
      <c r="DW43" s="357"/>
      <c r="DX43" s="357"/>
      <c r="DY43" s="357"/>
      <c r="DZ43" s="357"/>
      <c r="EA43" s="357"/>
      <c r="EB43" s="357"/>
      <c r="EC43" s="357"/>
      <c r="ED43" s="357"/>
      <c r="EE43" s="357"/>
      <c r="EF43" s="357"/>
      <c r="EG43" s="357"/>
      <c r="EH43" s="357"/>
      <c r="EI43" s="357"/>
      <c r="EJ43" s="357"/>
      <c r="EK43" s="357"/>
      <c r="EL43" s="357"/>
      <c r="EM43" s="357"/>
      <c r="EN43" s="357"/>
      <c r="EO43" s="357"/>
      <c r="EP43" s="357"/>
      <c r="EQ43" s="357"/>
      <c r="ER43" s="357"/>
      <c r="ES43" s="357"/>
      <c r="ET43" s="357"/>
      <c r="EU43" s="357"/>
      <c r="EV43" s="357"/>
      <c r="EW43" s="357"/>
      <c r="EX43" s="357"/>
      <c r="EY43" s="357"/>
      <c r="EZ43" s="357"/>
      <c r="FA43" s="357"/>
      <c r="FB43" s="357"/>
      <c r="FC43" s="357"/>
      <c r="FD43" s="357"/>
      <c r="FE43" s="357"/>
      <c r="FF43" s="357"/>
      <c r="FG43" s="357"/>
      <c r="FH43" s="357"/>
      <c r="FI43" s="357"/>
      <c r="FJ43" s="357"/>
      <c r="FK43" s="357"/>
      <c r="FL43" s="357"/>
      <c r="FM43" s="357"/>
      <c r="FN43" s="357"/>
      <c r="FO43" s="357"/>
      <c r="FP43" s="357"/>
      <c r="FQ43" s="357"/>
      <c r="FR43" s="357"/>
      <c r="FS43" s="357"/>
      <c r="FT43" s="357"/>
      <c r="FU43" s="357"/>
      <c r="FV43" s="357"/>
      <c r="FW43" s="357"/>
      <c r="FX43" s="357"/>
      <c r="FY43" s="357"/>
      <c r="FZ43" s="357"/>
      <c r="GA43" s="357"/>
      <c r="GB43" s="357"/>
      <c r="GC43" s="357"/>
      <c r="GD43" s="357"/>
      <c r="GE43" s="357"/>
      <c r="GF43" s="357"/>
      <c r="GG43" s="357"/>
      <c r="GH43" s="357"/>
      <c r="GI43" s="357"/>
      <c r="GJ43" s="357"/>
      <c r="GK43" s="357"/>
      <c r="GL43" s="357"/>
      <c r="GM43" s="357"/>
      <c r="GN43" s="357"/>
      <c r="GO43" s="357"/>
      <c r="GP43" s="357"/>
      <c r="GQ43" s="357"/>
      <c r="GR43" s="357"/>
      <c r="GS43" s="357"/>
      <c r="GT43" s="357"/>
      <c r="GU43" s="357"/>
      <c r="GV43" s="357"/>
      <c r="GW43" s="357"/>
      <c r="GX43" s="357"/>
      <c r="GY43" s="357"/>
      <c r="GZ43" s="357"/>
      <c r="HA43" s="357"/>
      <c r="HB43" s="357"/>
      <c r="HC43" s="357"/>
      <c r="HD43" s="357"/>
      <c r="HE43" s="357"/>
      <c r="HF43" s="357"/>
      <c r="HG43" s="357"/>
      <c r="HH43" s="357"/>
      <c r="HI43" s="357"/>
      <c r="HJ43" s="357"/>
      <c r="HK43" s="357"/>
      <c r="HL43" s="357"/>
      <c r="HM43" s="357"/>
      <c r="HN43" s="357"/>
      <c r="HO43" s="357"/>
      <c r="HP43" s="357"/>
      <c r="HQ43" s="357"/>
      <c r="HR43" s="357"/>
      <c r="HS43" s="357"/>
      <c r="HT43" s="357"/>
      <c r="HU43" s="357"/>
      <c r="HV43" s="357"/>
      <c r="HW43" s="357"/>
      <c r="HX43" s="357"/>
      <c r="HY43" s="357"/>
      <c r="HZ43" s="357"/>
      <c r="IA43" s="357"/>
      <c r="IB43" s="357"/>
      <c r="IC43" s="357"/>
      <c r="ID43" s="357"/>
      <c r="IE43" s="357"/>
      <c r="IF43" s="357"/>
      <c r="IG43" s="357"/>
      <c r="IH43" s="357"/>
      <c r="II43" s="357"/>
      <c r="IJ43" s="357"/>
      <c r="IK43" s="357"/>
      <c r="IL43" s="357"/>
      <c r="IM43" s="357"/>
      <c r="IN43" s="357"/>
      <c r="IO43" s="357"/>
    </row>
    <row r="44" spans="1:249" s="36" customFormat="1" ht="22.5">
      <c r="A44" s="225">
        <v>41</v>
      </c>
      <c r="B44" s="237" t="s">
        <v>159</v>
      </c>
      <c r="C44" s="237" t="s">
        <v>160</v>
      </c>
      <c r="D44" s="227">
        <v>70986703</v>
      </c>
      <c r="E44" s="227">
        <v>674000421</v>
      </c>
      <c r="F44" s="227"/>
      <c r="G44" s="237" t="s">
        <v>167</v>
      </c>
      <c r="H44" s="296" t="s">
        <v>29</v>
      </c>
      <c r="I44" s="296" t="s">
        <v>30</v>
      </c>
      <c r="J44" s="296" t="s">
        <v>162</v>
      </c>
      <c r="K44" s="237" t="s">
        <v>168</v>
      </c>
      <c r="L44" s="231">
        <v>300000</v>
      </c>
      <c r="M44" s="118">
        <f>L44/100*85</f>
        <v>255000</v>
      </c>
      <c r="N44" s="249" t="s">
        <v>169</v>
      </c>
      <c r="O44" s="249" t="s">
        <v>170</v>
      </c>
      <c r="P44" s="250"/>
      <c r="Q44" s="250"/>
      <c r="R44" s="237" t="s">
        <v>171</v>
      </c>
      <c r="S44" s="251"/>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row>
    <row r="45" spans="1:249" s="40" customFormat="1" ht="146.25">
      <c r="A45" s="196">
        <v>42</v>
      </c>
      <c r="B45" s="201" t="s">
        <v>172</v>
      </c>
      <c r="C45" s="201" t="s">
        <v>173</v>
      </c>
      <c r="D45" s="252" t="s">
        <v>174</v>
      </c>
      <c r="E45" s="252" t="s">
        <v>175</v>
      </c>
      <c r="F45" s="252" t="s">
        <v>176</v>
      </c>
      <c r="G45" s="201" t="s">
        <v>177</v>
      </c>
      <c r="H45" s="204" t="s">
        <v>29</v>
      </c>
      <c r="I45" s="204" t="s">
        <v>110</v>
      </c>
      <c r="J45" s="204" t="s">
        <v>30</v>
      </c>
      <c r="K45" s="110" t="s">
        <v>178</v>
      </c>
      <c r="L45" s="205">
        <v>2000000</v>
      </c>
      <c r="M45" s="118">
        <f>L45/100*85</f>
        <v>1700000</v>
      </c>
      <c r="N45" s="1568">
        <v>2023</v>
      </c>
      <c r="O45" s="1568">
        <v>2027</v>
      </c>
      <c r="P45" s="207"/>
      <c r="Q45" s="207"/>
      <c r="R45" s="201" t="s">
        <v>181</v>
      </c>
      <c r="S45" s="209" t="s">
        <v>58</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row>
    <row r="46" spans="1:249" s="40" customFormat="1" ht="146.25">
      <c r="A46" s="196">
        <v>43</v>
      </c>
      <c r="B46" s="201" t="s">
        <v>172</v>
      </c>
      <c r="C46" s="201" t="s">
        <v>173</v>
      </c>
      <c r="D46" s="252" t="s">
        <v>174</v>
      </c>
      <c r="E46" s="252" t="s">
        <v>175</v>
      </c>
      <c r="F46" s="252" t="s">
        <v>176</v>
      </c>
      <c r="G46" s="201" t="s">
        <v>182</v>
      </c>
      <c r="H46" s="204" t="s">
        <v>29</v>
      </c>
      <c r="I46" s="204" t="s">
        <v>110</v>
      </c>
      <c r="J46" s="204" t="s">
        <v>30</v>
      </c>
      <c r="K46" s="110" t="s">
        <v>183</v>
      </c>
      <c r="L46" s="205">
        <v>2000000</v>
      </c>
      <c r="M46" s="118">
        <v>1700000</v>
      </c>
      <c r="N46" s="1568">
        <v>2023</v>
      </c>
      <c r="O46" s="1568">
        <v>2027</v>
      </c>
      <c r="P46" s="207"/>
      <c r="Q46" s="207"/>
      <c r="R46" s="201" t="s">
        <v>181</v>
      </c>
      <c r="S46" s="209" t="s">
        <v>58</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row>
    <row r="47" spans="1:249" s="40" customFormat="1" ht="146.25">
      <c r="A47" s="196">
        <v>44</v>
      </c>
      <c r="B47" s="201" t="s">
        <v>172</v>
      </c>
      <c r="C47" s="201" t="s">
        <v>173</v>
      </c>
      <c r="D47" s="252" t="s">
        <v>174</v>
      </c>
      <c r="E47" s="252" t="s">
        <v>175</v>
      </c>
      <c r="F47" s="252" t="s">
        <v>176</v>
      </c>
      <c r="G47" s="201" t="s">
        <v>184</v>
      </c>
      <c r="H47" s="204" t="s">
        <v>29</v>
      </c>
      <c r="I47" s="204" t="s">
        <v>110</v>
      </c>
      <c r="J47" s="204" t="s">
        <v>30</v>
      </c>
      <c r="K47" s="110" t="s">
        <v>185</v>
      </c>
      <c r="L47" s="205">
        <v>3000000</v>
      </c>
      <c r="M47" s="118">
        <v>2550000</v>
      </c>
      <c r="N47" s="1568">
        <v>2023</v>
      </c>
      <c r="O47" s="1568">
        <v>2027</v>
      </c>
      <c r="P47" s="207"/>
      <c r="Q47" s="207"/>
      <c r="R47" s="201" t="s">
        <v>181</v>
      </c>
      <c r="S47" s="209" t="s">
        <v>58</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row>
    <row r="48" spans="1:249" s="40" customFormat="1" ht="33.75">
      <c r="A48" s="196">
        <v>45</v>
      </c>
      <c r="B48" s="201" t="s">
        <v>186</v>
      </c>
      <c r="C48" s="201" t="s">
        <v>173</v>
      </c>
      <c r="D48" s="252" t="s">
        <v>187</v>
      </c>
      <c r="E48" s="204">
        <v>107630915</v>
      </c>
      <c r="F48" s="204">
        <v>600145093</v>
      </c>
      <c r="G48" s="201" t="s">
        <v>188</v>
      </c>
      <c r="H48" s="204" t="s">
        <v>29</v>
      </c>
      <c r="I48" s="204" t="s">
        <v>110</v>
      </c>
      <c r="J48" s="204" t="s">
        <v>30</v>
      </c>
      <c r="K48" s="110" t="s">
        <v>189</v>
      </c>
      <c r="L48" s="205">
        <v>1000000</v>
      </c>
      <c r="M48" s="118">
        <v>850000</v>
      </c>
      <c r="N48" s="247" t="s">
        <v>190</v>
      </c>
      <c r="O48" s="247" t="s">
        <v>191</v>
      </c>
      <c r="P48" s="207"/>
      <c r="Q48" s="207"/>
      <c r="R48" s="203" t="s">
        <v>192</v>
      </c>
      <c r="S48" s="209" t="s">
        <v>193</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row>
    <row r="49" spans="1:249" s="358" customFormat="1" ht="33.75">
      <c r="A49" s="321">
        <v>46</v>
      </c>
      <c r="B49" s="322" t="s">
        <v>194</v>
      </c>
      <c r="C49" s="322" t="s">
        <v>173</v>
      </c>
      <c r="D49" s="323">
        <v>70978361</v>
      </c>
      <c r="E49" s="323">
        <v>181003015</v>
      </c>
      <c r="F49" s="323">
        <v>600145212</v>
      </c>
      <c r="G49" s="322" t="s">
        <v>195</v>
      </c>
      <c r="H49" s="323" t="s">
        <v>29</v>
      </c>
      <c r="I49" s="323" t="s">
        <v>110</v>
      </c>
      <c r="J49" s="323" t="s">
        <v>30</v>
      </c>
      <c r="K49" s="324" t="s">
        <v>196</v>
      </c>
      <c r="L49" s="325">
        <v>3500000</v>
      </c>
      <c r="M49" s="325">
        <v>0</v>
      </c>
      <c r="N49" s="326">
        <v>2022</v>
      </c>
      <c r="O49" s="326">
        <v>2025</v>
      </c>
      <c r="P49" s="327"/>
      <c r="Q49" s="327" t="s">
        <v>132</v>
      </c>
      <c r="R49" s="324" t="s">
        <v>197</v>
      </c>
      <c r="S49" s="328" t="s">
        <v>58</v>
      </c>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57"/>
      <c r="IK49" s="357"/>
      <c r="IL49" s="357"/>
      <c r="IM49" s="357"/>
      <c r="IN49" s="357"/>
      <c r="IO49" s="357"/>
    </row>
    <row r="50" spans="1:249" s="37" customFormat="1" ht="22.5">
      <c r="A50" s="196">
        <v>47</v>
      </c>
      <c r="B50" s="201" t="s">
        <v>159</v>
      </c>
      <c r="C50" s="201" t="s">
        <v>160</v>
      </c>
      <c r="D50" s="221">
        <v>70986703</v>
      </c>
      <c r="E50" s="221">
        <v>674000421</v>
      </c>
      <c r="F50" s="221"/>
      <c r="G50" s="201" t="s">
        <v>161</v>
      </c>
      <c r="H50" s="187" t="s">
        <v>29</v>
      </c>
      <c r="I50" s="187" t="s">
        <v>30</v>
      </c>
      <c r="J50" s="187" t="s">
        <v>162</v>
      </c>
      <c r="K50" s="201" t="s">
        <v>163</v>
      </c>
      <c r="L50" s="205">
        <v>11500000</v>
      </c>
      <c r="M50" s="118">
        <f>L50/100*85</f>
        <v>9775000</v>
      </c>
      <c r="N50" s="247" t="s">
        <v>164</v>
      </c>
      <c r="O50" s="247" t="s">
        <v>165</v>
      </c>
      <c r="P50" s="208"/>
      <c r="Q50" s="208"/>
      <c r="R50" s="201" t="s">
        <v>198</v>
      </c>
      <c r="S50" s="224" t="s">
        <v>36</v>
      </c>
    </row>
    <row r="51" spans="1:249" s="37" customFormat="1" ht="22.5">
      <c r="A51" s="196">
        <v>48</v>
      </c>
      <c r="B51" s="201" t="s">
        <v>159</v>
      </c>
      <c r="C51" s="201" t="s">
        <v>160</v>
      </c>
      <c r="D51" s="221">
        <v>70986703</v>
      </c>
      <c r="E51" s="221">
        <v>674000421</v>
      </c>
      <c r="F51" s="221"/>
      <c r="G51" s="201" t="s">
        <v>167</v>
      </c>
      <c r="H51" s="187" t="s">
        <v>29</v>
      </c>
      <c r="I51" s="187" t="s">
        <v>30</v>
      </c>
      <c r="J51" s="187" t="s">
        <v>162</v>
      </c>
      <c r="K51" s="201" t="s">
        <v>168</v>
      </c>
      <c r="L51" s="205">
        <v>300000</v>
      </c>
      <c r="M51" s="118">
        <f>L51/100*85</f>
        <v>255000</v>
      </c>
      <c r="N51" s="247" t="s">
        <v>169</v>
      </c>
      <c r="O51" s="247" t="s">
        <v>170</v>
      </c>
      <c r="P51" s="208"/>
      <c r="Q51" s="208"/>
      <c r="R51" s="201" t="s">
        <v>171</v>
      </c>
      <c r="S51" s="224"/>
    </row>
    <row r="52" spans="1:249" s="40" customFormat="1" ht="45">
      <c r="A52" s="114">
        <v>49</v>
      </c>
      <c r="B52" s="31" t="s">
        <v>199</v>
      </c>
      <c r="C52" s="31" t="s">
        <v>200</v>
      </c>
      <c r="D52" s="33">
        <v>70999422</v>
      </c>
      <c r="E52" s="33">
        <v>107629607</v>
      </c>
      <c r="F52" s="33">
        <v>600144704</v>
      </c>
      <c r="G52" s="31" t="s">
        <v>201</v>
      </c>
      <c r="H52" s="33" t="s">
        <v>29</v>
      </c>
      <c r="I52" s="33" t="s">
        <v>30</v>
      </c>
      <c r="J52" s="33" t="s">
        <v>202</v>
      </c>
      <c r="K52" s="31" t="s">
        <v>203</v>
      </c>
      <c r="L52" s="121">
        <v>15000000</v>
      </c>
      <c r="M52" s="118">
        <f>L52/100*85</f>
        <v>12750000</v>
      </c>
      <c r="N52" s="247" t="s">
        <v>204</v>
      </c>
      <c r="O52" s="247" t="s">
        <v>205</v>
      </c>
      <c r="P52" s="39" t="s">
        <v>132</v>
      </c>
      <c r="Q52" s="39"/>
      <c r="R52" s="31" t="s">
        <v>206</v>
      </c>
      <c r="S52" s="111" t="s">
        <v>58</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row>
    <row r="53" spans="1:249" s="37" customFormat="1" ht="22.5">
      <c r="A53" s="196">
        <v>50</v>
      </c>
      <c r="B53" s="203" t="s">
        <v>207</v>
      </c>
      <c r="C53" s="203" t="s">
        <v>208</v>
      </c>
      <c r="D53" s="221">
        <v>75027542</v>
      </c>
      <c r="E53" s="221">
        <v>107628201</v>
      </c>
      <c r="F53" s="221">
        <v>600141942</v>
      </c>
      <c r="G53" s="203" t="s">
        <v>209</v>
      </c>
      <c r="H53" s="221" t="s">
        <v>29</v>
      </c>
      <c r="I53" s="221" t="s">
        <v>30</v>
      </c>
      <c r="J53" s="221" t="s">
        <v>210</v>
      </c>
      <c r="K53" s="203" t="s">
        <v>211</v>
      </c>
      <c r="L53" s="205">
        <v>400000</v>
      </c>
      <c r="M53" s="118">
        <f t="shared" ref="M53:M54" si="4">L53/100*85</f>
        <v>340000</v>
      </c>
      <c r="N53" s="206">
        <v>2023</v>
      </c>
      <c r="O53" s="206">
        <v>2027</v>
      </c>
      <c r="P53" s="208"/>
      <c r="Q53" s="208"/>
      <c r="R53" s="203" t="s">
        <v>212</v>
      </c>
      <c r="S53" s="224" t="s">
        <v>58</v>
      </c>
    </row>
    <row r="54" spans="1:249" s="37" customFormat="1" ht="22.5">
      <c r="A54" s="196">
        <v>51</v>
      </c>
      <c r="B54" s="203" t="s">
        <v>207</v>
      </c>
      <c r="C54" s="203" t="s">
        <v>208</v>
      </c>
      <c r="D54" s="221">
        <v>7502542</v>
      </c>
      <c r="E54" s="221">
        <v>107628201</v>
      </c>
      <c r="F54" s="221">
        <v>600141942</v>
      </c>
      <c r="G54" s="203" t="s">
        <v>213</v>
      </c>
      <c r="H54" s="221" t="s">
        <v>29</v>
      </c>
      <c r="I54" s="221" t="s">
        <v>30</v>
      </c>
      <c r="J54" s="221" t="s">
        <v>210</v>
      </c>
      <c r="K54" s="203" t="s">
        <v>214</v>
      </c>
      <c r="L54" s="205">
        <v>2000000</v>
      </c>
      <c r="M54" s="118">
        <f t="shared" si="4"/>
        <v>1700000</v>
      </c>
      <c r="N54" s="206">
        <v>2023</v>
      </c>
      <c r="O54" s="206">
        <v>2024</v>
      </c>
      <c r="P54" s="223"/>
      <c r="Q54" s="223"/>
      <c r="R54" s="203" t="s">
        <v>212</v>
      </c>
      <c r="S54" s="224" t="s">
        <v>58</v>
      </c>
    </row>
    <row r="55" spans="1:249" s="371" customFormat="1" ht="90">
      <c r="A55" s="1121">
        <v>52</v>
      </c>
      <c r="B55" s="1122" t="s">
        <v>215</v>
      </c>
      <c r="C55" s="1122" t="s">
        <v>216</v>
      </c>
      <c r="D55" s="1122">
        <v>70984361</v>
      </c>
      <c r="E55" s="1123">
        <v>107629950</v>
      </c>
      <c r="F55" s="1124" t="s">
        <v>217</v>
      </c>
      <c r="G55" s="1122" t="s">
        <v>218</v>
      </c>
      <c r="H55" s="1122" t="s">
        <v>29</v>
      </c>
      <c r="I55" s="1122" t="s">
        <v>30</v>
      </c>
      <c r="J55" s="1122" t="s">
        <v>219</v>
      </c>
      <c r="K55" s="1125" t="s">
        <v>220</v>
      </c>
      <c r="L55" s="1126">
        <v>1500000</v>
      </c>
      <c r="M55" s="1127">
        <v>0</v>
      </c>
      <c r="N55" s="1128" t="s">
        <v>179</v>
      </c>
      <c r="O55" s="1128" t="s">
        <v>191</v>
      </c>
      <c r="P55" s="1129"/>
      <c r="Q55" s="1129"/>
      <c r="R55" s="1122"/>
      <c r="S55" s="1130" t="s">
        <v>58</v>
      </c>
      <c r="T55" s="370" t="s">
        <v>166</v>
      </c>
      <c r="U55" s="370"/>
      <c r="V55" s="370"/>
      <c r="W55" s="370"/>
      <c r="X55" s="370"/>
      <c r="Y55" s="370"/>
      <c r="Z55" s="370"/>
      <c r="AA55" s="370"/>
      <c r="AB55" s="370"/>
      <c r="AC55" s="370"/>
      <c r="AD55" s="370"/>
      <c r="AE55" s="370"/>
      <c r="AF55" s="370"/>
      <c r="AG55" s="370"/>
      <c r="AH55" s="370"/>
      <c r="AI55" s="370"/>
      <c r="AJ55" s="370"/>
      <c r="AK55" s="370"/>
      <c r="AL55" s="370"/>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0"/>
      <c r="BZ55" s="370"/>
      <c r="CA55" s="370"/>
      <c r="CB55" s="370"/>
      <c r="CC55" s="370"/>
      <c r="CD55" s="370"/>
      <c r="CE55" s="370"/>
      <c r="CF55" s="370"/>
      <c r="CG55" s="370"/>
      <c r="CH55" s="370"/>
      <c r="CI55" s="370"/>
      <c r="CJ55" s="370"/>
      <c r="CK55" s="370"/>
      <c r="CL55" s="370"/>
      <c r="CM55" s="370"/>
      <c r="CN55" s="370"/>
      <c r="CO55" s="370"/>
      <c r="CP55" s="370"/>
      <c r="CQ55" s="370"/>
      <c r="CR55" s="370"/>
      <c r="CS55" s="370"/>
      <c r="CT55" s="370"/>
      <c r="CU55" s="370"/>
      <c r="CV55" s="370"/>
      <c r="CW55" s="370"/>
      <c r="CX55" s="370"/>
      <c r="CY55" s="370"/>
      <c r="CZ55" s="370"/>
      <c r="DA55" s="370"/>
      <c r="DB55" s="370"/>
      <c r="DC55" s="370"/>
      <c r="DD55" s="370"/>
      <c r="DE55" s="370"/>
      <c r="DF55" s="370"/>
      <c r="DG55" s="370"/>
      <c r="DH55" s="370"/>
      <c r="DI55" s="370"/>
      <c r="DJ55" s="370"/>
      <c r="DK55" s="370"/>
      <c r="DL55" s="370"/>
      <c r="DM55" s="370"/>
      <c r="DN55" s="370"/>
      <c r="DO55" s="370"/>
      <c r="DP55" s="370"/>
      <c r="DQ55" s="370"/>
      <c r="DR55" s="370"/>
      <c r="DS55" s="370"/>
      <c r="DT55" s="370"/>
      <c r="DU55" s="370"/>
      <c r="DV55" s="370"/>
      <c r="DW55" s="370"/>
      <c r="DX55" s="370"/>
      <c r="DY55" s="370"/>
      <c r="DZ55" s="370"/>
      <c r="EA55" s="370"/>
      <c r="EB55" s="370"/>
      <c r="EC55" s="370"/>
      <c r="ED55" s="370"/>
      <c r="EE55" s="370"/>
      <c r="EF55" s="370"/>
      <c r="EG55" s="370"/>
      <c r="EH55" s="370"/>
      <c r="EI55" s="370"/>
      <c r="EJ55" s="370"/>
      <c r="EK55" s="370"/>
      <c r="EL55" s="370"/>
      <c r="EM55" s="370"/>
      <c r="EN55" s="370"/>
      <c r="EO55" s="370"/>
      <c r="EP55" s="370"/>
      <c r="EQ55" s="370"/>
      <c r="ER55" s="370"/>
      <c r="ES55" s="370"/>
      <c r="ET55" s="370"/>
      <c r="EU55" s="370"/>
      <c r="EV55" s="370"/>
      <c r="EW55" s="370"/>
      <c r="EX55" s="370"/>
      <c r="EY55" s="370"/>
      <c r="EZ55" s="370"/>
      <c r="FA55" s="370"/>
      <c r="FB55" s="370"/>
      <c r="FC55" s="370"/>
      <c r="FD55" s="370"/>
      <c r="FE55" s="370"/>
      <c r="FF55" s="370"/>
      <c r="FG55" s="370"/>
      <c r="FH55" s="370"/>
      <c r="FI55" s="370"/>
      <c r="FJ55" s="370"/>
      <c r="FK55" s="370"/>
      <c r="FL55" s="370"/>
      <c r="FM55" s="370"/>
      <c r="FN55" s="370"/>
      <c r="FO55" s="370"/>
      <c r="FP55" s="370"/>
      <c r="FQ55" s="370"/>
      <c r="FR55" s="370"/>
      <c r="FS55" s="370"/>
      <c r="FT55" s="370"/>
      <c r="FU55" s="370"/>
      <c r="FV55" s="370"/>
      <c r="FW55" s="370"/>
      <c r="FX55" s="370"/>
      <c r="FY55" s="370"/>
      <c r="FZ55" s="370"/>
      <c r="GA55" s="370"/>
      <c r="GB55" s="370"/>
      <c r="GC55" s="370"/>
      <c r="GD55" s="370"/>
      <c r="GE55" s="370"/>
      <c r="GF55" s="370"/>
      <c r="GG55" s="370"/>
      <c r="GH55" s="370"/>
      <c r="GI55" s="370"/>
      <c r="GJ55" s="370"/>
      <c r="GK55" s="370"/>
      <c r="GL55" s="370"/>
      <c r="GM55" s="370"/>
      <c r="GN55" s="370"/>
      <c r="GO55" s="370"/>
      <c r="GP55" s="370"/>
      <c r="GQ55" s="370"/>
      <c r="GR55" s="370"/>
      <c r="GS55" s="370"/>
      <c r="GT55" s="370"/>
      <c r="GU55" s="370"/>
      <c r="GV55" s="370"/>
      <c r="GW55" s="370"/>
      <c r="GX55" s="370"/>
      <c r="GY55" s="370"/>
      <c r="GZ55" s="370"/>
      <c r="HA55" s="370"/>
      <c r="HB55" s="370"/>
      <c r="HC55" s="370"/>
      <c r="HD55" s="370"/>
      <c r="HE55" s="370"/>
      <c r="HF55" s="370"/>
      <c r="HG55" s="370"/>
      <c r="HH55" s="370"/>
      <c r="HI55" s="370"/>
      <c r="HJ55" s="370"/>
      <c r="HK55" s="370"/>
      <c r="HL55" s="370"/>
      <c r="HM55" s="370"/>
      <c r="HN55" s="370"/>
      <c r="HO55" s="370"/>
      <c r="HP55" s="370"/>
      <c r="HQ55" s="370"/>
      <c r="HR55" s="370"/>
      <c r="HS55" s="370"/>
      <c r="HT55" s="370"/>
      <c r="HU55" s="370"/>
      <c r="HV55" s="370"/>
      <c r="HW55" s="370"/>
      <c r="HX55" s="370"/>
      <c r="HY55" s="370"/>
      <c r="HZ55" s="370"/>
      <c r="IA55" s="370"/>
      <c r="IB55" s="370"/>
      <c r="IC55" s="370"/>
      <c r="ID55" s="370"/>
      <c r="IE55" s="370"/>
      <c r="IF55" s="370"/>
      <c r="IG55" s="370"/>
      <c r="IH55" s="370"/>
      <c r="II55" s="370"/>
      <c r="IJ55" s="370"/>
      <c r="IK55" s="370"/>
      <c r="IL55" s="370"/>
      <c r="IM55" s="370"/>
      <c r="IN55" s="370"/>
      <c r="IO55" s="370"/>
    </row>
    <row r="56" spans="1:249" s="108" customFormat="1" ht="90">
      <c r="A56" s="199">
        <v>53</v>
      </c>
      <c r="B56" s="200" t="s">
        <v>215</v>
      </c>
      <c r="C56" s="200" t="s">
        <v>216</v>
      </c>
      <c r="D56" s="200">
        <v>70984361</v>
      </c>
      <c r="E56" s="253">
        <v>107629950</v>
      </c>
      <c r="F56" s="254" t="s">
        <v>217</v>
      </c>
      <c r="G56" s="200" t="s">
        <v>221</v>
      </c>
      <c r="H56" s="200" t="s">
        <v>29</v>
      </c>
      <c r="I56" s="200" t="s">
        <v>30</v>
      </c>
      <c r="J56" s="200" t="s">
        <v>219</v>
      </c>
      <c r="K56" s="110" t="s">
        <v>222</v>
      </c>
      <c r="L56" s="378">
        <v>2500000</v>
      </c>
      <c r="M56" s="120">
        <f>L56/100*85</f>
        <v>2125000</v>
      </c>
      <c r="N56" s="1120" t="s">
        <v>180</v>
      </c>
      <c r="O56" s="256" t="s">
        <v>224</v>
      </c>
      <c r="P56" s="257"/>
      <c r="Q56" s="257"/>
      <c r="R56" s="200"/>
      <c r="S56" s="258" t="s">
        <v>58</v>
      </c>
      <c r="T56" s="49"/>
    </row>
    <row r="57" spans="1:249" s="371" customFormat="1" ht="180">
      <c r="A57" s="311">
        <v>54</v>
      </c>
      <c r="B57" s="312" t="s">
        <v>215</v>
      </c>
      <c r="C57" s="312" t="s">
        <v>216</v>
      </c>
      <c r="D57" s="313">
        <v>70984361</v>
      </c>
      <c r="E57" s="314">
        <v>107629950</v>
      </c>
      <c r="F57" s="315" t="s">
        <v>217</v>
      </c>
      <c r="G57" s="312" t="s">
        <v>225</v>
      </c>
      <c r="H57" s="312" t="s">
        <v>29</v>
      </c>
      <c r="I57" s="312" t="s">
        <v>30</v>
      </c>
      <c r="J57" s="312" t="s">
        <v>219</v>
      </c>
      <c r="K57" s="316" t="s">
        <v>226</v>
      </c>
      <c r="L57" s="317">
        <v>12000000</v>
      </c>
      <c r="M57" s="318">
        <v>0</v>
      </c>
      <c r="N57" s="319" t="s">
        <v>190</v>
      </c>
      <c r="O57" s="319" t="s">
        <v>191</v>
      </c>
      <c r="P57" s="313"/>
      <c r="Q57" s="313"/>
      <c r="R57" s="312"/>
      <c r="S57" s="320" t="s">
        <v>58</v>
      </c>
      <c r="T57" s="370"/>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70"/>
      <c r="BC57" s="370"/>
      <c r="BD57" s="370"/>
      <c r="BE57" s="370"/>
      <c r="BF57" s="370"/>
      <c r="BG57" s="370"/>
      <c r="BH57" s="370"/>
      <c r="BI57" s="370"/>
      <c r="BJ57" s="370"/>
      <c r="BK57" s="370"/>
      <c r="BL57" s="370"/>
      <c r="BM57" s="370"/>
      <c r="BN57" s="370"/>
      <c r="BO57" s="370"/>
      <c r="BP57" s="370"/>
      <c r="BQ57" s="370"/>
      <c r="BR57" s="370"/>
      <c r="BS57" s="370"/>
      <c r="BT57" s="370"/>
      <c r="BU57" s="370"/>
      <c r="BV57" s="370"/>
      <c r="BW57" s="370"/>
      <c r="BX57" s="370"/>
      <c r="BY57" s="370"/>
      <c r="BZ57" s="370"/>
      <c r="CA57" s="370"/>
      <c r="CB57" s="370"/>
      <c r="CC57" s="370"/>
      <c r="CD57" s="370"/>
      <c r="CE57" s="370"/>
      <c r="CF57" s="370"/>
      <c r="CG57" s="370"/>
      <c r="CH57" s="370"/>
      <c r="CI57" s="370"/>
      <c r="CJ57" s="370"/>
      <c r="CK57" s="370"/>
      <c r="CL57" s="370"/>
      <c r="CM57" s="370"/>
      <c r="CN57" s="370"/>
      <c r="CO57" s="370"/>
      <c r="CP57" s="370"/>
      <c r="CQ57" s="370"/>
      <c r="CR57" s="370"/>
      <c r="CS57" s="370"/>
      <c r="CT57" s="370"/>
      <c r="CU57" s="370"/>
      <c r="CV57" s="370"/>
      <c r="CW57" s="370"/>
      <c r="CX57" s="370"/>
      <c r="CY57" s="370"/>
      <c r="CZ57" s="370"/>
      <c r="DA57" s="370"/>
      <c r="DB57" s="370"/>
      <c r="DC57" s="370"/>
      <c r="DD57" s="370"/>
      <c r="DE57" s="370"/>
      <c r="DF57" s="370"/>
      <c r="DG57" s="370"/>
      <c r="DH57" s="370"/>
      <c r="DI57" s="370"/>
      <c r="DJ57" s="370"/>
      <c r="DK57" s="370"/>
      <c r="DL57" s="370"/>
      <c r="DM57" s="370"/>
      <c r="DN57" s="370"/>
      <c r="DO57" s="370"/>
      <c r="DP57" s="370"/>
      <c r="DQ57" s="370"/>
      <c r="DR57" s="370"/>
      <c r="DS57" s="370"/>
      <c r="DT57" s="370"/>
      <c r="DU57" s="370"/>
      <c r="DV57" s="370"/>
      <c r="DW57" s="370"/>
      <c r="DX57" s="370"/>
      <c r="DY57" s="370"/>
      <c r="DZ57" s="370"/>
      <c r="EA57" s="370"/>
      <c r="EB57" s="370"/>
      <c r="EC57" s="370"/>
      <c r="ED57" s="370"/>
      <c r="EE57" s="370"/>
      <c r="EF57" s="370"/>
      <c r="EG57" s="370"/>
      <c r="EH57" s="370"/>
      <c r="EI57" s="370"/>
      <c r="EJ57" s="370"/>
      <c r="EK57" s="370"/>
      <c r="EL57" s="370"/>
      <c r="EM57" s="370"/>
      <c r="EN57" s="370"/>
      <c r="EO57" s="370"/>
      <c r="EP57" s="370"/>
      <c r="EQ57" s="370"/>
      <c r="ER57" s="370"/>
      <c r="ES57" s="370"/>
      <c r="ET57" s="370"/>
      <c r="EU57" s="370"/>
      <c r="EV57" s="370"/>
      <c r="EW57" s="370"/>
      <c r="EX57" s="370"/>
      <c r="EY57" s="370"/>
      <c r="EZ57" s="370"/>
      <c r="FA57" s="370"/>
      <c r="FB57" s="370"/>
      <c r="FC57" s="370"/>
      <c r="FD57" s="370"/>
      <c r="FE57" s="370"/>
      <c r="FF57" s="370"/>
      <c r="FG57" s="370"/>
      <c r="FH57" s="370"/>
      <c r="FI57" s="370"/>
      <c r="FJ57" s="370"/>
      <c r="FK57" s="370"/>
      <c r="FL57" s="370"/>
      <c r="FM57" s="370"/>
      <c r="FN57" s="370"/>
      <c r="FO57" s="370"/>
      <c r="FP57" s="370"/>
      <c r="FQ57" s="370"/>
      <c r="FR57" s="370"/>
      <c r="FS57" s="370"/>
      <c r="FT57" s="370"/>
      <c r="FU57" s="370"/>
      <c r="FV57" s="370"/>
      <c r="FW57" s="370"/>
      <c r="FX57" s="370"/>
      <c r="FY57" s="370"/>
      <c r="FZ57" s="370"/>
      <c r="GA57" s="370"/>
      <c r="GB57" s="370"/>
      <c r="GC57" s="370"/>
      <c r="GD57" s="370"/>
      <c r="GE57" s="370"/>
      <c r="GF57" s="370"/>
      <c r="GG57" s="370"/>
      <c r="GH57" s="370"/>
      <c r="GI57" s="370"/>
      <c r="GJ57" s="370"/>
      <c r="GK57" s="370"/>
      <c r="GL57" s="370"/>
      <c r="GM57" s="370"/>
      <c r="GN57" s="370"/>
      <c r="GO57" s="370"/>
      <c r="GP57" s="370"/>
      <c r="GQ57" s="370"/>
      <c r="GR57" s="370"/>
      <c r="GS57" s="370"/>
      <c r="GT57" s="370"/>
      <c r="GU57" s="370"/>
      <c r="GV57" s="370"/>
      <c r="GW57" s="370"/>
      <c r="GX57" s="370"/>
      <c r="GY57" s="370"/>
      <c r="GZ57" s="370"/>
      <c r="HA57" s="370"/>
      <c r="HB57" s="370"/>
      <c r="HC57" s="370"/>
      <c r="HD57" s="370"/>
      <c r="HE57" s="370"/>
      <c r="HF57" s="370"/>
      <c r="HG57" s="370"/>
      <c r="HH57" s="370"/>
      <c r="HI57" s="370"/>
      <c r="HJ57" s="370"/>
      <c r="HK57" s="370"/>
      <c r="HL57" s="370"/>
      <c r="HM57" s="370"/>
      <c r="HN57" s="370"/>
      <c r="HO57" s="370"/>
      <c r="HP57" s="370"/>
      <c r="HQ57" s="370"/>
      <c r="HR57" s="370"/>
      <c r="HS57" s="370"/>
      <c r="HT57" s="370"/>
      <c r="HU57" s="370"/>
      <c r="HV57" s="370"/>
      <c r="HW57" s="370"/>
      <c r="HX57" s="370"/>
      <c r="HY57" s="370"/>
      <c r="HZ57" s="370"/>
      <c r="IA57" s="370"/>
      <c r="IB57" s="370"/>
      <c r="IC57" s="370"/>
      <c r="ID57" s="370"/>
      <c r="IE57" s="370"/>
      <c r="IF57" s="370"/>
      <c r="IG57" s="370"/>
      <c r="IH57" s="370"/>
      <c r="II57" s="370"/>
      <c r="IJ57" s="370"/>
      <c r="IK57" s="370"/>
      <c r="IL57" s="370"/>
      <c r="IM57" s="370"/>
      <c r="IN57" s="370"/>
      <c r="IO57" s="370"/>
    </row>
    <row r="58" spans="1:249" s="373" customFormat="1" ht="30" customHeight="1">
      <c r="A58" s="259">
        <v>55</v>
      </c>
      <c r="B58" s="201" t="s">
        <v>227</v>
      </c>
      <c r="C58" s="201" t="s">
        <v>216</v>
      </c>
      <c r="D58" s="260" t="s">
        <v>228</v>
      </c>
      <c r="E58" s="261">
        <v>107629941</v>
      </c>
      <c r="F58" s="260" t="s">
        <v>229</v>
      </c>
      <c r="G58" s="201" t="s">
        <v>230</v>
      </c>
      <c r="H58" s="261" t="s">
        <v>29</v>
      </c>
      <c r="I58" s="261" t="s">
        <v>30</v>
      </c>
      <c r="J58" s="261" t="s">
        <v>219</v>
      </c>
      <c r="K58" s="110" t="s">
        <v>231</v>
      </c>
      <c r="L58" s="255">
        <v>2500000</v>
      </c>
      <c r="M58" s="118">
        <f t="shared" ref="M58:M62" si="5">L58/100*85</f>
        <v>2125000</v>
      </c>
      <c r="N58" s="256" t="s">
        <v>232</v>
      </c>
      <c r="O58" s="256" t="s">
        <v>190</v>
      </c>
      <c r="P58" s="262"/>
      <c r="Q58" s="262"/>
      <c r="R58" s="201"/>
      <c r="S58" s="263" t="s">
        <v>58</v>
      </c>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c r="AT58" s="372"/>
      <c r="AU58" s="372"/>
      <c r="AV58" s="372"/>
      <c r="AW58" s="372"/>
      <c r="AX58" s="372"/>
      <c r="AY58" s="372"/>
      <c r="AZ58" s="372"/>
      <c r="BA58" s="372"/>
      <c r="BB58" s="372"/>
      <c r="BC58" s="372"/>
      <c r="BD58" s="372"/>
      <c r="BE58" s="372"/>
      <c r="BF58" s="372"/>
      <c r="BG58" s="372"/>
      <c r="BH58" s="372"/>
      <c r="BI58" s="372"/>
      <c r="BJ58" s="372"/>
      <c r="BK58" s="372"/>
      <c r="BL58" s="372"/>
      <c r="BM58" s="372"/>
      <c r="BN58" s="372"/>
      <c r="BO58" s="372"/>
      <c r="BP58" s="372"/>
      <c r="BQ58" s="372"/>
      <c r="BR58" s="372"/>
      <c r="BS58" s="372"/>
      <c r="BT58" s="372"/>
      <c r="BU58" s="372"/>
      <c r="BV58" s="372"/>
      <c r="BW58" s="372"/>
      <c r="BX58" s="372"/>
      <c r="BY58" s="372"/>
      <c r="BZ58" s="372"/>
      <c r="CA58" s="372"/>
      <c r="CB58" s="372"/>
      <c r="CC58" s="372"/>
      <c r="CD58" s="372"/>
      <c r="CE58" s="372"/>
      <c r="CF58" s="372"/>
      <c r="CG58" s="372"/>
      <c r="CH58" s="372"/>
      <c r="CI58" s="372"/>
      <c r="CJ58" s="372"/>
      <c r="CK58" s="372"/>
      <c r="CL58" s="372"/>
      <c r="CM58" s="372"/>
      <c r="CN58" s="372"/>
      <c r="CO58" s="372"/>
      <c r="CP58" s="372"/>
      <c r="CQ58" s="372"/>
      <c r="CR58" s="372"/>
      <c r="CS58" s="372"/>
      <c r="CT58" s="372"/>
      <c r="CU58" s="372"/>
      <c r="CV58" s="372"/>
      <c r="CW58" s="372"/>
      <c r="CX58" s="372"/>
      <c r="CY58" s="372"/>
      <c r="CZ58" s="372"/>
      <c r="DA58" s="372"/>
      <c r="DB58" s="372"/>
      <c r="DC58" s="372"/>
      <c r="DD58" s="372"/>
      <c r="DE58" s="372"/>
      <c r="DF58" s="372"/>
      <c r="DG58" s="372"/>
      <c r="DH58" s="372"/>
      <c r="DI58" s="372"/>
      <c r="DJ58" s="372"/>
      <c r="DK58" s="372"/>
      <c r="DL58" s="372"/>
      <c r="DM58" s="372"/>
      <c r="DN58" s="372"/>
      <c r="DO58" s="372"/>
      <c r="DP58" s="372"/>
      <c r="DQ58" s="372"/>
      <c r="DR58" s="372"/>
      <c r="DS58" s="372"/>
      <c r="DT58" s="372"/>
      <c r="DU58" s="372"/>
      <c r="DV58" s="372"/>
      <c r="DW58" s="372"/>
      <c r="DX58" s="372"/>
      <c r="DY58" s="372"/>
      <c r="DZ58" s="372"/>
      <c r="EA58" s="372"/>
      <c r="EB58" s="372"/>
      <c r="EC58" s="372"/>
      <c r="ED58" s="372"/>
      <c r="EE58" s="372"/>
      <c r="EF58" s="372"/>
      <c r="EG58" s="372"/>
      <c r="EH58" s="372"/>
      <c r="EI58" s="372"/>
      <c r="EJ58" s="372"/>
      <c r="EK58" s="372"/>
      <c r="EL58" s="372"/>
      <c r="EM58" s="372"/>
      <c r="EN58" s="372"/>
      <c r="EO58" s="372"/>
      <c r="EP58" s="372"/>
      <c r="EQ58" s="372"/>
      <c r="ER58" s="372"/>
      <c r="ES58" s="372"/>
      <c r="ET58" s="372"/>
      <c r="EU58" s="372"/>
      <c r="EV58" s="372"/>
      <c r="EW58" s="372"/>
      <c r="EX58" s="372"/>
      <c r="EY58" s="372"/>
      <c r="EZ58" s="372"/>
      <c r="FA58" s="372"/>
      <c r="FB58" s="372"/>
      <c r="FC58" s="372"/>
      <c r="FD58" s="372"/>
      <c r="FE58" s="372"/>
      <c r="FF58" s="372"/>
      <c r="FG58" s="372"/>
      <c r="FH58" s="372"/>
      <c r="FI58" s="372"/>
      <c r="FJ58" s="372"/>
      <c r="FK58" s="372"/>
      <c r="FL58" s="372"/>
      <c r="FM58" s="372"/>
      <c r="FN58" s="372"/>
      <c r="FO58" s="372"/>
      <c r="FP58" s="372"/>
      <c r="FQ58" s="372"/>
      <c r="FR58" s="372"/>
      <c r="FS58" s="372"/>
      <c r="FT58" s="372"/>
      <c r="FU58" s="372"/>
      <c r="FV58" s="372"/>
      <c r="FW58" s="372"/>
      <c r="FX58" s="372"/>
      <c r="FY58" s="372"/>
      <c r="FZ58" s="372"/>
      <c r="GA58" s="372"/>
      <c r="GB58" s="372"/>
      <c r="GC58" s="372"/>
      <c r="GD58" s="372"/>
      <c r="GE58" s="372"/>
      <c r="GF58" s="372"/>
      <c r="GG58" s="372"/>
      <c r="GH58" s="372"/>
      <c r="GI58" s="372"/>
      <c r="GJ58" s="372"/>
      <c r="GK58" s="372"/>
      <c r="GL58" s="372"/>
      <c r="GM58" s="372"/>
      <c r="GN58" s="372"/>
      <c r="GO58" s="372"/>
      <c r="GP58" s="372"/>
      <c r="GQ58" s="372"/>
      <c r="GR58" s="372"/>
      <c r="GS58" s="372"/>
      <c r="GT58" s="372"/>
      <c r="GU58" s="372"/>
      <c r="GV58" s="372"/>
      <c r="GW58" s="372"/>
      <c r="GX58" s="372"/>
      <c r="GY58" s="372"/>
      <c r="GZ58" s="372"/>
      <c r="HA58" s="372"/>
      <c r="HB58" s="372"/>
      <c r="HC58" s="372"/>
      <c r="HD58" s="372"/>
      <c r="HE58" s="372"/>
      <c r="HF58" s="372"/>
      <c r="HG58" s="372"/>
      <c r="HH58" s="372"/>
      <c r="HI58" s="372"/>
      <c r="HJ58" s="372"/>
      <c r="HK58" s="372"/>
      <c r="HL58" s="372"/>
      <c r="HM58" s="372"/>
      <c r="HN58" s="372"/>
      <c r="HO58" s="372"/>
      <c r="HP58" s="372"/>
      <c r="HQ58" s="372"/>
      <c r="HR58" s="372"/>
      <c r="HS58" s="372"/>
      <c r="HT58" s="372"/>
      <c r="HU58" s="372"/>
      <c r="HV58" s="372"/>
      <c r="HW58" s="372"/>
      <c r="HX58" s="372"/>
      <c r="HY58" s="372"/>
      <c r="HZ58" s="372"/>
      <c r="IA58" s="372"/>
      <c r="IB58" s="372"/>
      <c r="IC58" s="372"/>
      <c r="ID58" s="372"/>
      <c r="IE58" s="372"/>
      <c r="IF58" s="372"/>
      <c r="IG58" s="372"/>
      <c r="IH58" s="372"/>
      <c r="II58" s="372"/>
      <c r="IJ58" s="372"/>
      <c r="IK58" s="372"/>
      <c r="IL58" s="372"/>
      <c r="IM58" s="372"/>
      <c r="IN58" s="372"/>
      <c r="IO58" s="372"/>
    </row>
    <row r="59" spans="1:249" s="108" customFormat="1" ht="30" customHeight="1">
      <c r="A59" s="199">
        <v>56</v>
      </c>
      <c r="B59" s="200" t="s">
        <v>233</v>
      </c>
      <c r="C59" s="200" t="s">
        <v>216</v>
      </c>
      <c r="D59" s="254" t="s">
        <v>234</v>
      </c>
      <c r="E59" s="200">
        <v>107630036</v>
      </c>
      <c r="F59" s="254" t="s">
        <v>235</v>
      </c>
      <c r="G59" s="200" t="s">
        <v>236</v>
      </c>
      <c r="H59" s="200" t="s">
        <v>29</v>
      </c>
      <c r="I59" s="200" t="s">
        <v>30</v>
      </c>
      <c r="J59" s="200" t="s">
        <v>219</v>
      </c>
      <c r="K59" s="110" t="s">
        <v>231</v>
      </c>
      <c r="L59" s="255">
        <v>4000000</v>
      </c>
      <c r="M59" s="120">
        <f t="shared" si="5"/>
        <v>3400000</v>
      </c>
      <c r="N59" s="256" t="s">
        <v>190</v>
      </c>
      <c r="O59" s="256" t="s">
        <v>191</v>
      </c>
      <c r="P59" s="257"/>
      <c r="Q59" s="257"/>
      <c r="R59" s="200"/>
      <c r="S59" s="258" t="s">
        <v>58</v>
      </c>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row>
    <row r="60" spans="1:249" s="373" customFormat="1" ht="30" customHeight="1">
      <c r="A60" s="259">
        <v>57</v>
      </c>
      <c r="B60" s="201" t="s">
        <v>237</v>
      </c>
      <c r="C60" s="201" t="s">
        <v>216</v>
      </c>
      <c r="D60" s="260" t="s">
        <v>238</v>
      </c>
      <c r="E60" s="264">
        <v>107630001</v>
      </c>
      <c r="F60" s="260" t="s">
        <v>239</v>
      </c>
      <c r="G60" s="201" t="s">
        <v>240</v>
      </c>
      <c r="H60" s="261" t="s">
        <v>29</v>
      </c>
      <c r="I60" s="261" t="s">
        <v>30</v>
      </c>
      <c r="J60" s="261" t="s">
        <v>219</v>
      </c>
      <c r="K60" s="110" t="s">
        <v>241</v>
      </c>
      <c r="L60" s="265">
        <v>1740000</v>
      </c>
      <c r="M60" s="118">
        <f t="shared" si="5"/>
        <v>1479000</v>
      </c>
      <c r="N60" s="256" t="s">
        <v>190</v>
      </c>
      <c r="O60" s="256" t="s">
        <v>191</v>
      </c>
      <c r="P60" s="262"/>
      <c r="Q60" s="262"/>
      <c r="R60" s="201"/>
      <c r="S60" s="263" t="s">
        <v>58</v>
      </c>
      <c r="T60" s="372"/>
      <c r="U60" s="372"/>
      <c r="V60" s="372"/>
      <c r="W60" s="372"/>
      <c r="X60" s="372"/>
      <c r="Y60" s="372"/>
      <c r="Z60" s="372"/>
      <c r="AA60" s="372"/>
      <c r="AB60" s="372"/>
      <c r="AC60" s="372"/>
      <c r="AD60" s="372"/>
      <c r="AE60" s="372"/>
      <c r="AF60" s="372"/>
      <c r="AG60" s="372"/>
      <c r="AH60" s="372"/>
      <c r="AI60" s="372"/>
      <c r="AJ60" s="372"/>
      <c r="AK60" s="372"/>
      <c r="AL60" s="372"/>
      <c r="AM60" s="372"/>
      <c r="AN60" s="372"/>
      <c r="AO60" s="372"/>
      <c r="AP60" s="372"/>
      <c r="AQ60" s="372"/>
      <c r="AR60" s="372"/>
      <c r="AS60" s="372"/>
      <c r="AT60" s="372"/>
      <c r="AU60" s="372"/>
      <c r="AV60" s="372"/>
      <c r="AW60" s="372"/>
      <c r="AX60" s="372"/>
      <c r="AY60" s="372"/>
      <c r="AZ60" s="372"/>
      <c r="BA60" s="372"/>
      <c r="BB60" s="372"/>
      <c r="BC60" s="372"/>
      <c r="BD60" s="372"/>
      <c r="BE60" s="372"/>
      <c r="BF60" s="372"/>
      <c r="BG60" s="372"/>
      <c r="BH60" s="372"/>
      <c r="BI60" s="372"/>
      <c r="BJ60" s="372"/>
      <c r="BK60" s="372"/>
      <c r="BL60" s="372"/>
      <c r="BM60" s="372"/>
      <c r="BN60" s="372"/>
      <c r="BO60" s="372"/>
      <c r="BP60" s="372"/>
      <c r="BQ60" s="372"/>
      <c r="BR60" s="372"/>
      <c r="BS60" s="372"/>
      <c r="BT60" s="372"/>
      <c r="BU60" s="372"/>
      <c r="BV60" s="372"/>
      <c r="BW60" s="372"/>
      <c r="BX60" s="372"/>
      <c r="BY60" s="372"/>
      <c r="BZ60" s="372"/>
      <c r="CA60" s="372"/>
      <c r="CB60" s="372"/>
      <c r="CC60" s="372"/>
      <c r="CD60" s="372"/>
      <c r="CE60" s="372"/>
      <c r="CF60" s="372"/>
      <c r="CG60" s="372"/>
      <c r="CH60" s="372"/>
      <c r="CI60" s="372"/>
      <c r="CJ60" s="372"/>
      <c r="CK60" s="372"/>
      <c r="CL60" s="372"/>
      <c r="CM60" s="372"/>
      <c r="CN60" s="372"/>
      <c r="CO60" s="372"/>
      <c r="CP60" s="372"/>
      <c r="CQ60" s="372"/>
      <c r="CR60" s="372"/>
      <c r="CS60" s="372"/>
      <c r="CT60" s="372"/>
      <c r="CU60" s="372"/>
      <c r="CV60" s="372"/>
      <c r="CW60" s="372"/>
      <c r="CX60" s="372"/>
      <c r="CY60" s="372"/>
      <c r="CZ60" s="372"/>
      <c r="DA60" s="372"/>
      <c r="DB60" s="372"/>
      <c r="DC60" s="372"/>
      <c r="DD60" s="372"/>
      <c r="DE60" s="372"/>
      <c r="DF60" s="372"/>
      <c r="DG60" s="372"/>
      <c r="DH60" s="372"/>
      <c r="DI60" s="372"/>
      <c r="DJ60" s="372"/>
      <c r="DK60" s="372"/>
      <c r="DL60" s="372"/>
      <c r="DM60" s="372"/>
      <c r="DN60" s="372"/>
      <c r="DO60" s="372"/>
      <c r="DP60" s="372"/>
      <c r="DQ60" s="372"/>
      <c r="DR60" s="372"/>
      <c r="DS60" s="372"/>
      <c r="DT60" s="372"/>
      <c r="DU60" s="372"/>
      <c r="DV60" s="372"/>
      <c r="DW60" s="372"/>
      <c r="DX60" s="372"/>
      <c r="DY60" s="372"/>
      <c r="DZ60" s="372"/>
      <c r="EA60" s="372"/>
      <c r="EB60" s="372"/>
      <c r="EC60" s="372"/>
      <c r="ED60" s="372"/>
      <c r="EE60" s="372"/>
      <c r="EF60" s="372"/>
      <c r="EG60" s="372"/>
      <c r="EH60" s="372"/>
      <c r="EI60" s="372"/>
      <c r="EJ60" s="372"/>
      <c r="EK60" s="372"/>
      <c r="EL60" s="372"/>
      <c r="EM60" s="372"/>
      <c r="EN60" s="372"/>
      <c r="EO60" s="372"/>
      <c r="EP60" s="372"/>
      <c r="EQ60" s="372"/>
      <c r="ER60" s="372"/>
      <c r="ES60" s="372"/>
      <c r="ET60" s="372"/>
      <c r="EU60" s="372"/>
      <c r="EV60" s="372"/>
      <c r="EW60" s="372"/>
      <c r="EX60" s="372"/>
      <c r="EY60" s="372"/>
      <c r="EZ60" s="372"/>
      <c r="FA60" s="372"/>
      <c r="FB60" s="372"/>
      <c r="FC60" s="372"/>
      <c r="FD60" s="372"/>
      <c r="FE60" s="372"/>
      <c r="FF60" s="372"/>
      <c r="FG60" s="372"/>
      <c r="FH60" s="372"/>
      <c r="FI60" s="372"/>
      <c r="FJ60" s="372"/>
      <c r="FK60" s="372"/>
      <c r="FL60" s="372"/>
      <c r="FM60" s="372"/>
      <c r="FN60" s="372"/>
      <c r="FO60" s="372"/>
      <c r="FP60" s="372"/>
      <c r="FQ60" s="372"/>
      <c r="FR60" s="372"/>
      <c r="FS60" s="372"/>
      <c r="FT60" s="372"/>
      <c r="FU60" s="372"/>
      <c r="FV60" s="372"/>
      <c r="FW60" s="372"/>
      <c r="FX60" s="372"/>
      <c r="FY60" s="372"/>
      <c r="FZ60" s="372"/>
      <c r="GA60" s="372"/>
      <c r="GB60" s="372"/>
      <c r="GC60" s="372"/>
      <c r="GD60" s="372"/>
      <c r="GE60" s="372"/>
      <c r="GF60" s="372"/>
      <c r="GG60" s="372"/>
      <c r="GH60" s="372"/>
      <c r="GI60" s="372"/>
      <c r="GJ60" s="372"/>
      <c r="GK60" s="372"/>
      <c r="GL60" s="372"/>
      <c r="GM60" s="372"/>
      <c r="GN60" s="372"/>
      <c r="GO60" s="372"/>
      <c r="GP60" s="372"/>
      <c r="GQ60" s="372"/>
      <c r="GR60" s="372"/>
      <c r="GS60" s="372"/>
      <c r="GT60" s="372"/>
      <c r="GU60" s="372"/>
      <c r="GV60" s="372"/>
      <c r="GW60" s="372"/>
      <c r="GX60" s="372"/>
      <c r="GY60" s="372"/>
      <c r="GZ60" s="372"/>
      <c r="HA60" s="372"/>
      <c r="HB60" s="372"/>
      <c r="HC60" s="372"/>
      <c r="HD60" s="372"/>
      <c r="HE60" s="372"/>
      <c r="HF60" s="372"/>
      <c r="HG60" s="372"/>
      <c r="HH60" s="372"/>
      <c r="HI60" s="372"/>
      <c r="HJ60" s="372"/>
      <c r="HK60" s="372"/>
      <c r="HL60" s="372"/>
      <c r="HM60" s="372"/>
      <c r="HN60" s="372"/>
      <c r="HO60" s="372"/>
      <c r="HP60" s="372"/>
      <c r="HQ60" s="372"/>
      <c r="HR60" s="372"/>
      <c r="HS60" s="372"/>
      <c r="HT60" s="372"/>
      <c r="HU60" s="372"/>
      <c r="HV60" s="372"/>
      <c r="HW60" s="372"/>
      <c r="HX60" s="372"/>
      <c r="HY60" s="372"/>
      <c r="HZ60" s="372"/>
      <c r="IA60" s="372"/>
      <c r="IB60" s="372"/>
      <c r="IC60" s="372"/>
      <c r="ID60" s="372"/>
      <c r="IE60" s="372"/>
      <c r="IF60" s="372"/>
      <c r="IG60" s="372"/>
      <c r="IH60" s="372"/>
      <c r="II60" s="372"/>
      <c r="IJ60" s="372"/>
      <c r="IK60" s="372"/>
      <c r="IL60" s="372"/>
      <c r="IM60" s="372"/>
      <c r="IN60" s="372"/>
      <c r="IO60" s="372"/>
    </row>
    <row r="61" spans="1:249" s="108" customFormat="1" ht="292.5">
      <c r="A61" s="115">
        <v>58</v>
      </c>
      <c r="B61" s="48" t="s">
        <v>242</v>
      </c>
      <c r="C61" s="48" t="s">
        <v>216</v>
      </c>
      <c r="D61" s="266" t="s">
        <v>243</v>
      </c>
      <c r="E61" s="109">
        <v>107630800</v>
      </c>
      <c r="F61" s="266" t="s">
        <v>244</v>
      </c>
      <c r="G61" s="48" t="s">
        <v>245</v>
      </c>
      <c r="H61" s="48" t="s">
        <v>29</v>
      </c>
      <c r="I61" s="48" t="s">
        <v>30</v>
      </c>
      <c r="J61" s="48" t="s">
        <v>219</v>
      </c>
      <c r="K61" s="48" t="s">
        <v>246</v>
      </c>
      <c r="L61" s="125">
        <v>15000000</v>
      </c>
      <c r="M61" s="118">
        <f t="shared" si="5"/>
        <v>12750000</v>
      </c>
      <c r="N61" s="127" t="s">
        <v>247</v>
      </c>
      <c r="O61" s="127" t="s">
        <v>248</v>
      </c>
      <c r="P61" s="48"/>
      <c r="Q61" s="48"/>
      <c r="R61" s="48" t="s">
        <v>249</v>
      </c>
      <c r="S61" s="66" t="s">
        <v>58</v>
      </c>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row>
    <row r="62" spans="1:249" s="373" customFormat="1" ht="135">
      <c r="A62" s="199">
        <v>59</v>
      </c>
      <c r="B62" s="200" t="s">
        <v>250</v>
      </c>
      <c r="C62" s="200" t="s">
        <v>216</v>
      </c>
      <c r="D62" s="267" t="s">
        <v>251</v>
      </c>
      <c r="E62" s="257">
        <v>107630745</v>
      </c>
      <c r="F62" s="267" t="s">
        <v>252</v>
      </c>
      <c r="G62" s="200" t="s">
        <v>253</v>
      </c>
      <c r="H62" s="200" t="s">
        <v>29</v>
      </c>
      <c r="I62" s="200" t="s">
        <v>30</v>
      </c>
      <c r="J62" s="200" t="s">
        <v>219</v>
      </c>
      <c r="K62" s="1480" t="s">
        <v>254</v>
      </c>
      <c r="L62" s="397">
        <v>800000</v>
      </c>
      <c r="M62" s="118">
        <f t="shared" si="5"/>
        <v>680000</v>
      </c>
      <c r="N62" s="256" t="s">
        <v>190</v>
      </c>
      <c r="O62" s="256" t="s">
        <v>190</v>
      </c>
      <c r="P62" s="257"/>
      <c r="Q62" s="257"/>
      <c r="R62" s="200"/>
      <c r="S62" s="258" t="s">
        <v>58</v>
      </c>
      <c r="T62" s="372"/>
      <c r="U62" s="372"/>
      <c r="V62" s="372"/>
      <c r="W62" s="372"/>
      <c r="X62" s="372"/>
      <c r="Y62" s="372"/>
      <c r="Z62" s="372"/>
      <c r="AA62" s="372"/>
      <c r="AB62" s="372"/>
      <c r="AC62" s="372"/>
      <c r="AD62" s="372"/>
      <c r="AE62" s="372"/>
      <c r="AF62" s="372"/>
      <c r="AG62" s="372"/>
      <c r="AH62" s="372"/>
      <c r="AI62" s="372"/>
      <c r="AJ62" s="372"/>
      <c r="AK62" s="372"/>
      <c r="AL62" s="372"/>
      <c r="AM62" s="372"/>
      <c r="AN62" s="372"/>
      <c r="AO62" s="372"/>
      <c r="AP62" s="372"/>
      <c r="AQ62" s="372"/>
      <c r="AR62" s="372"/>
      <c r="AS62" s="372"/>
      <c r="AT62" s="372"/>
      <c r="AU62" s="372"/>
      <c r="AV62" s="372"/>
      <c r="AW62" s="372"/>
      <c r="AX62" s="372"/>
      <c r="AY62" s="372"/>
      <c r="AZ62" s="372"/>
      <c r="BA62" s="372"/>
      <c r="BB62" s="372"/>
      <c r="BC62" s="372"/>
      <c r="BD62" s="372"/>
      <c r="BE62" s="372"/>
      <c r="BF62" s="372"/>
      <c r="BG62" s="372"/>
      <c r="BH62" s="372"/>
      <c r="BI62" s="372"/>
      <c r="BJ62" s="372"/>
      <c r="BK62" s="372"/>
      <c r="BL62" s="372"/>
      <c r="BM62" s="372"/>
      <c r="BN62" s="372"/>
      <c r="BO62" s="372"/>
      <c r="BP62" s="372"/>
      <c r="BQ62" s="372"/>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2"/>
      <c r="CZ62" s="372"/>
      <c r="DA62" s="372"/>
      <c r="DB62" s="372"/>
      <c r="DC62" s="372"/>
      <c r="DD62" s="372"/>
      <c r="DE62" s="372"/>
      <c r="DF62" s="372"/>
      <c r="DG62" s="372"/>
      <c r="DH62" s="372"/>
      <c r="DI62" s="372"/>
      <c r="DJ62" s="372"/>
      <c r="DK62" s="372"/>
      <c r="DL62" s="372"/>
      <c r="DM62" s="372"/>
      <c r="DN62" s="372"/>
      <c r="DO62" s="372"/>
      <c r="DP62" s="372"/>
      <c r="DQ62" s="372"/>
      <c r="DR62" s="372"/>
      <c r="DS62" s="372"/>
      <c r="DT62" s="372"/>
      <c r="DU62" s="372"/>
      <c r="DV62" s="372"/>
      <c r="DW62" s="372"/>
      <c r="DX62" s="372"/>
      <c r="DY62" s="372"/>
      <c r="DZ62" s="372"/>
      <c r="EA62" s="372"/>
      <c r="EB62" s="372"/>
      <c r="EC62" s="372"/>
      <c r="ED62" s="372"/>
      <c r="EE62" s="372"/>
      <c r="EF62" s="372"/>
      <c r="EG62" s="372"/>
      <c r="EH62" s="372"/>
      <c r="EI62" s="372"/>
      <c r="EJ62" s="372"/>
      <c r="EK62" s="372"/>
      <c r="EL62" s="372"/>
      <c r="EM62" s="372"/>
      <c r="EN62" s="372"/>
      <c r="EO62" s="372"/>
      <c r="EP62" s="372"/>
      <c r="EQ62" s="372"/>
      <c r="ER62" s="372"/>
      <c r="ES62" s="372"/>
      <c r="ET62" s="372"/>
      <c r="EU62" s="372"/>
      <c r="EV62" s="372"/>
      <c r="EW62" s="372"/>
      <c r="EX62" s="372"/>
      <c r="EY62" s="372"/>
      <c r="EZ62" s="372"/>
      <c r="FA62" s="372"/>
      <c r="FB62" s="372"/>
      <c r="FC62" s="372"/>
      <c r="FD62" s="372"/>
      <c r="FE62" s="372"/>
      <c r="FF62" s="372"/>
      <c r="FG62" s="372"/>
      <c r="FH62" s="372"/>
      <c r="FI62" s="372"/>
      <c r="FJ62" s="372"/>
      <c r="FK62" s="372"/>
      <c r="FL62" s="372"/>
      <c r="FM62" s="372"/>
      <c r="FN62" s="372"/>
      <c r="FO62" s="372"/>
      <c r="FP62" s="372"/>
      <c r="FQ62" s="372"/>
      <c r="FR62" s="372"/>
      <c r="FS62" s="372"/>
      <c r="FT62" s="372"/>
      <c r="FU62" s="372"/>
      <c r="FV62" s="372"/>
      <c r="FW62" s="372"/>
      <c r="FX62" s="372"/>
      <c r="FY62" s="372"/>
      <c r="FZ62" s="372"/>
      <c r="GA62" s="372"/>
      <c r="GB62" s="372"/>
      <c r="GC62" s="372"/>
      <c r="GD62" s="372"/>
      <c r="GE62" s="372"/>
      <c r="GF62" s="372"/>
      <c r="GG62" s="372"/>
      <c r="GH62" s="372"/>
      <c r="GI62" s="372"/>
      <c r="GJ62" s="372"/>
      <c r="GK62" s="372"/>
      <c r="GL62" s="372"/>
      <c r="GM62" s="372"/>
      <c r="GN62" s="372"/>
      <c r="GO62" s="372"/>
      <c r="GP62" s="372"/>
      <c r="GQ62" s="372"/>
      <c r="GR62" s="372"/>
      <c r="GS62" s="372"/>
      <c r="GT62" s="372"/>
      <c r="GU62" s="372"/>
      <c r="GV62" s="372"/>
      <c r="GW62" s="372"/>
      <c r="GX62" s="372"/>
      <c r="GY62" s="372"/>
      <c r="GZ62" s="372"/>
      <c r="HA62" s="372"/>
      <c r="HB62" s="372"/>
      <c r="HC62" s="372"/>
      <c r="HD62" s="372"/>
      <c r="HE62" s="372"/>
      <c r="HF62" s="372"/>
      <c r="HG62" s="372"/>
      <c r="HH62" s="372"/>
      <c r="HI62" s="372"/>
      <c r="HJ62" s="372"/>
      <c r="HK62" s="372"/>
      <c r="HL62" s="372"/>
      <c r="HM62" s="372"/>
      <c r="HN62" s="372"/>
      <c r="HO62" s="372"/>
      <c r="HP62" s="372"/>
      <c r="HQ62" s="372"/>
      <c r="HR62" s="372"/>
      <c r="HS62" s="372"/>
      <c r="HT62" s="372"/>
      <c r="HU62" s="372"/>
      <c r="HV62" s="372"/>
      <c r="HW62" s="372"/>
      <c r="HX62" s="372"/>
      <c r="HY62" s="372"/>
      <c r="HZ62" s="372"/>
      <c r="IA62" s="372"/>
      <c r="IB62" s="372"/>
      <c r="IC62" s="372"/>
      <c r="ID62" s="372"/>
      <c r="IE62" s="372"/>
      <c r="IF62" s="372"/>
      <c r="IG62" s="372"/>
      <c r="IH62" s="372"/>
      <c r="II62" s="372"/>
      <c r="IJ62" s="372"/>
      <c r="IK62" s="372"/>
      <c r="IL62" s="372"/>
      <c r="IM62" s="372"/>
      <c r="IN62" s="372"/>
      <c r="IO62" s="372"/>
    </row>
    <row r="63" spans="1:249" s="373" customFormat="1" ht="112.5">
      <c r="A63" s="199">
        <v>60</v>
      </c>
      <c r="B63" s="200" t="s">
        <v>255</v>
      </c>
      <c r="C63" s="200" t="s">
        <v>216</v>
      </c>
      <c r="D63" s="267" t="s">
        <v>256</v>
      </c>
      <c r="E63" s="257">
        <v>107630044</v>
      </c>
      <c r="F63" s="267" t="s">
        <v>257</v>
      </c>
      <c r="G63" s="200" t="s">
        <v>258</v>
      </c>
      <c r="H63" s="200" t="s">
        <v>29</v>
      </c>
      <c r="I63" s="200" t="s">
        <v>30</v>
      </c>
      <c r="J63" s="200" t="s">
        <v>219</v>
      </c>
      <c r="K63" s="48" t="s">
        <v>259</v>
      </c>
      <c r="L63" s="265">
        <v>2500000</v>
      </c>
      <c r="M63" s="118">
        <v>2300000</v>
      </c>
      <c r="N63" s="256">
        <v>2022</v>
      </c>
      <c r="O63" s="256">
        <v>2024</v>
      </c>
      <c r="P63" s="257"/>
      <c r="Q63" s="257"/>
      <c r="R63" s="200" t="s">
        <v>260</v>
      </c>
      <c r="S63" s="258" t="s">
        <v>58</v>
      </c>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372"/>
      <c r="AY63" s="372"/>
      <c r="AZ63" s="372"/>
      <c r="BA63" s="372"/>
      <c r="BB63" s="372"/>
      <c r="BC63" s="372"/>
      <c r="BD63" s="372"/>
      <c r="BE63" s="372"/>
      <c r="BF63" s="372"/>
      <c r="BG63" s="372"/>
      <c r="BH63" s="372"/>
      <c r="BI63" s="372"/>
      <c r="BJ63" s="372"/>
      <c r="BK63" s="372"/>
      <c r="BL63" s="372"/>
      <c r="BM63" s="372"/>
      <c r="BN63" s="372"/>
      <c r="BO63" s="372"/>
      <c r="BP63" s="372"/>
      <c r="BQ63" s="372"/>
      <c r="BR63" s="372"/>
      <c r="BS63" s="372"/>
      <c r="BT63" s="372"/>
      <c r="BU63" s="372"/>
      <c r="BV63" s="372"/>
      <c r="BW63" s="372"/>
      <c r="BX63" s="372"/>
      <c r="BY63" s="372"/>
      <c r="BZ63" s="372"/>
      <c r="CA63" s="372"/>
      <c r="CB63" s="372"/>
      <c r="CC63" s="372"/>
      <c r="CD63" s="372"/>
      <c r="CE63" s="372"/>
      <c r="CF63" s="372"/>
      <c r="CG63" s="372"/>
      <c r="CH63" s="372"/>
      <c r="CI63" s="372"/>
      <c r="CJ63" s="372"/>
      <c r="CK63" s="372"/>
      <c r="CL63" s="372"/>
      <c r="CM63" s="372"/>
      <c r="CN63" s="372"/>
      <c r="CO63" s="372"/>
      <c r="CP63" s="372"/>
      <c r="CQ63" s="372"/>
      <c r="CR63" s="372"/>
      <c r="CS63" s="372"/>
      <c r="CT63" s="372"/>
      <c r="CU63" s="372"/>
      <c r="CV63" s="372"/>
      <c r="CW63" s="372"/>
      <c r="CX63" s="372"/>
      <c r="CY63" s="372"/>
      <c r="CZ63" s="372"/>
      <c r="DA63" s="372"/>
      <c r="DB63" s="372"/>
      <c r="DC63" s="372"/>
      <c r="DD63" s="372"/>
      <c r="DE63" s="372"/>
      <c r="DF63" s="372"/>
      <c r="DG63" s="372"/>
      <c r="DH63" s="372"/>
      <c r="DI63" s="372"/>
      <c r="DJ63" s="372"/>
      <c r="DK63" s="372"/>
      <c r="DL63" s="372"/>
      <c r="DM63" s="372"/>
      <c r="DN63" s="372"/>
      <c r="DO63" s="372"/>
      <c r="DP63" s="372"/>
      <c r="DQ63" s="372"/>
      <c r="DR63" s="372"/>
      <c r="DS63" s="372"/>
      <c r="DT63" s="372"/>
      <c r="DU63" s="372"/>
      <c r="DV63" s="372"/>
      <c r="DW63" s="372"/>
      <c r="DX63" s="372"/>
      <c r="DY63" s="372"/>
      <c r="DZ63" s="372"/>
      <c r="EA63" s="372"/>
      <c r="EB63" s="372"/>
      <c r="EC63" s="372"/>
      <c r="ED63" s="372"/>
      <c r="EE63" s="372"/>
      <c r="EF63" s="372"/>
      <c r="EG63" s="372"/>
      <c r="EH63" s="372"/>
      <c r="EI63" s="372"/>
      <c r="EJ63" s="372"/>
      <c r="EK63" s="372"/>
      <c r="EL63" s="372"/>
      <c r="EM63" s="372"/>
      <c r="EN63" s="372"/>
      <c r="EO63" s="372"/>
      <c r="EP63" s="372"/>
      <c r="EQ63" s="372"/>
      <c r="ER63" s="372"/>
      <c r="ES63" s="372"/>
      <c r="ET63" s="372"/>
      <c r="EU63" s="372"/>
      <c r="EV63" s="372"/>
      <c r="EW63" s="372"/>
      <c r="EX63" s="372"/>
      <c r="EY63" s="372"/>
      <c r="EZ63" s="372"/>
      <c r="FA63" s="372"/>
      <c r="FB63" s="372"/>
      <c r="FC63" s="372"/>
      <c r="FD63" s="372"/>
      <c r="FE63" s="372"/>
      <c r="FF63" s="372"/>
      <c r="FG63" s="372"/>
      <c r="FH63" s="372"/>
      <c r="FI63" s="372"/>
      <c r="FJ63" s="372"/>
      <c r="FK63" s="372"/>
      <c r="FL63" s="372"/>
      <c r="FM63" s="372"/>
      <c r="FN63" s="372"/>
      <c r="FO63" s="372"/>
      <c r="FP63" s="372"/>
      <c r="FQ63" s="372"/>
      <c r="FR63" s="372"/>
      <c r="FS63" s="372"/>
      <c r="FT63" s="372"/>
      <c r="FU63" s="372"/>
      <c r="FV63" s="372"/>
      <c r="FW63" s="372"/>
      <c r="FX63" s="372"/>
      <c r="FY63" s="372"/>
      <c r="FZ63" s="372"/>
      <c r="GA63" s="372"/>
      <c r="GB63" s="372"/>
      <c r="GC63" s="372"/>
      <c r="GD63" s="372"/>
      <c r="GE63" s="372"/>
      <c r="GF63" s="372"/>
      <c r="GG63" s="372"/>
      <c r="GH63" s="372"/>
      <c r="GI63" s="372"/>
      <c r="GJ63" s="372"/>
      <c r="GK63" s="372"/>
      <c r="GL63" s="372"/>
      <c r="GM63" s="372"/>
      <c r="GN63" s="372"/>
      <c r="GO63" s="372"/>
      <c r="GP63" s="372"/>
      <c r="GQ63" s="372"/>
      <c r="GR63" s="372"/>
      <c r="GS63" s="372"/>
      <c r="GT63" s="372"/>
      <c r="GU63" s="372"/>
      <c r="GV63" s="372"/>
      <c r="GW63" s="372"/>
      <c r="GX63" s="372"/>
      <c r="GY63" s="372"/>
      <c r="GZ63" s="372"/>
      <c r="HA63" s="372"/>
      <c r="HB63" s="372"/>
      <c r="HC63" s="372"/>
      <c r="HD63" s="372"/>
      <c r="HE63" s="372"/>
      <c r="HF63" s="372"/>
      <c r="HG63" s="372"/>
      <c r="HH63" s="372"/>
      <c r="HI63" s="372"/>
      <c r="HJ63" s="372"/>
      <c r="HK63" s="372"/>
      <c r="HL63" s="372"/>
      <c r="HM63" s="372"/>
      <c r="HN63" s="372"/>
      <c r="HO63" s="372"/>
      <c r="HP63" s="372"/>
      <c r="HQ63" s="372"/>
      <c r="HR63" s="372"/>
      <c r="HS63" s="372"/>
      <c r="HT63" s="372"/>
      <c r="HU63" s="372"/>
      <c r="HV63" s="372"/>
      <c r="HW63" s="372"/>
      <c r="HX63" s="372"/>
      <c r="HY63" s="372"/>
      <c r="HZ63" s="372"/>
      <c r="IA63" s="372"/>
      <c r="IB63" s="372"/>
      <c r="IC63" s="372"/>
      <c r="ID63" s="372"/>
      <c r="IE63" s="372"/>
      <c r="IF63" s="372"/>
      <c r="IG63" s="372"/>
      <c r="IH63" s="372"/>
      <c r="II63" s="372"/>
      <c r="IJ63" s="372"/>
      <c r="IK63" s="372"/>
      <c r="IL63" s="372"/>
      <c r="IM63" s="372"/>
      <c r="IN63" s="372"/>
      <c r="IO63" s="372"/>
    </row>
    <row r="64" spans="1:249" s="373" customFormat="1" ht="281.25">
      <c r="A64" s="259">
        <v>61</v>
      </c>
      <c r="B64" s="201" t="s">
        <v>255</v>
      </c>
      <c r="C64" s="201" t="s">
        <v>216</v>
      </c>
      <c r="D64" s="260">
        <v>70984689</v>
      </c>
      <c r="E64" s="261">
        <v>107630044</v>
      </c>
      <c r="F64" s="260" t="s">
        <v>257</v>
      </c>
      <c r="G64" s="201" t="s">
        <v>261</v>
      </c>
      <c r="H64" s="261" t="s">
        <v>29</v>
      </c>
      <c r="I64" s="261" t="s">
        <v>30</v>
      </c>
      <c r="J64" s="261" t="s">
        <v>219</v>
      </c>
      <c r="K64" s="110" t="s">
        <v>262</v>
      </c>
      <c r="L64" s="265">
        <v>288000</v>
      </c>
      <c r="M64" s="118">
        <v>0</v>
      </c>
      <c r="N64" s="256">
        <v>2022</v>
      </c>
      <c r="O64" s="256">
        <v>2024</v>
      </c>
      <c r="P64" s="262"/>
      <c r="Q64" s="262"/>
      <c r="R64" s="201" t="s">
        <v>260</v>
      </c>
      <c r="S64" s="263" t="s">
        <v>58</v>
      </c>
      <c r="T64" s="372"/>
      <c r="U64" s="372"/>
      <c r="V64" s="372"/>
      <c r="W64" s="372"/>
      <c r="X64" s="372"/>
      <c r="Y64" s="372"/>
      <c r="Z64" s="372"/>
      <c r="AA64" s="372"/>
      <c r="AB64" s="372"/>
      <c r="AC64" s="372"/>
      <c r="AD64" s="372"/>
      <c r="AE64" s="372"/>
      <c r="AF64" s="372"/>
      <c r="AG64" s="372"/>
      <c r="AH64" s="372"/>
      <c r="AI64" s="372"/>
      <c r="AJ64" s="372"/>
      <c r="AK64" s="372"/>
      <c r="AL64" s="372"/>
      <c r="AM64" s="372"/>
      <c r="AN64" s="372"/>
      <c r="AO64" s="372"/>
      <c r="AP64" s="372"/>
      <c r="AQ64" s="372"/>
      <c r="AR64" s="372"/>
      <c r="AS64" s="372"/>
      <c r="AT64" s="372"/>
      <c r="AU64" s="372"/>
      <c r="AV64" s="372"/>
      <c r="AW64" s="372"/>
      <c r="AX64" s="372"/>
      <c r="AY64" s="372"/>
      <c r="AZ64" s="372"/>
      <c r="BA64" s="372"/>
      <c r="BB64" s="372"/>
      <c r="BC64" s="372"/>
      <c r="BD64" s="372"/>
      <c r="BE64" s="372"/>
      <c r="BF64" s="372"/>
      <c r="BG64" s="372"/>
      <c r="BH64" s="372"/>
      <c r="BI64" s="372"/>
      <c r="BJ64" s="372"/>
      <c r="BK64" s="372"/>
      <c r="BL64" s="372"/>
      <c r="BM64" s="372"/>
      <c r="BN64" s="372"/>
      <c r="BO64" s="372"/>
      <c r="BP64" s="372"/>
      <c r="BQ64" s="372"/>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2"/>
      <c r="DQ64" s="372"/>
      <c r="DR64" s="372"/>
      <c r="DS64" s="372"/>
      <c r="DT64" s="372"/>
      <c r="DU64" s="372"/>
      <c r="DV64" s="372"/>
      <c r="DW64" s="372"/>
      <c r="DX64" s="372"/>
      <c r="DY64" s="372"/>
      <c r="DZ64" s="372"/>
      <c r="EA64" s="372"/>
      <c r="EB64" s="372"/>
      <c r="EC64" s="372"/>
      <c r="ED64" s="372"/>
      <c r="EE64" s="372"/>
      <c r="EF64" s="372"/>
      <c r="EG64" s="372"/>
      <c r="EH64" s="372"/>
      <c r="EI64" s="372"/>
      <c r="EJ64" s="372"/>
      <c r="EK64" s="372"/>
      <c r="EL64" s="372"/>
      <c r="EM64" s="372"/>
      <c r="EN64" s="372"/>
      <c r="EO64" s="372"/>
      <c r="EP64" s="372"/>
      <c r="EQ64" s="372"/>
      <c r="ER64" s="372"/>
      <c r="ES64" s="372"/>
      <c r="ET64" s="372"/>
      <c r="EU64" s="372"/>
      <c r="EV64" s="372"/>
      <c r="EW64" s="372"/>
      <c r="EX64" s="372"/>
      <c r="EY64" s="372"/>
      <c r="EZ64" s="372"/>
      <c r="FA64" s="372"/>
      <c r="FB64" s="372"/>
      <c r="FC64" s="372"/>
      <c r="FD64" s="372"/>
      <c r="FE64" s="372"/>
      <c r="FF64" s="372"/>
      <c r="FG64" s="372"/>
      <c r="FH64" s="372"/>
      <c r="FI64" s="372"/>
      <c r="FJ64" s="372"/>
      <c r="FK64" s="372"/>
      <c r="FL64" s="372"/>
      <c r="FM64" s="372"/>
      <c r="FN64" s="372"/>
      <c r="FO64" s="372"/>
      <c r="FP64" s="372"/>
      <c r="FQ64" s="372"/>
      <c r="FR64" s="372"/>
      <c r="FS64" s="372"/>
      <c r="FT64" s="372"/>
      <c r="FU64" s="372"/>
      <c r="FV64" s="372"/>
      <c r="FW64" s="372"/>
      <c r="FX64" s="372"/>
      <c r="FY64" s="372"/>
      <c r="FZ64" s="372"/>
      <c r="GA64" s="372"/>
      <c r="GB64" s="372"/>
      <c r="GC64" s="372"/>
      <c r="GD64" s="372"/>
      <c r="GE64" s="372"/>
      <c r="GF64" s="372"/>
      <c r="GG64" s="372"/>
      <c r="GH64" s="372"/>
      <c r="GI64" s="372"/>
      <c r="GJ64" s="372"/>
      <c r="GK64" s="372"/>
      <c r="GL64" s="372"/>
      <c r="GM64" s="372"/>
      <c r="GN64" s="372"/>
      <c r="GO64" s="372"/>
      <c r="GP64" s="372"/>
      <c r="GQ64" s="372"/>
      <c r="GR64" s="372"/>
      <c r="GS64" s="372"/>
      <c r="GT64" s="372"/>
      <c r="GU64" s="372"/>
      <c r="GV64" s="372"/>
      <c r="GW64" s="372"/>
      <c r="GX64" s="372"/>
      <c r="GY64" s="372"/>
      <c r="GZ64" s="372"/>
      <c r="HA64" s="372"/>
      <c r="HB64" s="372"/>
      <c r="HC64" s="372"/>
      <c r="HD64" s="372"/>
      <c r="HE64" s="372"/>
      <c r="HF64" s="372"/>
      <c r="HG64" s="372"/>
      <c r="HH64" s="372"/>
      <c r="HI64" s="372"/>
      <c r="HJ64" s="372"/>
      <c r="HK64" s="372"/>
      <c r="HL64" s="372"/>
      <c r="HM64" s="372"/>
      <c r="HN64" s="372"/>
      <c r="HO64" s="372"/>
      <c r="HP64" s="372"/>
      <c r="HQ64" s="372"/>
      <c r="HR64" s="372"/>
      <c r="HS64" s="372"/>
      <c r="HT64" s="372"/>
      <c r="HU64" s="372"/>
      <c r="HV64" s="372"/>
      <c r="HW64" s="372"/>
      <c r="HX64" s="372"/>
      <c r="HY64" s="372"/>
      <c r="HZ64" s="372"/>
      <c r="IA64" s="372"/>
      <c r="IB64" s="372"/>
      <c r="IC64" s="372"/>
      <c r="ID64" s="372"/>
      <c r="IE64" s="372"/>
      <c r="IF64" s="372"/>
      <c r="IG64" s="372"/>
      <c r="IH64" s="372"/>
      <c r="II64" s="372"/>
      <c r="IJ64" s="372"/>
      <c r="IK64" s="372"/>
      <c r="IL64" s="372"/>
      <c r="IM64" s="372"/>
      <c r="IN64" s="372"/>
      <c r="IO64" s="372"/>
    </row>
    <row r="65" spans="1:256" s="373" customFormat="1" ht="40.5" customHeight="1">
      <c r="A65" s="199">
        <v>62</v>
      </c>
      <c r="B65" s="200" t="s">
        <v>263</v>
      </c>
      <c r="C65" s="200" t="s">
        <v>216</v>
      </c>
      <c r="D65" s="254" t="s">
        <v>264</v>
      </c>
      <c r="E65" s="307">
        <v>107630761</v>
      </c>
      <c r="F65" s="254" t="s">
        <v>265</v>
      </c>
      <c r="G65" s="268" t="s">
        <v>266</v>
      </c>
      <c r="H65" s="308" t="s">
        <v>29</v>
      </c>
      <c r="I65" s="308" t="s">
        <v>30</v>
      </c>
      <c r="J65" s="308" t="s">
        <v>219</v>
      </c>
      <c r="K65" s="48" t="s">
        <v>267</v>
      </c>
      <c r="L65" s="398">
        <v>182000</v>
      </c>
      <c r="M65" s="118">
        <v>154700</v>
      </c>
      <c r="N65" s="1120" t="s">
        <v>223</v>
      </c>
      <c r="O65" s="1120" t="s">
        <v>191</v>
      </c>
      <c r="P65" s="257"/>
      <c r="Q65" s="257"/>
      <c r="R65" s="1119" t="s">
        <v>212</v>
      </c>
      <c r="S65" s="258" t="s">
        <v>58</v>
      </c>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c r="AT65" s="372"/>
      <c r="AU65" s="372"/>
      <c r="AV65" s="372"/>
      <c r="AW65" s="372"/>
      <c r="AX65" s="372"/>
      <c r="AY65" s="372"/>
      <c r="AZ65" s="372"/>
      <c r="BA65" s="372"/>
      <c r="BB65" s="372"/>
      <c r="BC65" s="372"/>
      <c r="BD65" s="372"/>
      <c r="BE65" s="372"/>
      <c r="BF65" s="372"/>
      <c r="BG65" s="372"/>
      <c r="BH65" s="372"/>
      <c r="BI65" s="372"/>
      <c r="BJ65" s="372"/>
      <c r="BK65" s="372"/>
      <c r="BL65" s="372"/>
      <c r="BM65" s="372"/>
      <c r="BN65" s="372"/>
      <c r="BO65" s="372"/>
      <c r="BP65" s="372"/>
      <c r="BQ65" s="372"/>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2"/>
      <c r="DQ65" s="372"/>
      <c r="DR65" s="372"/>
      <c r="DS65" s="372"/>
      <c r="DT65" s="372"/>
      <c r="DU65" s="372"/>
      <c r="DV65" s="372"/>
      <c r="DW65" s="372"/>
      <c r="DX65" s="372"/>
      <c r="DY65" s="372"/>
      <c r="DZ65" s="372"/>
      <c r="EA65" s="372"/>
      <c r="EB65" s="372"/>
      <c r="EC65" s="372"/>
      <c r="ED65" s="372"/>
      <c r="EE65" s="372"/>
      <c r="EF65" s="372"/>
      <c r="EG65" s="372"/>
      <c r="EH65" s="372"/>
      <c r="EI65" s="372"/>
      <c r="EJ65" s="372"/>
      <c r="EK65" s="372"/>
      <c r="EL65" s="372"/>
      <c r="EM65" s="372"/>
      <c r="EN65" s="372"/>
      <c r="EO65" s="372"/>
      <c r="EP65" s="372"/>
      <c r="EQ65" s="372"/>
      <c r="ER65" s="372"/>
      <c r="ES65" s="372"/>
      <c r="ET65" s="372"/>
      <c r="EU65" s="372"/>
      <c r="EV65" s="372"/>
      <c r="EW65" s="372"/>
      <c r="EX65" s="372"/>
      <c r="EY65" s="372"/>
      <c r="EZ65" s="372"/>
      <c r="FA65" s="372"/>
      <c r="FB65" s="372"/>
      <c r="FC65" s="372"/>
      <c r="FD65" s="372"/>
      <c r="FE65" s="372"/>
      <c r="FF65" s="372"/>
      <c r="FG65" s="372"/>
      <c r="FH65" s="372"/>
      <c r="FI65" s="372"/>
      <c r="FJ65" s="372"/>
      <c r="FK65" s="372"/>
      <c r="FL65" s="372"/>
      <c r="FM65" s="372"/>
      <c r="FN65" s="372"/>
      <c r="FO65" s="372"/>
      <c r="FP65" s="372"/>
      <c r="FQ65" s="372"/>
      <c r="FR65" s="372"/>
      <c r="FS65" s="372"/>
      <c r="FT65" s="372"/>
      <c r="FU65" s="372"/>
      <c r="FV65" s="372"/>
      <c r="FW65" s="372"/>
      <c r="FX65" s="372"/>
      <c r="FY65" s="372"/>
      <c r="FZ65" s="372"/>
      <c r="GA65" s="372"/>
      <c r="GB65" s="372"/>
      <c r="GC65" s="372"/>
      <c r="GD65" s="372"/>
      <c r="GE65" s="372"/>
      <c r="GF65" s="372"/>
      <c r="GG65" s="372"/>
      <c r="GH65" s="372"/>
      <c r="GI65" s="372"/>
      <c r="GJ65" s="372"/>
      <c r="GK65" s="372"/>
      <c r="GL65" s="372"/>
      <c r="GM65" s="372"/>
      <c r="GN65" s="372"/>
      <c r="GO65" s="372"/>
      <c r="GP65" s="372"/>
      <c r="GQ65" s="372"/>
      <c r="GR65" s="372"/>
      <c r="GS65" s="372"/>
      <c r="GT65" s="372"/>
      <c r="GU65" s="372"/>
      <c r="GV65" s="372"/>
      <c r="GW65" s="372"/>
      <c r="GX65" s="372"/>
      <c r="GY65" s="372"/>
      <c r="GZ65" s="372"/>
      <c r="HA65" s="372"/>
      <c r="HB65" s="372"/>
      <c r="HC65" s="372"/>
      <c r="HD65" s="372"/>
      <c r="HE65" s="372"/>
      <c r="HF65" s="372"/>
      <c r="HG65" s="372"/>
      <c r="HH65" s="372"/>
      <c r="HI65" s="372"/>
      <c r="HJ65" s="372"/>
      <c r="HK65" s="372"/>
      <c r="HL65" s="372"/>
      <c r="HM65" s="372"/>
      <c r="HN65" s="372"/>
      <c r="HO65" s="372"/>
      <c r="HP65" s="372"/>
      <c r="HQ65" s="372"/>
      <c r="HR65" s="372"/>
      <c r="HS65" s="372"/>
      <c r="HT65" s="372"/>
      <c r="HU65" s="372"/>
      <c r="HV65" s="372"/>
      <c r="HW65" s="372"/>
      <c r="HX65" s="372"/>
      <c r="HY65" s="372"/>
      <c r="HZ65" s="372"/>
      <c r="IA65" s="372"/>
      <c r="IB65" s="372"/>
      <c r="IC65" s="372"/>
      <c r="ID65" s="372"/>
      <c r="IE65" s="372"/>
      <c r="IF65" s="372"/>
      <c r="IG65" s="372"/>
      <c r="IH65" s="372"/>
      <c r="II65" s="372"/>
      <c r="IJ65" s="372"/>
      <c r="IK65" s="372"/>
      <c r="IL65" s="372"/>
      <c r="IM65" s="372"/>
      <c r="IN65" s="372"/>
      <c r="IO65" s="372"/>
      <c r="IP65" s="372"/>
      <c r="IQ65" s="372"/>
      <c r="IR65" s="372"/>
      <c r="IS65" s="372"/>
      <c r="IT65" s="372"/>
      <c r="IU65" s="372"/>
      <c r="IV65" s="372"/>
    </row>
    <row r="66" spans="1:256" s="373" customFormat="1" ht="45">
      <c r="A66" s="199">
        <v>63</v>
      </c>
      <c r="B66" s="200" t="s">
        <v>263</v>
      </c>
      <c r="C66" s="200" t="s">
        <v>216</v>
      </c>
      <c r="D66" s="254" t="s">
        <v>264</v>
      </c>
      <c r="E66" s="307">
        <v>107630761</v>
      </c>
      <c r="F66" s="254" t="s">
        <v>265</v>
      </c>
      <c r="G66" s="268" t="s">
        <v>268</v>
      </c>
      <c r="H66" s="308" t="s">
        <v>29</v>
      </c>
      <c r="I66" s="308" t="s">
        <v>30</v>
      </c>
      <c r="J66" s="308" t="s">
        <v>219</v>
      </c>
      <c r="K66" s="1119" t="s">
        <v>1820</v>
      </c>
      <c r="L66" s="1131">
        <v>4500000</v>
      </c>
      <c r="M66" s="1106">
        <v>3825000</v>
      </c>
      <c r="N66" s="1120" t="s">
        <v>223</v>
      </c>
      <c r="O66" s="1120" t="s">
        <v>191</v>
      </c>
      <c r="P66" s="257"/>
      <c r="Q66" s="257"/>
      <c r="R66" s="1119" t="s">
        <v>212</v>
      </c>
      <c r="S66" s="258" t="s">
        <v>58</v>
      </c>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D66" s="372"/>
      <c r="BE66" s="372"/>
      <c r="BF66" s="372"/>
      <c r="BG66" s="372"/>
      <c r="BH66" s="372"/>
      <c r="BI66" s="372"/>
      <c r="BJ66" s="372"/>
      <c r="BK66" s="372"/>
      <c r="BL66" s="372"/>
      <c r="BM66" s="372"/>
      <c r="BN66" s="372"/>
      <c r="BO66" s="372"/>
      <c r="BP66" s="372"/>
      <c r="BQ66" s="372"/>
      <c r="BR66" s="372"/>
      <c r="BS66" s="372"/>
      <c r="BT66" s="372"/>
      <c r="BU66" s="372"/>
      <c r="BV66" s="372"/>
      <c r="BW66" s="372"/>
      <c r="BX66" s="372"/>
      <c r="BY66" s="372"/>
      <c r="BZ66" s="372"/>
      <c r="CA66" s="372"/>
      <c r="CB66" s="372"/>
      <c r="CC66" s="372"/>
      <c r="CD66" s="372"/>
      <c r="CE66" s="372"/>
      <c r="CF66" s="372"/>
      <c r="CG66" s="372"/>
      <c r="CH66" s="372"/>
      <c r="CI66" s="372"/>
      <c r="CJ66" s="372"/>
      <c r="CK66" s="372"/>
      <c r="CL66" s="372"/>
      <c r="CM66" s="372"/>
      <c r="CN66" s="372"/>
      <c r="CO66" s="372"/>
      <c r="CP66" s="372"/>
      <c r="CQ66" s="372"/>
      <c r="CR66" s="372"/>
      <c r="CS66" s="372"/>
      <c r="CT66" s="372"/>
      <c r="CU66" s="372"/>
      <c r="CV66" s="372"/>
      <c r="CW66" s="372"/>
      <c r="CX66" s="372"/>
      <c r="CY66" s="372"/>
      <c r="CZ66" s="372"/>
      <c r="DA66" s="372"/>
      <c r="DB66" s="372"/>
      <c r="DC66" s="372"/>
      <c r="DD66" s="372"/>
      <c r="DE66" s="372"/>
      <c r="DF66" s="372"/>
      <c r="DG66" s="372"/>
      <c r="DH66" s="372"/>
      <c r="DI66" s="372"/>
      <c r="DJ66" s="372"/>
      <c r="DK66" s="372"/>
      <c r="DL66" s="372"/>
      <c r="DM66" s="372"/>
      <c r="DN66" s="372"/>
      <c r="DO66" s="372"/>
      <c r="DP66" s="372"/>
      <c r="DQ66" s="372"/>
      <c r="DR66" s="372"/>
      <c r="DS66" s="372"/>
      <c r="DT66" s="372"/>
      <c r="DU66" s="372"/>
      <c r="DV66" s="372"/>
      <c r="DW66" s="372"/>
      <c r="DX66" s="372"/>
      <c r="DY66" s="372"/>
      <c r="DZ66" s="372"/>
      <c r="EA66" s="372"/>
      <c r="EB66" s="372"/>
      <c r="EC66" s="372"/>
      <c r="ED66" s="372"/>
      <c r="EE66" s="372"/>
      <c r="EF66" s="372"/>
      <c r="EG66" s="372"/>
      <c r="EH66" s="372"/>
      <c r="EI66" s="372"/>
      <c r="EJ66" s="372"/>
      <c r="EK66" s="372"/>
      <c r="EL66" s="372"/>
      <c r="EM66" s="372"/>
      <c r="EN66" s="372"/>
      <c r="EO66" s="372"/>
      <c r="EP66" s="372"/>
      <c r="EQ66" s="372"/>
      <c r="ER66" s="372"/>
      <c r="ES66" s="372"/>
      <c r="ET66" s="372"/>
      <c r="EU66" s="372"/>
      <c r="EV66" s="372"/>
      <c r="EW66" s="372"/>
      <c r="EX66" s="372"/>
      <c r="EY66" s="372"/>
      <c r="EZ66" s="372"/>
      <c r="FA66" s="372"/>
      <c r="FB66" s="372"/>
      <c r="FC66" s="372"/>
      <c r="FD66" s="372"/>
      <c r="FE66" s="372"/>
      <c r="FF66" s="372"/>
      <c r="FG66" s="372"/>
      <c r="FH66" s="372"/>
      <c r="FI66" s="372"/>
      <c r="FJ66" s="372"/>
      <c r="FK66" s="372"/>
      <c r="FL66" s="372"/>
      <c r="FM66" s="372"/>
      <c r="FN66" s="372"/>
      <c r="FO66" s="372"/>
      <c r="FP66" s="372"/>
      <c r="FQ66" s="372"/>
      <c r="FR66" s="372"/>
      <c r="FS66" s="372"/>
      <c r="FT66" s="372"/>
      <c r="FU66" s="372"/>
      <c r="FV66" s="372"/>
      <c r="FW66" s="372"/>
      <c r="FX66" s="372"/>
      <c r="FY66" s="372"/>
      <c r="FZ66" s="372"/>
      <c r="GA66" s="372"/>
      <c r="GB66" s="372"/>
      <c r="GC66" s="372"/>
      <c r="GD66" s="372"/>
      <c r="GE66" s="372"/>
      <c r="GF66" s="372"/>
      <c r="GG66" s="372"/>
      <c r="GH66" s="372"/>
      <c r="GI66" s="372"/>
      <c r="GJ66" s="372"/>
      <c r="GK66" s="372"/>
      <c r="GL66" s="372"/>
      <c r="GM66" s="372"/>
      <c r="GN66" s="372"/>
      <c r="GO66" s="372"/>
      <c r="GP66" s="372"/>
      <c r="GQ66" s="372"/>
      <c r="GR66" s="372"/>
      <c r="GS66" s="372"/>
      <c r="GT66" s="372"/>
      <c r="GU66" s="372"/>
      <c r="GV66" s="372"/>
      <c r="GW66" s="372"/>
      <c r="GX66" s="372"/>
      <c r="GY66" s="372"/>
      <c r="GZ66" s="372"/>
      <c r="HA66" s="372"/>
      <c r="HB66" s="372"/>
      <c r="HC66" s="372"/>
      <c r="HD66" s="372"/>
      <c r="HE66" s="372"/>
      <c r="HF66" s="372"/>
      <c r="HG66" s="372"/>
      <c r="HH66" s="372"/>
      <c r="HI66" s="372"/>
      <c r="HJ66" s="372"/>
      <c r="HK66" s="372"/>
      <c r="HL66" s="372"/>
      <c r="HM66" s="372"/>
      <c r="HN66" s="372"/>
      <c r="HO66" s="372"/>
      <c r="HP66" s="372"/>
      <c r="HQ66" s="372"/>
      <c r="HR66" s="372"/>
      <c r="HS66" s="372"/>
      <c r="HT66" s="372"/>
      <c r="HU66" s="372"/>
      <c r="HV66" s="372"/>
      <c r="HW66" s="372"/>
      <c r="HX66" s="372"/>
      <c r="HY66" s="372"/>
      <c r="HZ66" s="372"/>
      <c r="IA66" s="372"/>
      <c r="IB66" s="372"/>
      <c r="IC66" s="372"/>
      <c r="ID66" s="372"/>
      <c r="IE66" s="372"/>
      <c r="IF66" s="372"/>
      <c r="IG66" s="372"/>
      <c r="IH66" s="372"/>
      <c r="II66" s="372"/>
      <c r="IJ66" s="372"/>
      <c r="IK66" s="372"/>
      <c r="IL66" s="372"/>
      <c r="IM66" s="372"/>
      <c r="IN66" s="372"/>
      <c r="IO66" s="372"/>
      <c r="IP66" s="372"/>
      <c r="IQ66" s="372"/>
      <c r="IR66" s="372"/>
      <c r="IS66" s="372"/>
      <c r="IT66" s="372"/>
      <c r="IU66" s="372"/>
      <c r="IV66" s="372"/>
    </row>
    <row r="67" spans="1:256" s="373" customFormat="1" ht="68.25" customHeight="1">
      <c r="A67" s="259">
        <v>64</v>
      </c>
      <c r="B67" s="203" t="s">
        <v>269</v>
      </c>
      <c r="C67" s="201" t="s">
        <v>216</v>
      </c>
      <c r="D67" s="264">
        <v>61989151</v>
      </c>
      <c r="E67" s="264">
        <v>107630567</v>
      </c>
      <c r="F67" s="264">
        <v>600144101</v>
      </c>
      <c r="G67" s="203" t="s">
        <v>270</v>
      </c>
      <c r="H67" s="261" t="s">
        <v>29</v>
      </c>
      <c r="I67" s="261" t="s">
        <v>30</v>
      </c>
      <c r="J67" s="261" t="s">
        <v>219</v>
      </c>
      <c r="K67" s="203" t="s">
        <v>270</v>
      </c>
      <c r="L67" s="269">
        <v>4000000</v>
      </c>
      <c r="M67" s="118">
        <f t="shared" ref="M67:M76" si="6">L67/100*85</f>
        <v>3400000</v>
      </c>
      <c r="N67" s="256" t="s">
        <v>232</v>
      </c>
      <c r="O67" s="256" t="s">
        <v>179</v>
      </c>
      <c r="P67" s="262"/>
      <c r="Q67" s="262"/>
      <c r="R67" s="201"/>
      <c r="S67" s="263" t="s">
        <v>58</v>
      </c>
      <c r="T67" s="372"/>
      <c r="U67" s="372"/>
      <c r="V67" s="372"/>
      <c r="W67" s="372"/>
      <c r="X67" s="372"/>
      <c r="Y67" s="372"/>
      <c r="Z67" s="372"/>
      <c r="AA67" s="372"/>
      <c r="AB67" s="372"/>
      <c r="AC67" s="372"/>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c r="BL67" s="372"/>
      <c r="BM67" s="372"/>
      <c r="BN67" s="372"/>
      <c r="BO67" s="372"/>
      <c r="BP67" s="372"/>
      <c r="BQ67" s="372"/>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2"/>
      <c r="FX67" s="372"/>
      <c r="FY67" s="372"/>
      <c r="FZ67" s="372"/>
      <c r="GA67" s="372"/>
      <c r="GB67" s="372"/>
      <c r="GC67" s="372"/>
      <c r="GD67" s="372"/>
      <c r="GE67" s="372"/>
      <c r="GF67" s="372"/>
      <c r="GG67" s="372"/>
      <c r="GH67" s="372"/>
      <c r="GI67" s="372"/>
      <c r="GJ67" s="372"/>
      <c r="GK67" s="372"/>
      <c r="GL67" s="372"/>
      <c r="GM67" s="372"/>
      <c r="GN67" s="372"/>
      <c r="GO67" s="372"/>
      <c r="GP67" s="372"/>
      <c r="GQ67" s="372"/>
      <c r="GR67" s="372"/>
      <c r="GS67" s="372"/>
      <c r="GT67" s="372"/>
      <c r="GU67" s="372"/>
      <c r="GV67" s="372"/>
      <c r="GW67" s="372"/>
      <c r="GX67" s="372"/>
      <c r="GY67" s="372"/>
      <c r="GZ67" s="372"/>
      <c r="HA67" s="372"/>
      <c r="HB67" s="372"/>
      <c r="HC67" s="372"/>
      <c r="HD67" s="372"/>
      <c r="HE67" s="372"/>
      <c r="HF67" s="372"/>
      <c r="HG67" s="372"/>
      <c r="HH67" s="372"/>
      <c r="HI67" s="372"/>
      <c r="HJ67" s="372"/>
      <c r="HK67" s="372"/>
      <c r="HL67" s="372"/>
      <c r="HM67" s="372"/>
      <c r="HN67" s="372"/>
      <c r="HO67" s="372"/>
      <c r="HP67" s="372"/>
      <c r="HQ67" s="372"/>
      <c r="HR67" s="372"/>
      <c r="HS67" s="372"/>
      <c r="HT67" s="372"/>
      <c r="HU67" s="372"/>
      <c r="HV67" s="372"/>
      <c r="HW67" s="372"/>
      <c r="HX67" s="372"/>
      <c r="HY67" s="372"/>
      <c r="HZ67" s="372"/>
      <c r="IA67" s="372"/>
      <c r="IB67" s="372"/>
      <c r="IC67" s="372"/>
      <c r="ID67" s="372"/>
      <c r="IE67" s="372"/>
      <c r="IF67" s="372"/>
      <c r="IG67" s="372"/>
      <c r="IH67" s="372"/>
      <c r="II67" s="372"/>
      <c r="IJ67" s="372"/>
      <c r="IK67" s="372"/>
      <c r="IL67" s="372"/>
      <c r="IM67" s="372"/>
      <c r="IN67" s="372"/>
      <c r="IO67" s="372"/>
    </row>
    <row r="68" spans="1:256" s="373" customFormat="1" ht="22.5">
      <c r="A68" s="1132">
        <v>65</v>
      </c>
      <c r="B68" s="1133" t="s">
        <v>250</v>
      </c>
      <c r="C68" s="1133" t="s">
        <v>216</v>
      </c>
      <c r="D68" s="1134" t="s">
        <v>251</v>
      </c>
      <c r="E68" s="1135">
        <v>107630745</v>
      </c>
      <c r="F68" s="1134" t="s">
        <v>252</v>
      </c>
      <c r="G68" s="1136" t="s">
        <v>271</v>
      </c>
      <c r="H68" s="1135" t="s">
        <v>29</v>
      </c>
      <c r="I68" s="1135" t="s">
        <v>30</v>
      </c>
      <c r="J68" s="1135" t="s">
        <v>219</v>
      </c>
      <c r="K68" s="1136" t="s">
        <v>272</v>
      </c>
      <c r="L68" s="1137">
        <v>1200000</v>
      </c>
      <c r="M68" s="1138">
        <v>0</v>
      </c>
      <c r="N68" s="1139" t="s">
        <v>232</v>
      </c>
      <c r="O68" s="1139" t="s">
        <v>179</v>
      </c>
      <c r="P68" s="1140"/>
      <c r="Q68" s="1140"/>
      <c r="R68" s="1133"/>
      <c r="S68" s="1141" t="s">
        <v>58</v>
      </c>
      <c r="T68" s="1142" t="s">
        <v>35</v>
      </c>
    </row>
    <row r="69" spans="1:256" s="37" customFormat="1" ht="22.5">
      <c r="A69" s="196">
        <v>66</v>
      </c>
      <c r="B69" s="201" t="s">
        <v>273</v>
      </c>
      <c r="C69" s="201" t="s">
        <v>274</v>
      </c>
      <c r="D69" s="187">
        <v>60043733</v>
      </c>
      <c r="E69" s="221">
        <v>600133354</v>
      </c>
      <c r="F69" s="221">
        <v>600133354</v>
      </c>
      <c r="G69" s="203" t="s">
        <v>275</v>
      </c>
      <c r="H69" s="187" t="s">
        <v>29</v>
      </c>
      <c r="I69" s="221" t="s">
        <v>30</v>
      </c>
      <c r="J69" s="187" t="s">
        <v>276</v>
      </c>
      <c r="K69" s="201" t="s">
        <v>277</v>
      </c>
      <c r="L69" s="205">
        <v>10000000</v>
      </c>
      <c r="M69" s="118">
        <f t="shared" si="6"/>
        <v>8500000</v>
      </c>
      <c r="N69" s="248">
        <v>45839</v>
      </c>
      <c r="O69" s="248">
        <v>46235</v>
      </c>
      <c r="P69" s="223"/>
      <c r="Q69" s="223"/>
      <c r="R69" s="203" t="s">
        <v>278</v>
      </c>
      <c r="S69" s="224" t="s">
        <v>58</v>
      </c>
    </row>
    <row r="70" spans="1:256" s="37" customFormat="1" ht="22.5">
      <c r="A70" s="196">
        <v>67</v>
      </c>
      <c r="B70" s="201" t="s">
        <v>273</v>
      </c>
      <c r="C70" s="201" t="s">
        <v>274</v>
      </c>
      <c r="D70" s="187">
        <v>60043733</v>
      </c>
      <c r="E70" s="221">
        <v>600133354</v>
      </c>
      <c r="F70" s="221">
        <v>600133354</v>
      </c>
      <c r="G70" s="203" t="s">
        <v>279</v>
      </c>
      <c r="H70" s="187" t="s">
        <v>29</v>
      </c>
      <c r="I70" s="221" t="s">
        <v>30</v>
      </c>
      <c r="J70" s="221" t="s">
        <v>280</v>
      </c>
      <c r="K70" s="201" t="s">
        <v>281</v>
      </c>
      <c r="L70" s="205">
        <v>700000</v>
      </c>
      <c r="M70" s="118">
        <f t="shared" si="6"/>
        <v>595000</v>
      </c>
      <c r="N70" s="248">
        <v>45108</v>
      </c>
      <c r="O70" s="206" t="s">
        <v>282</v>
      </c>
      <c r="P70" s="223"/>
      <c r="Q70" s="223"/>
      <c r="R70" s="201" t="s">
        <v>283</v>
      </c>
      <c r="S70" s="224" t="s">
        <v>58</v>
      </c>
    </row>
    <row r="71" spans="1:256" s="36" customFormat="1" ht="33.75">
      <c r="A71" s="270">
        <v>68</v>
      </c>
      <c r="B71" s="201" t="s">
        <v>284</v>
      </c>
      <c r="C71" s="201" t="s">
        <v>285</v>
      </c>
      <c r="D71" s="204">
        <v>1820494</v>
      </c>
      <c r="E71" s="204">
        <v>181068389</v>
      </c>
      <c r="F71" s="204">
        <v>691005290</v>
      </c>
      <c r="G71" s="201" t="s">
        <v>286</v>
      </c>
      <c r="H71" s="204" t="s">
        <v>29</v>
      </c>
      <c r="I71" s="204" t="s">
        <v>30</v>
      </c>
      <c r="J71" s="261" t="s">
        <v>287</v>
      </c>
      <c r="K71" s="201" t="s">
        <v>288</v>
      </c>
      <c r="L71" s="205">
        <v>25000000</v>
      </c>
      <c r="M71" s="118">
        <f t="shared" si="6"/>
        <v>21250000</v>
      </c>
      <c r="N71" s="271">
        <v>2023</v>
      </c>
      <c r="O71" s="206">
        <v>2025</v>
      </c>
      <c r="P71" s="207"/>
      <c r="Q71" s="207"/>
      <c r="R71" s="201" t="s">
        <v>212</v>
      </c>
      <c r="S71" s="209" t="s">
        <v>58</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row>
    <row r="72" spans="1:256" s="36" customFormat="1" ht="33.75">
      <c r="A72" s="270">
        <v>69</v>
      </c>
      <c r="B72" s="201" t="s">
        <v>284</v>
      </c>
      <c r="C72" s="201" t="s">
        <v>285</v>
      </c>
      <c r="D72" s="204">
        <v>1820494</v>
      </c>
      <c r="E72" s="204">
        <v>181068389</v>
      </c>
      <c r="F72" s="204">
        <v>691005290</v>
      </c>
      <c r="G72" s="201" t="s">
        <v>289</v>
      </c>
      <c r="H72" s="204" t="s">
        <v>29</v>
      </c>
      <c r="I72" s="204" t="s">
        <v>30</v>
      </c>
      <c r="J72" s="261" t="s">
        <v>287</v>
      </c>
      <c r="K72" s="201" t="s">
        <v>290</v>
      </c>
      <c r="L72" s="205">
        <v>5000000</v>
      </c>
      <c r="M72" s="118">
        <f t="shared" si="6"/>
        <v>4250000</v>
      </c>
      <c r="N72" s="271">
        <v>2023</v>
      </c>
      <c r="O72" s="206">
        <v>2025</v>
      </c>
      <c r="P72" s="207"/>
      <c r="Q72" s="207"/>
      <c r="R72" s="201" t="s">
        <v>212</v>
      </c>
      <c r="S72" s="209" t="s">
        <v>58</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row>
    <row r="73" spans="1:256" s="36" customFormat="1" ht="33.75">
      <c r="A73" s="270">
        <v>70</v>
      </c>
      <c r="B73" s="201" t="s">
        <v>284</v>
      </c>
      <c r="C73" s="201" t="s">
        <v>285</v>
      </c>
      <c r="D73" s="204">
        <v>1820494</v>
      </c>
      <c r="E73" s="204">
        <v>181068389</v>
      </c>
      <c r="F73" s="204">
        <v>691005290</v>
      </c>
      <c r="G73" s="201" t="s">
        <v>291</v>
      </c>
      <c r="H73" s="204" t="s">
        <v>29</v>
      </c>
      <c r="I73" s="204" t="s">
        <v>30</v>
      </c>
      <c r="J73" s="261" t="s">
        <v>287</v>
      </c>
      <c r="K73" s="201" t="s">
        <v>292</v>
      </c>
      <c r="L73" s="205">
        <v>500000</v>
      </c>
      <c r="M73" s="118">
        <f t="shared" si="6"/>
        <v>425000</v>
      </c>
      <c r="N73" s="271">
        <v>2023</v>
      </c>
      <c r="O73" s="206">
        <v>2025</v>
      </c>
      <c r="P73" s="207"/>
      <c r="Q73" s="207"/>
      <c r="R73" s="201" t="s">
        <v>212</v>
      </c>
      <c r="S73" s="209" t="s">
        <v>58</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row>
    <row r="74" spans="1:256" s="36" customFormat="1" ht="56.25">
      <c r="A74" s="321">
        <v>71</v>
      </c>
      <c r="B74" s="909" t="s">
        <v>1685</v>
      </c>
      <c r="C74" s="910" t="s">
        <v>293</v>
      </c>
      <c r="D74" s="919">
        <v>70989079</v>
      </c>
      <c r="E74" s="920">
        <v>107629615</v>
      </c>
      <c r="F74" s="920">
        <v>107629615</v>
      </c>
      <c r="G74" s="913"/>
      <c r="H74" s="911" t="s">
        <v>29</v>
      </c>
      <c r="I74" s="912" t="s">
        <v>30</v>
      </c>
      <c r="J74" s="912" t="s">
        <v>294</v>
      </c>
      <c r="K74" s="914" t="s">
        <v>295</v>
      </c>
      <c r="L74" s="915">
        <v>1500000</v>
      </c>
      <c r="M74" s="915">
        <v>0</v>
      </c>
      <c r="N74" s="916">
        <v>2023</v>
      </c>
      <c r="O74" s="916">
        <v>2025</v>
      </c>
      <c r="P74" s="917"/>
      <c r="Q74" s="917"/>
      <c r="R74" s="908" t="s">
        <v>1686</v>
      </c>
      <c r="S74" s="918" t="s">
        <v>58</v>
      </c>
      <c r="T74" s="40"/>
      <c r="U74" s="40"/>
      <c r="V74" s="40"/>
      <c r="W74" s="40"/>
      <c r="X74" s="40"/>
      <c r="Y74" s="40"/>
      <c r="Z74" s="40"/>
      <c r="AA74" s="40"/>
      <c r="AB74" s="40"/>
      <c r="AC74" s="40"/>
      <c r="AD74" s="40"/>
      <c r="AE74" s="40"/>
      <c r="AF74" s="40"/>
      <c r="AG74" s="40"/>
      <c r="AH74" s="40"/>
      <c r="AI74" s="40"/>
      <c r="AJ74" s="40"/>
      <c r="AK74" s="40"/>
      <c r="AL74" s="40"/>
      <c r="AM74" s="40"/>
      <c r="AN74" s="40"/>
      <c r="AO74" s="40"/>
      <c r="AP74" s="40"/>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row>
    <row r="75" spans="1:256" s="36" customFormat="1" ht="45">
      <c r="A75" s="272">
        <v>72</v>
      </c>
      <c r="B75" s="201" t="s">
        <v>296</v>
      </c>
      <c r="C75" s="201" t="s">
        <v>297</v>
      </c>
      <c r="D75" s="187">
        <v>28658361</v>
      </c>
      <c r="E75" s="221">
        <v>691003556</v>
      </c>
      <c r="F75" s="221">
        <v>691003556</v>
      </c>
      <c r="G75" s="273" t="s">
        <v>114</v>
      </c>
      <c r="H75" s="297" t="s">
        <v>29</v>
      </c>
      <c r="I75" s="298" t="s">
        <v>30</v>
      </c>
      <c r="J75" s="298" t="s">
        <v>298</v>
      </c>
      <c r="K75" s="234" t="s">
        <v>299</v>
      </c>
      <c r="L75" s="274">
        <v>300000</v>
      </c>
      <c r="M75" s="118">
        <f t="shared" si="6"/>
        <v>255000</v>
      </c>
      <c r="N75" s="1114" t="s">
        <v>191</v>
      </c>
      <c r="O75" s="1114" t="s">
        <v>1003</v>
      </c>
      <c r="P75" s="275"/>
      <c r="Q75" s="275"/>
      <c r="R75" s="273"/>
      <c r="S75" s="276"/>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row>
    <row r="76" spans="1:256" s="36" customFormat="1" ht="45">
      <c r="A76" s="196">
        <v>73</v>
      </c>
      <c r="B76" s="201" t="s">
        <v>296</v>
      </c>
      <c r="C76" s="201" t="s">
        <v>297</v>
      </c>
      <c r="D76" s="187">
        <v>28658361</v>
      </c>
      <c r="E76" s="221">
        <v>691003556</v>
      </c>
      <c r="F76" s="221">
        <v>691003556</v>
      </c>
      <c r="G76" s="273" t="s">
        <v>300</v>
      </c>
      <c r="H76" s="297" t="s">
        <v>29</v>
      </c>
      <c r="I76" s="298" t="s">
        <v>30</v>
      </c>
      <c r="J76" s="298" t="s">
        <v>298</v>
      </c>
      <c r="K76" s="234" t="s">
        <v>301</v>
      </c>
      <c r="L76" s="205">
        <v>500000</v>
      </c>
      <c r="M76" s="118">
        <f t="shared" si="6"/>
        <v>425000</v>
      </c>
      <c r="N76" s="1114" t="s">
        <v>191</v>
      </c>
      <c r="O76" s="1114" t="s">
        <v>1003</v>
      </c>
      <c r="P76" s="223"/>
      <c r="Q76" s="223"/>
      <c r="R76" s="201"/>
      <c r="S76" s="224"/>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row>
    <row r="77" spans="1:256" s="36" customFormat="1" ht="28.15" customHeight="1">
      <c r="A77" s="196">
        <v>74</v>
      </c>
      <c r="B77" s="203" t="s">
        <v>117</v>
      </c>
      <c r="C77" s="201" t="s">
        <v>118</v>
      </c>
      <c r="D77" s="268">
        <v>70987734</v>
      </c>
      <c r="E77" s="268">
        <v>107630851</v>
      </c>
      <c r="F77" s="268">
        <v>600144241</v>
      </c>
      <c r="G77" s="203" t="s">
        <v>302</v>
      </c>
      <c r="H77" s="268" t="s">
        <v>29</v>
      </c>
      <c r="I77" s="268" t="s">
        <v>30</v>
      </c>
      <c r="J77" s="200" t="s">
        <v>120</v>
      </c>
      <c r="K77" s="201" t="s">
        <v>303</v>
      </c>
      <c r="L77" s="205">
        <v>7000000</v>
      </c>
      <c r="M77" s="118">
        <f t="shared" ref="M77:M80" si="7">L77/100*85</f>
        <v>5950000</v>
      </c>
      <c r="N77" s="206">
        <v>2023</v>
      </c>
      <c r="O77" s="974">
        <v>2028</v>
      </c>
      <c r="P77" s="208"/>
      <c r="Q77" s="208"/>
      <c r="R77" s="975" t="s">
        <v>1711</v>
      </c>
      <c r="S77" s="277" t="s">
        <v>58</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row>
    <row r="78" spans="1:256" s="36" customFormat="1" ht="40.5" customHeight="1">
      <c r="A78" s="114">
        <v>75</v>
      </c>
      <c r="B78" s="31" t="s">
        <v>117</v>
      </c>
      <c r="C78" s="32" t="s">
        <v>118</v>
      </c>
      <c r="D78" s="39">
        <v>70987734</v>
      </c>
      <c r="E78" s="39">
        <v>107630851</v>
      </c>
      <c r="F78" s="39">
        <v>600144241</v>
      </c>
      <c r="G78" s="31" t="s">
        <v>304</v>
      </c>
      <c r="H78" s="39" t="s">
        <v>29</v>
      </c>
      <c r="I78" s="39" t="s">
        <v>30</v>
      </c>
      <c r="J78" s="48" t="s">
        <v>120</v>
      </c>
      <c r="K78" s="32" t="s">
        <v>305</v>
      </c>
      <c r="L78" s="121">
        <v>3000000</v>
      </c>
      <c r="M78" s="118">
        <f t="shared" si="7"/>
        <v>2550000</v>
      </c>
      <c r="N78" s="122" t="s">
        <v>1814</v>
      </c>
      <c r="O78" s="976">
        <v>2028</v>
      </c>
      <c r="P78" s="60"/>
      <c r="Q78" s="60"/>
      <c r="R78" s="32" t="s">
        <v>122</v>
      </c>
      <c r="S78" s="116" t="s">
        <v>58</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row>
    <row r="79" spans="1:256" s="36" customFormat="1" ht="33.75">
      <c r="A79" s="114">
        <v>76</v>
      </c>
      <c r="B79" s="31" t="s">
        <v>117</v>
      </c>
      <c r="C79" s="32" t="s">
        <v>118</v>
      </c>
      <c r="D79" s="39">
        <v>70987734</v>
      </c>
      <c r="E79" s="39">
        <v>107630851</v>
      </c>
      <c r="F79" s="39">
        <v>600144241</v>
      </c>
      <c r="G79" s="31" t="s">
        <v>306</v>
      </c>
      <c r="H79" s="39" t="s">
        <v>29</v>
      </c>
      <c r="I79" s="39" t="s">
        <v>30</v>
      </c>
      <c r="J79" s="48" t="s">
        <v>120</v>
      </c>
      <c r="K79" s="32" t="s">
        <v>307</v>
      </c>
      <c r="L79" s="121">
        <v>45000000</v>
      </c>
      <c r="M79" s="118">
        <f t="shared" si="7"/>
        <v>38250000</v>
      </c>
      <c r="N79" s="122">
        <v>2024</v>
      </c>
      <c r="O79" s="122">
        <v>2028</v>
      </c>
      <c r="P79" s="60" t="s">
        <v>132</v>
      </c>
      <c r="Q79" s="60"/>
      <c r="R79" s="32" t="s">
        <v>122</v>
      </c>
      <c r="S79" s="111" t="s">
        <v>58</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row>
    <row r="80" spans="1:256" s="36" customFormat="1" ht="33.75">
      <c r="A80" s="114">
        <v>77</v>
      </c>
      <c r="B80" s="32" t="s">
        <v>123</v>
      </c>
      <c r="C80" s="32" t="s">
        <v>118</v>
      </c>
      <c r="D80" s="39">
        <v>70987742</v>
      </c>
      <c r="E80" s="39">
        <v>102832871</v>
      </c>
      <c r="F80" s="39">
        <v>600143562</v>
      </c>
      <c r="G80" s="31" t="s">
        <v>308</v>
      </c>
      <c r="H80" s="39" t="s">
        <v>29</v>
      </c>
      <c r="I80" s="39" t="s">
        <v>30</v>
      </c>
      <c r="J80" s="48" t="s">
        <v>120</v>
      </c>
      <c r="K80" s="32" t="s">
        <v>307</v>
      </c>
      <c r="L80" s="121">
        <v>45000000</v>
      </c>
      <c r="M80" s="118">
        <f t="shared" si="7"/>
        <v>38250000</v>
      </c>
      <c r="N80" s="122">
        <v>2024</v>
      </c>
      <c r="O80" s="122">
        <v>2028</v>
      </c>
      <c r="P80" s="60" t="s">
        <v>132</v>
      </c>
      <c r="Q80" s="60"/>
      <c r="R80" s="32" t="s">
        <v>122</v>
      </c>
      <c r="S80" s="111" t="s">
        <v>58</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row>
    <row r="81" spans="1:249" s="35" customFormat="1" ht="11.25" customHeight="1">
      <c r="A81" s="114">
        <v>78</v>
      </c>
      <c r="B81" s="203" t="s">
        <v>309</v>
      </c>
      <c r="C81" s="203" t="s">
        <v>208</v>
      </c>
      <c r="D81" s="221">
        <v>75027542</v>
      </c>
      <c r="E81" s="221">
        <v>600141942</v>
      </c>
      <c r="F81" s="221">
        <v>600141942</v>
      </c>
      <c r="G81" s="203" t="s">
        <v>114</v>
      </c>
      <c r="H81" s="221" t="s">
        <v>142</v>
      </c>
      <c r="I81" s="221" t="s">
        <v>310</v>
      </c>
      <c r="J81" s="221" t="s">
        <v>210</v>
      </c>
      <c r="K81" s="203" t="s">
        <v>311</v>
      </c>
      <c r="L81" s="205">
        <v>400000</v>
      </c>
      <c r="M81" s="118">
        <f t="shared" ref="M81:M93" si="8">L81/100*85</f>
        <v>340000</v>
      </c>
      <c r="N81" s="206">
        <v>2022</v>
      </c>
      <c r="O81" s="206">
        <v>2027</v>
      </c>
      <c r="P81" s="268"/>
      <c r="Q81" s="268"/>
      <c r="R81" s="203"/>
      <c r="S81" s="224"/>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73"/>
    </row>
    <row r="82" spans="1:249" s="35" customFormat="1" ht="11.25" customHeight="1">
      <c r="A82" s="114">
        <v>79</v>
      </c>
      <c r="B82" s="203" t="s">
        <v>312</v>
      </c>
      <c r="C82" s="203" t="s">
        <v>208</v>
      </c>
      <c r="D82" s="221">
        <v>7502542</v>
      </c>
      <c r="E82" s="221">
        <v>600141942</v>
      </c>
      <c r="F82" s="221">
        <v>600141942</v>
      </c>
      <c r="G82" s="203" t="s">
        <v>213</v>
      </c>
      <c r="H82" s="221" t="s">
        <v>142</v>
      </c>
      <c r="I82" s="221" t="s">
        <v>310</v>
      </c>
      <c r="J82" s="221" t="s">
        <v>210</v>
      </c>
      <c r="K82" s="203" t="s">
        <v>313</v>
      </c>
      <c r="L82" s="205">
        <v>2000000</v>
      </c>
      <c r="M82" s="118">
        <f t="shared" si="8"/>
        <v>1700000</v>
      </c>
      <c r="N82" s="206">
        <v>2023</v>
      </c>
      <c r="O82" s="206">
        <v>2027</v>
      </c>
      <c r="P82" s="268"/>
      <c r="Q82" s="268"/>
      <c r="R82" s="203"/>
      <c r="S82" s="224"/>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73"/>
    </row>
    <row r="83" spans="1:249" s="40" customFormat="1" ht="62.25" customHeight="1">
      <c r="A83" s="270">
        <v>80</v>
      </c>
      <c r="B83" s="201" t="s">
        <v>314</v>
      </c>
      <c r="C83" s="201" t="s">
        <v>315</v>
      </c>
      <c r="D83" s="261">
        <v>70942633</v>
      </c>
      <c r="E83" s="204">
        <v>107622319</v>
      </c>
      <c r="F83" s="204">
        <v>600134164</v>
      </c>
      <c r="G83" s="203" t="s">
        <v>316</v>
      </c>
      <c r="H83" s="261" t="s">
        <v>29</v>
      </c>
      <c r="I83" s="204" t="s">
        <v>30</v>
      </c>
      <c r="J83" s="204" t="s">
        <v>317</v>
      </c>
      <c r="K83" s="201" t="s">
        <v>1784</v>
      </c>
      <c r="L83" s="205">
        <v>130000000</v>
      </c>
      <c r="M83" s="118">
        <f t="shared" si="8"/>
        <v>110500000</v>
      </c>
      <c r="N83" s="256" t="s">
        <v>190</v>
      </c>
      <c r="O83" s="206">
        <v>2030</v>
      </c>
      <c r="P83" s="257" t="s">
        <v>132</v>
      </c>
      <c r="Q83" s="208"/>
      <c r="R83" s="1061" t="s">
        <v>1785</v>
      </c>
      <c r="S83" s="209" t="s">
        <v>58</v>
      </c>
    </row>
    <row r="84" spans="1:249" s="36" customFormat="1" ht="33.75">
      <c r="A84" s="196">
        <v>81</v>
      </c>
      <c r="B84" s="201" t="s">
        <v>318</v>
      </c>
      <c r="C84" s="201" t="s">
        <v>173</v>
      </c>
      <c r="D84" s="202" t="s">
        <v>319</v>
      </c>
      <c r="E84" s="203">
        <v>102508801</v>
      </c>
      <c r="F84" s="204">
        <v>600145077</v>
      </c>
      <c r="G84" s="201" t="s">
        <v>195</v>
      </c>
      <c r="H84" s="204" t="s">
        <v>29</v>
      </c>
      <c r="I84" s="204" t="s">
        <v>110</v>
      </c>
      <c r="J84" s="204" t="s">
        <v>30</v>
      </c>
      <c r="K84" s="203" t="s">
        <v>196</v>
      </c>
      <c r="L84" s="205">
        <v>3500000</v>
      </c>
      <c r="M84" s="118">
        <v>3500000</v>
      </c>
      <c r="N84" s="206">
        <v>2022</v>
      </c>
      <c r="O84" s="206">
        <v>2025</v>
      </c>
      <c r="P84" s="208"/>
      <c r="Q84" s="208" t="s">
        <v>132</v>
      </c>
      <c r="R84" s="203" t="s">
        <v>197</v>
      </c>
      <c r="S84" s="209" t="s">
        <v>58</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row>
    <row r="85" spans="1:249" s="69" customFormat="1" ht="90">
      <c r="A85" s="196">
        <v>82</v>
      </c>
      <c r="B85" s="203" t="s">
        <v>320</v>
      </c>
      <c r="C85" s="203" t="s">
        <v>26</v>
      </c>
      <c r="D85" s="221">
        <v>75027348</v>
      </c>
      <c r="E85" s="221">
        <v>107630397</v>
      </c>
      <c r="F85" s="221">
        <v>600144470</v>
      </c>
      <c r="G85" s="201" t="s">
        <v>321</v>
      </c>
      <c r="H85" s="221" t="s">
        <v>29</v>
      </c>
      <c r="I85" s="221" t="s">
        <v>30</v>
      </c>
      <c r="J85" s="221" t="s">
        <v>26</v>
      </c>
      <c r="K85" s="110" t="s">
        <v>322</v>
      </c>
      <c r="L85" s="205">
        <v>800000</v>
      </c>
      <c r="M85" s="118">
        <f>L85/100*85</f>
        <v>680000</v>
      </c>
      <c r="N85" s="206">
        <v>2023</v>
      </c>
      <c r="O85" s="974">
        <v>2025</v>
      </c>
      <c r="P85" s="223"/>
      <c r="Q85" s="223"/>
      <c r="R85" s="1104" t="s">
        <v>1805</v>
      </c>
      <c r="S85" s="224"/>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row>
    <row r="86" spans="1:249" s="69" customFormat="1" ht="56.25">
      <c r="A86" s="196">
        <v>83</v>
      </c>
      <c r="B86" s="203" t="s">
        <v>320</v>
      </c>
      <c r="C86" s="203" t="s">
        <v>26</v>
      </c>
      <c r="D86" s="221">
        <v>75027348</v>
      </c>
      <c r="E86" s="221">
        <v>107630397</v>
      </c>
      <c r="F86" s="221">
        <v>600144470</v>
      </c>
      <c r="G86" s="201" t="s">
        <v>323</v>
      </c>
      <c r="H86" s="221" t="s">
        <v>29</v>
      </c>
      <c r="I86" s="221" t="s">
        <v>30</v>
      </c>
      <c r="J86" s="221" t="s">
        <v>26</v>
      </c>
      <c r="K86" s="110" t="s">
        <v>324</v>
      </c>
      <c r="L86" s="1105">
        <v>1000000</v>
      </c>
      <c r="M86" s="1106">
        <v>850000</v>
      </c>
      <c r="N86" s="974">
        <v>2025</v>
      </c>
      <c r="O86" s="974">
        <v>2027</v>
      </c>
      <c r="P86" s="223"/>
      <c r="Q86" s="223"/>
      <c r="R86" s="203"/>
      <c r="S86" s="224"/>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row>
    <row r="87" spans="1:249" s="69" customFormat="1" ht="56.25">
      <c r="A87" s="1086">
        <v>84</v>
      </c>
      <c r="B87" s="1087" t="s">
        <v>320</v>
      </c>
      <c r="C87" s="1087" t="s">
        <v>26</v>
      </c>
      <c r="D87" s="1088">
        <v>75027348</v>
      </c>
      <c r="E87" s="1088">
        <v>107630397</v>
      </c>
      <c r="F87" s="1088">
        <v>600144470</v>
      </c>
      <c r="G87" s="1089" t="s">
        <v>325</v>
      </c>
      <c r="H87" s="1088" t="s">
        <v>29</v>
      </c>
      <c r="I87" s="1088" t="s">
        <v>30</v>
      </c>
      <c r="J87" s="1088" t="s">
        <v>26</v>
      </c>
      <c r="K87" s="1090" t="s">
        <v>326</v>
      </c>
      <c r="L87" s="1091">
        <v>500000</v>
      </c>
      <c r="M87" s="1091">
        <v>0</v>
      </c>
      <c r="N87" s="1092">
        <v>2023</v>
      </c>
      <c r="O87" s="1092">
        <v>2024</v>
      </c>
      <c r="P87" s="1093"/>
      <c r="Q87" s="1093"/>
      <c r="R87" s="1087"/>
      <c r="S87" s="1094"/>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row>
    <row r="88" spans="1:249" s="69" customFormat="1" ht="22.5">
      <c r="A88" s="196">
        <v>85</v>
      </c>
      <c r="B88" s="203" t="s">
        <v>320</v>
      </c>
      <c r="C88" s="203" t="s">
        <v>26</v>
      </c>
      <c r="D88" s="221">
        <v>75027348</v>
      </c>
      <c r="E88" s="221">
        <v>107630397</v>
      </c>
      <c r="F88" s="221">
        <v>600144470</v>
      </c>
      <c r="G88" s="203" t="s">
        <v>327</v>
      </c>
      <c r="H88" s="221" t="s">
        <v>29</v>
      </c>
      <c r="I88" s="221" t="s">
        <v>30</v>
      </c>
      <c r="J88" s="221" t="s">
        <v>26</v>
      </c>
      <c r="K88" s="1107" t="s">
        <v>1806</v>
      </c>
      <c r="L88" s="1105">
        <v>2000000</v>
      </c>
      <c r="M88" s="1106">
        <v>1000000</v>
      </c>
      <c r="N88" s="974">
        <v>2026</v>
      </c>
      <c r="O88" s="974">
        <v>2027</v>
      </c>
      <c r="P88" s="223"/>
      <c r="Q88" s="223"/>
      <c r="R88" s="203"/>
      <c r="S88" s="224"/>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row>
    <row r="89" spans="1:249" s="36" customFormat="1" ht="45">
      <c r="A89" s="272">
        <v>86</v>
      </c>
      <c r="B89" s="201" t="s">
        <v>328</v>
      </c>
      <c r="C89" s="201" t="s">
        <v>329</v>
      </c>
      <c r="D89" s="187">
        <v>1709089</v>
      </c>
      <c r="E89" s="221">
        <v>691005222</v>
      </c>
      <c r="F89" s="221">
        <v>691005222</v>
      </c>
      <c r="G89" s="273" t="s">
        <v>330</v>
      </c>
      <c r="H89" s="297" t="s">
        <v>29</v>
      </c>
      <c r="I89" s="298" t="s">
        <v>30</v>
      </c>
      <c r="J89" s="298" t="s">
        <v>30</v>
      </c>
      <c r="K89" s="234" t="s">
        <v>331</v>
      </c>
      <c r="L89" s="274">
        <v>300000</v>
      </c>
      <c r="M89" s="118">
        <f t="shared" si="8"/>
        <v>255000</v>
      </c>
      <c r="N89" s="247" t="s">
        <v>179</v>
      </c>
      <c r="O89" s="247" t="s">
        <v>223</v>
      </c>
      <c r="P89" s="275"/>
      <c r="Q89" s="275"/>
      <c r="R89" s="273"/>
      <c r="S89" s="276"/>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row>
    <row r="90" spans="1:249" s="36" customFormat="1" ht="45">
      <c r="A90" s="196">
        <v>87</v>
      </c>
      <c r="B90" s="201" t="s">
        <v>328</v>
      </c>
      <c r="C90" s="201" t="s">
        <v>329</v>
      </c>
      <c r="D90" s="187">
        <v>1709089</v>
      </c>
      <c r="E90" s="221">
        <v>691005222</v>
      </c>
      <c r="F90" s="221">
        <v>691005222</v>
      </c>
      <c r="G90" s="203" t="s">
        <v>302</v>
      </c>
      <c r="H90" s="187" t="s">
        <v>29</v>
      </c>
      <c r="I90" s="221" t="s">
        <v>30</v>
      </c>
      <c r="J90" s="221" t="s">
        <v>30</v>
      </c>
      <c r="K90" s="110" t="s">
        <v>332</v>
      </c>
      <c r="L90" s="205">
        <v>1600000</v>
      </c>
      <c r="M90" s="118">
        <f t="shared" si="8"/>
        <v>1360000</v>
      </c>
      <c r="N90" s="206">
        <v>2023</v>
      </c>
      <c r="O90" s="206">
        <v>2025</v>
      </c>
      <c r="P90" s="223"/>
      <c r="Q90" s="223"/>
      <c r="R90" s="201"/>
      <c r="S90" s="224" t="s">
        <v>58</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row>
    <row r="91" spans="1:249" s="374" customFormat="1" ht="45">
      <c r="A91" s="278">
        <v>88</v>
      </c>
      <c r="B91" s="279" t="s">
        <v>333</v>
      </c>
      <c r="C91" s="279" t="s">
        <v>334</v>
      </c>
      <c r="D91" s="279">
        <v>70991081</v>
      </c>
      <c r="E91" s="279">
        <v>107629895</v>
      </c>
      <c r="F91" s="279">
        <v>600143775</v>
      </c>
      <c r="G91" s="279" t="s">
        <v>335</v>
      </c>
      <c r="H91" s="299" t="s">
        <v>29</v>
      </c>
      <c r="I91" s="299" t="s">
        <v>30</v>
      </c>
      <c r="J91" s="299" t="s">
        <v>336</v>
      </c>
      <c r="K91" s="279" t="s">
        <v>337</v>
      </c>
      <c r="L91" s="265">
        <v>1000000</v>
      </c>
      <c r="M91" s="118">
        <f>L91*0.85</f>
        <v>850000</v>
      </c>
      <c r="N91" s="256">
        <v>2023</v>
      </c>
      <c r="O91" s="256">
        <v>2024</v>
      </c>
      <c r="P91" s="279"/>
      <c r="Q91" s="279"/>
      <c r="R91" s="279"/>
      <c r="S91" s="280"/>
    </row>
    <row r="92" spans="1:249" s="40" customFormat="1" ht="33.75">
      <c r="A92" s="196">
        <v>89</v>
      </c>
      <c r="B92" s="200" t="s">
        <v>215</v>
      </c>
      <c r="C92" s="200" t="s">
        <v>216</v>
      </c>
      <c r="D92" s="200">
        <v>70984361</v>
      </c>
      <c r="E92" s="253">
        <v>107629950</v>
      </c>
      <c r="F92" s="254" t="s">
        <v>217</v>
      </c>
      <c r="G92" s="200" t="s">
        <v>338</v>
      </c>
      <c r="H92" s="200" t="s">
        <v>29</v>
      </c>
      <c r="I92" s="200" t="s">
        <v>30</v>
      </c>
      <c r="J92" s="200" t="s">
        <v>219</v>
      </c>
      <c r="K92" s="200" t="s">
        <v>338</v>
      </c>
      <c r="L92" s="265">
        <v>10000000</v>
      </c>
      <c r="M92" s="118">
        <f t="shared" si="8"/>
        <v>8500000</v>
      </c>
      <c r="N92" s="271">
        <v>2024</v>
      </c>
      <c r="O92" s="271">
        <v>2024</v>
      </c>
      <c r="P92" s="257"/>
      <c r="Q92" s="257"/>
      <c r="R92" s="200"/>
      <c r="S92" s="258" t="s">
        <v>58</v>
      </c>
    </row>
    <row r="93" spans="1:249" s="40" customFormat="1" ht="22.5">
      <c r="A93" s="196">
        <v>90</v>
      </c>
      <c r="B93" s="203" t="s">
        <v>207</v>
      </c>
      <c r="C93" s="203" t="s">
        <v>208</v>
      </c>
      <c r="D93" s="221">
        <v>75027542</v>
      </c>
      <c r="E93" s="221">
        <v>107628201</v>
      </c>
      <c r="F93" s="221">
        <v>600141942</v>
      </c>
      <c r="G93" s="203" t="s">
        <v>339</v>
      </c>
      <c r="H93" s="187" t="s">
        <v>29</v>
      </c>
      <c r="I93" s="221" t="s">
        <v>30</v>
      </c>
      <c r="J93" s="221" t="s">
        <v>210</v>
      </c>
      <c r="K93" s="201" t="s">
        <v>340</v>
      </c>
      <c r="L93" s="205">
        <v>1200000</v>
      </c>
      <c r="M93" s="118">
        <f t="shared" si="8"/>
        <v>1020000</v>
      </c>
      <c r="N93" s="206">
        <v>2023</v>
      </c>
      <c r="O93" s="206">
        <v>2023</v>
      </c>
      <c r="P93" s="223"/>
      <c r="Q93" s="223"/>
      <c r="R93" s="201" t="s">
        <v>341</v>
      </c>
      <c r="S93" s="224" t="s">
        <v>58</v>
      </c>
    </row>
    <row r="94" spans="1:249" s="40" customFormat="1" ht="33.75">
      <c r="A94" s="196">
        <v>91</v>
      </c>
      <c r="B94" s="184" t="s">
        <v>284</v>
      </c>
      <c r="C94" s="184" t="s">
        <v>285</v>
      </c>
      <c r="D94" s="281">
        <v>1820494</v>
      </c>
      <c r="E94" s="281">
        <v>181068389</v>
      </c>
      <c r="F94" s="281">
        <v>691005290</v>
      </c>
      <c r="G94" s="184" t="s">
        <v>342</v>
      </c>
      <c r="H94" s="300" t="s">
        <v>29</v>
      </c>
      <c r="I94" s="300" t="s">
        <v>30</v>
      </c>
      <c r="J94" s="300" t="s">
        <v>287</v>
      </c>
      <c r="K94" s="184" t="s">
        <v>343</v>
      </c>
      <c r="L94" s="282">
        <v>4000000</v>
      </c>
      <c r="M94" s="118">
        <f>L94/100*85</f>
        <v>3400000</v>
      </c>
      <c r="N94" s="185">
        <v>2023</v>
      </c>
      <c r="O94" s="185">
        <v>2025</v>
      </c>
      <c r="P94" s="283"/>
      <c r="Q94" s="283"/>
      <c r="R94" s="184" t="s">
        <v>344</v>
      </c>
      <c r="S94" s="284" t="s">
        <v>58</v>
      </c>
    </row>
    <row r="95" spans="1:249" s="40" customFormat="1" ht="33.75">
      <c r="A95" s="196">
        <v>92</v>
      </c>
      <c r="B95" s="285" t="s">
        <v>284</v>
      </c>
      <c r="C95" s="285" t="s">
        <v>285</v>
      </c>
      <c r="D95" s="281">
        <v>1820494</v>
      </c>
      <c r="E95" s="281">
        <v>181068389</v>
      </c>
      <c r="F95" s="281">
        <v>691005290</v>
      </c>
      <c r="G95" s="285" t="s">
        <v>345</v>
      </c>
      <c r="H95" s="301" t="s">
        <v>29</v>
      </c>
      <c r="I95" s="301" t="s">
        <v>30</v>
      </c>
      <c r="J95" s="301" t="s">
        <v>346</v>
      </c>
      <c r="K95" s="285" t="s">
        <v>292</v>
      </c>
      <c r="L95" s="282">
        <v>1000000</v>
      </c>
      <c r="M95" s="118">
        <v>500000</v>
      </c>
      <c r="N95" s="185">
        <v>2023</v>
      </c>
      <c r="O95" s="185">
        <v>2025</v>
      </c>
      <c r="P95" s="286"/>
      <c r="Q95" s="285"/>
      <c r="R95" s="285" t="s">
        <v>212</v>
      </c>
      <c r="S95" s="287" t="s">
        <v>58</v>
      </c>
    </row>
    <row r="96" spans="1:249" s="40" customFormat="1" ht="33.75">
      <c r="A96" s="196">
        <v>93</v>
      </c>
      <c r="B96" s="32" t="s">
        <v>347</v>
      </c>
      <c r="C96" s="32" t="s">
        <v>348</v>
      </c>
      <c r="D96" s="288">
        <v>70990743</v>
      </c>
      <c r="E96" s="289">
        <v>107622254</v>
      </c>
      <c r="F96" s="289">
        <v>674000226</v>
      </c>
      <c r="G96" s="31" t="s">
        <v>349</v>
      </c>
      <c r="H96" s="59" t="s">
        <v>142</v>
      </c>
      <c r="I96" s="33" t="s">
        <v>310</v>
      </c>
      <c r="J96" s="33" t="s">
        <v>350</v>
      </c>
      <c r="K96" s="32" t="s">
        <v>351</v>
      </c>
      <c r="L96" s="121">
        <v>40000000</v>
      </c>
      <c r="M96" s="118">
        <f>L96/100*85</f>
        <v>34000000</v>
      </c>
      <c r="N96" s="122">
        <v>2023</v>
      </c>
      <c r="O96" s="122">
        <v>2023</v>
      </c>
      <c r="P96" s="60" t="s">
        <v>41</v>
      </c>
      <c r="Q96" s="60" t="s">
        <v>41</v>
      </c>
      <c r="R96" s="32" t="s">
        <v>352</v>
      </c>
      <c r="S96" s="111" t="s">
        <v>58</v>
      </c>
    </row>
    <row r="97" spans="1:19" s="40" customFormat="1" ht="22.5">
      <c r="A97" s="196">
        <v>94</v>
      </c>
      <c r="B97" s="32" t="s">
        <v>347</v>
      </c>
      <c r="C97" s="32" t="s">
        <v>348</v>
      </c>
      <c r="D97" s="288">
        <v>70990743</v>
      </c>
      <c r="E97" s="289">
        <v>107622254</v>
      </c>
      <c r="F97" s="289">
        <v>674000226</v>
      </c>
      <c r="G97" s="31" t="s">
        <v>353</v>
      </c>
      <c r="H97" s="59" t="s">
        <v>142</v>
      </c>
      <c r="I97" s="33" t="s">
        <v>310</v>
      </c>
      <c r="J97" s="33" t="s">
        <v>350</v>
      </c>
      <c r="K97" s="32" t="s">
        <v>354</v>
      </c>
      <c r="L97" s="121">
        <v>2500000</v>
      </c>
      <c r="M97" s="118">
        <f>L97/100*85</f>
        <v>2125000</v>
      </c>
      <c r="N97" s="122">
        <v>2023</v>
      </c>
      <c r="O97" s="122">
        <v>2023</v>
      </c>
      <c r="P97" s="61"/>
      <c r="Q97" s="61"/>
      <c r="R97" s="32" t="s">
        <v>355</v>
      </c>
      <c r="S97" s="111"/>
    </row>
    <row r="98" spans="1:19" s="40" customFormat="1" ht="33.75">
      <c r="A98" s="196">
        <v>95</v>
      </c>
      <c r="B98" s="32" t="s">
        <v>356</v>
      </c>
      <c r="C98" s="32" t="s">
        <v>348</v>
      </c>
      <c r="D98" s="288">
        <v>70990743</v>
      </c>
      <c r="E98" s="289">
        <v>107622254</v>
      </c>
      <c r="F98" s="289">
        <v>674000226</v>
      </c>
      <c r="G98" s="31" t="s">
        <v>357</v>
      </c>
      <c r="H98" s="59" t="s">
        <v>142</v>
      </c>
      <c r="I98" s="33" t="s">
        <v>310</v>
      </c>
      <c r="J98" s="33" t="s">
        <v>350</v>
      </c>
      <c r="K98" s="32" t="s">
        <v>358</v>
      </c>
      <c r="L98" s="121">
        <v>1200000</v>
      </c>
      <c r="M98" s="118">
        <f>L98/100*85</f>
        <v>1020000</v>
      </c>
      <c r="N98" s="122">
        <v>2023</v>
      </c>
      <c r="O98" s="122">
        <v>2025</v>
      </c>
      <c r="P98" s="61"/>
      <c r="Q98" s="61"/>
      <c r="R98" s="32" t="s">
        <v>359</v>
      </c>
      <c r="S98" s="111"/>
    </row>
    <row r="99" spans="1:19" s="40" customFormat="1" ht="33.75">
      <c r="A99" s="1086">
        <v>96</v>
      </c>
      <c r="B99" s="1098" t="s">
        <v>97</v>
      </c>
      <c r="C99" s="1098" t="s">
        <v>26</v>
      </c>
      <c r="D99" s="1103">
        <v>70934002</v>
      </c>
      <c r="E99" s="1097">
        <v>107630699</v>
      </c>
      <c r="F99" s="1097">
        <v>600144496</v>
      </c>
      <c r="G99" s="1096" t="s">
        <v>360</v>
      </c>
      <c r="H99" s="1103" t="s">
        <v>361</v>
      </c>
      <c r="I99" s="1097" t="s">
        <v>30</v>
      </c>
      <c r="J99" s="1097" t="s">
        <v>30</v>
      </c>
      <c r="K99" s="1098" t="s">
        <v>362</v>
      </c>
      <c r="L99" s="1099">
        <v>1200000</v>
      </c>
      <c r="M99" s="1091">
        <v>0</v>
      </c>
      <c r="N99" s="1100">
        <v>2023</v>
      </c>
      <c r="O99" s="1100">
        <v>2025</v>
      </c>
      <c r="P99" s="1101"/>
      <c r="Q99" s="1101"/>
      <c r="R99" s="1098"/>
      <c r="S99" s="1102"/>
    </row>
    <row r="100" spans="1:19" s="40" customFormat="1" ht="45">
      <c r="A100" s="196">
        <v>97</v>
      </c>
      <c r="B100" s="32" t="s">
        <v>320</v>
      </c>
      <c r="C100" s="32" t="s">
        <v>26</v>
      </c>
      <c r="D100" s="59">
        <v>75027348</v>
      </c>
      <c r="E100" s="33">
        <v>107630397</v>
      </c>
      <c r="F100" s="33">
        <v>600144470</v>
      </c>
      <c r="G100" s="31" t="s">
        <v>363</v>
      </c>
      <c r="H100" s="59" t="s">
        <v>29</v>
      </c>
      <c r="I100" s="33" t="s">
        <v>30</v>
      </c>
      <c r="J100" s="33" t="s">
        <v>26</v>
      </c>
      <c r="K100" s="32" t="s">
        <v>364</v>
      </c>
      <c r="L100" s="121">
        <v>2000000</v>
      </c>
      <c r="M100" s="118">
        <f t="shared" ref="M100:M101" si="9">L100/100*85</f>
        <v>1700000</v>
      </c>
      <c r="N100" s="976">
        <v>2025</v>
      </c>
      <c r="O100" s="976">
        <v>2027</v>
      </c>
      <c r="P100" s="61"/>
      <c r="Q100" s="61"/>
      <c r="R100" s="32"/>
      <c r="S100" s="111"/>
    </row>
    <row r="101" spans="1:19" s="40" customFormat="1" ht="45">
      <c r="A101" s="196">
        <v>98</v>
      </c>
      <c r="B101" s="32" t="s">
        <v>320</v>
      </c>
      <c r="C101" s="32" t="s">
        <v>26</v>
      </c>
      <c r="D101" s="59">
        <v>75027348</v>
      </c>
      <c r="E101" s="33">
        <v>107630397</v>
      </c>
      <c r="F101" s="33">
        <v>600144470</v>
      </c>
      <c r="G101" s="31" t="s">
        <v>365</v>
      </c>
      <c r="H101" s="59" t="s">
        <v>29</v>
      </c>
      <c r="I101" s="33" t="s">
        <v>30</v>
      </c>
      <c r="J101" s="33" t="s">
        <v>26</v>
      </c>
      <c r="K101" s="32" t="s">
        <v>366</v>
      </c>
      <c r="L101" s="121">
        <v>5000000</v>
      </c>
      <c r="M101" s="118">
        <f t="shared" si="9"/>
        <v>4250000</v>
      </c>
      <c r="N101" s="976">
        <v>2025</v>
      </c>
      <c r="O101" s="976">
        <v>2027</v>
      </c>
      <c r="P101" s="61"/>
      <c r="Q101" s="61"/>
      <c r="R101" s="32"/>
      <c r="S101" s="111"/>
    </row>
    <row r="102" spans="1:19" s="40" customFormat="1" ht="33.75">
      <c r="A102" s="196">
        <v>99</v>
      </c>
      <c r="B102" s="32" t="s">
        <v>82</v>
      </c>
      <c r="C102" s="32" t="s">
        <v>26</v>
      </c>
      <c r="D102" s="32">
        <v>75027356</v>
      </c>
      <c r="E102" s="32">
        <v>600144542</v>
      </c>
      <c r="F102" s="32">
        <v>600144542</v>
      </c>
      <c r="G102" s="32" t="s">
        <v>367</v>
      </c>
      <c r="H102" s="32" t="s">
        <v>29</v>
      </c>
      <c r="I102" s="32" t="s">
        <v>30</v>
      </c>
      <c r="J102" s="32" t="s">
        <v>26</v>
      </c>
      <c r="K102" s="32" t="s">
        <v>368</v>
      </c>
      <c r="L102" s="121">
        <v>4000000</v>
      </c>
      <c r="M102" s="118">
        <f t="shared" ref="M102:M106" si="10">L102/100*85</f>
        <v>3400000</v>
      </c>
      <c r="N102" s="122">
        <v>2023</v>
      </c>
      <c r="O102" s="122">
        <v>2024</v>
      </c>
      <c r="P102" s="61"/>
      <c r="Q102" s="61"/>
      <c r="R102" s="32"/>
      <c r="S102" s="111"/>
    </row>
    <row r="103" spans="1:19" s="40" customFormat="1" ht="78.75">
      <c r="A103" s="196">
        <v>100</v>
      </c>
      <c r="B103" s="32" t="s">
        <v>82</v>
      </c>
      <c r="C103" s="32" t="s">
        <v>26</v>
      </c>
      <c r="D103" s="32">
        <v>75027356</v>
      </c>
      <c r="E103" s="32">
        <v>600144542</v>
      </c>
      <c r="F103" s="32">
        <v>600144542</v>
      </c>
      <c r="G103" s="32" t="s">
        <v>369</v>
      </c>
      <c r="H103" s="32" t="s">
        <v>29</v>
      </c>
      <c r="I103" s="32" t="s">
        <v>30</v>
      </c>
      <c r="J103" s="32" t="s">
        <v>26</v>
      </c>
      <c r="K103" s="32" t="s">
        <v>370</v>
      </c>
      <c r="L103" s="121">
        <v>2500000</v>
      </c>
      <c r="M103" s="197">
        <f t="shared" si="10"/>
        <v>2125000</v>
      </c>
      <c r="N103" s="122">
        <v>2023</v>
      </c>
      <c r="O103" s="122">
        <v>2024</v>
      </c>
      <c r="P103" s="61"/>
      <c r="Q103" s="61"/>
      <c r="R103" s="32"/>
      <c r="S103" s="111"/>
    </row>
    <row r="104" spans="1:19" s="40" customFormat="1" ht="56.25">
      <c r="A104" s="196">
        <v>101</v>
      </c>
      <c r="B104" s="32" t="s">
        <v>37</v>
      </c>
      <c r="C104" s="32" t="s">
        <v>26</v>
      </c>
      <c r="D104" s="59">
        <v>75027313</v>
      </c>
      <c r="E104" s="33">
        <v>107630320</v>
      </c>
      <c r="F104" s="33">
        <v>600144437</v>
      </c>
      <c r="G104" s="31" t="s">
        <v>371</v>
      </c>
      <c r="H104" s="59" t="s">
        <v>29</v>
      </c>
      <c r="I104" s="33" t="s">
        <v>30</v>
      </c>
      <c r="J104" s="33" t="s">
        <v>26</v>
      </c>
      <c r="K104" s="32" t="s">
        <v>372</v>
      </c>
      <c r="L104" s="121">
        <v>300000</v>
      </c>
      <c r="M104" s="197">
        <f t="shared" si="10"/>
        <v>255000</v>
      </c>
      <c r="N104" s="122">
        <v>2023</v>
      </c>
      <c r="O104" s="122">
        <v>2024</v>
      </c>
      <c r="P104" s="61"/>
      <c r="Q104" s="61"/>
      <c r="R104" s="32" t="s">
        <v>283</v>
      </c>
      <c r="S104" s="111" t="s">
        <v>58</v>
      </c>
    </row>
    <row r="105" spans="1:19" s="40" customFormat="1" ht="22.5">
      <c r="A105" s="196">
        <v>102</v>
      </c>
      <c r="B105" s="32" t="s">
        <v>59</v>
      </c>
      <c r="C105" s="32" t="s">
        <v>26</v>
      </c>
      <c r="D105" s="59">
        <v>63029049</v>
      </c>
      <c r="E105" s="59" t="s">
        <v>60</v>
      </c>
      <c r="F105" s="59" t="s">
        <v>60</v>
      </c>
      <c r="G105" s="31" t="s">
        <v>373</v>
      </c>
      <c r="H105" s="59" t="s">
        <v>29</v>
      </c>
      <c r="I105" s="33" t="s">
        <v>30</v>
      </c>
      <c r="J105" s="33" t="s">
        <v>26</v>
      </c>
      <c r="K105" s="32" t="s">
        <v>374</v>
      </c>
      <c r="L105" s="121">
        <v>2900000</v>
      </c>
      <c r="M105" s="197">
        <f t="shared" si="10"/>
        <v>2465000</v>
      </c>
      <c r="N105" s="122">
        <v>2025</v>
      </c>
      <c r="O105" s="122">
        <v>2025</v>
      </c>
      <c r="P105" s="61"/>
      <c r="Q105" s="61"/>
      <c r="R105" s="32" t="s">
        <v>32</v>
      </c>
      <c r="S105" s="111"/>
    </row>
    <row r="106" spans="1:19" s="40" customFormat="1" ht="33.75">
      <c r="A106" s="196">
        <v>103</v>
      </c>
      <c r="B106" s="32" t="s">
        <v>42</v>
      </c>
      <c r="C106" s="32" t="s">
        <v>26</v>
      </c>
      <c r="D106" s="59">
        <v>75027330</v>
      </c>
      <c r="E106" s="33">
        <v>600144453</v>
      </c>
      <c r="F106" s="33">
        <v>600144453</v>
      </c>
      <c r="G106" s="31" t="s">
        <v>375</v>
      </c>
      <c r="H106" s="59" t="s">
        <v>29</v>
      </c>
      <c r="I106" s="33" t="s">
        <v>30</v>
      </c>
      <c r="J106" s="33" t="s">
        <v>26</v>
      </c>
      <c r="K106" s="32" t="s">
        <v>376</v>
      </c>
      <c r="L106" s="121">
        <v>200000</v>
      </c>
      <c r="M106" s="197">
        <f t="shared" si="10"/>
        <v>170000</v>
      </c>
      <c r="N106" s="122">
        <v>2023</v>
      </c>
      <c r="O106" s="122">
        <v>2027</v>
      </c>
      <c r="P106" s="61"/>
      <c r="Q106" s="61"/>
      <c r="R106" s="32"/>
      <c r="S106" s="111"/>
    </row>
    <row r="107" spans="1:19" s="40" customFormat="1" ht="22.5">
      <c r="A107" s="196">
        <v>104</v>
      </c>
      <c r="B107" s="291" t="s">
        <v>377</v>
      </c>
      <c r="C107" s="291" t="s">
        <v>378</v>
      </c>
      <c r="D107" s="33">
        <v>25381831</v>
      </c>
      <c r="E107" s="33">
        <v>600001016</v>
      </c>
      <c r="F107" s="58">
        <v>10803451</v>
      </c>
      <c r="G107" s="291" t="s">
        <v>379</v>
      </c>
      <c r="H107" s="70" t="s">
        <v>142</v>
      </c>
      <c r="I107" s="70" t="s">
        <v>30</v>
      </c>
      <c r="J107" s="70" t="s">
        <v>30</v>
      </c>
      <c r="K107" s="291" t="s">
        <v>380</v>
      </c>
      <c r="L107" s="125">
        <v>1200000</v>
      </c>
      <c r="M107" s="197">
        <v>1020000</v>
      </c>
      <c r="N107" s="122">
        <v>2022</v>
      </c>
      <c r="O107" s="122">
        <v>2026</v>
      </c>
      <c r="P107" s="292"/>
      <c r="Q107" s="292"/>
      <c r="R107" s="291" t="s">
        <v>381</v>
      </c>
      <c r="S107" s="293" t="s">
        <v>382</v>
      </c>
    </row>
    <row r="108" spans="1:19" s="40" customFormat="1" ht="22.5">
      <c r="A108" s="196">
        <v>105</v>
      </c>
      <c r="B108" s="291" t="s">
        <v>377</v>
      </c>
      <c r="C108" s="291" t="s">
        <v>378</v>
      </c>
      <c r="D108" s="33">
        <v>25381831</v>
      </c>
      <c r="E108" s="33">
        <v>600001016</v>
      </c>
      <c r="F108" s="58">
        <v>10803451</v>
      </c>
      <c r="G108" s="291" t="s">
        <v>383</v>
      </c>
      <c r="H108" s="70" t="s">
        <v>142</v>
      </c>
      <c r="I108" s="70" t="s">
        <v>30</v>
      </c>
      <c r="J108" s="70" t="s">
        <v>30</v>
      </c>
      <c r="K108" s="291" t="s">
        <v>384</v>
      </c>
      <c r="L108" s="125">
        <v>8000000</v>
      </c>
      <c r="M108" s="197">
        <f>L108/100*85</f>
        <v>6800000</v>
      </c>
      <c r="N108" s="122">
        <v>2023</v>
      </c>
      <c r="O108" s="122">
        <v>2026</v>
      </c>
      <c r="P108" s="292"/>
      <c r="Q108" s="292"/>
      <c r="R108" s="291" t="s">
        <v>381</v>
      </c>
      <c r="S108" s="293" t="s">
        <v>382</v>
      </c>
    </row>
    <row r="109" spans="1:19" s="40" customFormat="1" ht="33.75">
      <c r="A109" s="196">
        <v>106</v>
      </c>
      <c r="B109" s="291" t="s">
        <v>377</v>
      </c>
      <c r="C109" s="291" t="s">
        <v>378</v>
      </c>
      <c r="D109" s="33">
        <v>25381831</v>
      </c>
      <c r="E109" s="33">
        <v>600001016</v>
      </c>
      <c r="F109" s="58">
        <v>10803451</v>
      </c>
      <c r="G109" s="291" t="s">
        <v>385</v>
      </c>
      <c r="H109" s="70" t="s">
        <v>142</v>
      </c>
      <c r="I109" s="70" t="s">
        <v>30</v>
      </c>
      <c r="J109" s="70" t="s">
        <v>30</v>
      </c>
      <c r="K109" s="291" t="s">
        <v>386</v>
      </c>
      <c r="L109" s="125">
        <v>20000000</v>
      </c>
      <c r="M109" s="197">
        <f>L109/100*85</f>
        <v>17000000</v>
      </c>
      <c r="N109" s="122">
        <v>2022</v>
      </c>
      <c r="O109" s="122">
        <v>2026</v>
      </c>
      <c r="P109" s="292"/>
      <c r="Q109" s="292"/>
      <c r="R109" s="291" t="s">
        <v>381</v>
      </c>
      <c r="S109" s="293" t="s">
        <v>382</v>
      </c>
    </row>
    <row r="110" spans="1:19" s="40" customFormat="1" ht="22.5">
      <c r="A110" s="196">
        <v>107</v>
      </c>
      <c r="B110" s="291" t="s">
        <v>387</v>
      </c>
      <c r="C110" s="291" t="s">
        <v>388</v>
      </c>
      <c r="D110" s="33">
        <v>5761671</v>
      </c>
      <c r="E110" s="33"/>
      <c r="F110" s="58"/>
      <c r="G110" s="291" t="s">
        <v>389</v>
      </c>
      <c r="H110" s="70" t="s">
        <v>142</v>
      </c>
      <c r="I110" s="70" t="s">
        <v>30</v>
      </c>
      <c r="J110" s="70" t="s">
        <v>30</v>
      </c>
      <c r="K110" s="291" t="s">
        <v>390</v>
      </c>
      <c r="L110" s="125">
        <v>20000000</v>
      </c>
      <c r="M110" s="197">
        <f>L110/100*85</f>
        <v>17000000</v>
      </c>
      <c r="N110" s="122">
        <v>2024</v>
      </c>
      <c r="O110" s="122">
        <v>2027</v>
      </c>
      <c r="P110" s="292"/>
      <c r="Q110" s="292"/>
      <c r="R110" s="291" t="s">
        <v>381</v>
      </c>
      <c r="S110" s="293" t="s">
        <v>382</v>
      </c>
    </row>
    <row r="111" spans="1:19" s="40" customFormat="1" ht="22.5">
      <c r="A111" s="1395">
        <v>108</v>
      </c>
      <c r="B111" s="1481" t="s">
        <v>55</v>
      </c>
      <c r="C111" s="1481" t="s">
        <v>26</v>
      </c>
      <c r="D111" s="1482">
        <v>66739721</v>
      </c>
      <c r="E111" s="1482">
        <v>600144585</v>
      </c>
      <c r="F111" s="1482">
        <v>600144585</v>
      </c>
      <c r="G111" s="1481" t="s">
        <v>391</v>
      </c>
      <c r="H111" s="1483" t="s">
        <v>142</v>
      </c>
      <c r="I111" s="1483" t="s">
        <v>30</v>
      </c>
      <c r="J111" s="1483" t="s">
        <v>30</v>
      </c>
      <c r="K111" s="1481" t="s">
        <v>392</v>
      </c>
      <c r="L111" s="1484">
        <v>400000</v>
      </c>
      <c r="M111" s="1485">
        <v>0</v>
      </c>
      <c r="N111" s="1486">
        <v>2024</v>
      </c>
      <c r="O111" s="1486">
        <v>2027</v>
      </c>
      <c r="P111" s="1487"/>
      <c r="Q111" s="1487"/>
      <c r="R111" s="1481" t="s">
        <v>381</v>
      </c>
      <c r="S111" s="1488" t="s">
        <v>382</v>
      </c>
    </row>
    <row r="112" spans="1:19" s="40" customFormat="1" ht="33.75">
      <c r="A112" s="1489">
        <v>109</v>
      </c>
      <c r="B112" s="1481" t="s">
        <v>55</v>
      </c>
      <c r="C112" s="1481" t="s">
        <v>26</v>
      </c>
      <c r="D112" s="1482">
        <v>66739721</v>
      </c>
      <c r="E112" s="1482">
        <v>600144585</v>
      </c>
      <c r="F112" s="1482">
        <v>600144585</v>
      </c>
      <c r="G112" s="1481" t="s">
        <v>393</v>
      </c>
      <c r="H112" s="1483" t="s">
        <v>142</v>
      </c>
      <c r="I112" s="1483" t="s">
        <v>30</v>
      </c>
      <c r="J112" s="1483" t="s">
        <v>30</v>
      </c>
      <c r="K112" s="1481" t="s">
        <v>393</v>
      </c>
      <c r="L112" s="1484">
        <v>100000</v>
      </c>
      <c r="M112" s="1485">
        <v>0</v>
      </c>
      <c r="N112" s="1486">
        <v>2024</v>
      </c>
      <c r="O112" s="1486">
        <v>2027</v>
      </c>
      <c r="P112" s="1487"/>
      <c r="Q112" s="1487"/>
      <c r="R112" s="1481" t="s">
        <v>381</v>
      </c>
      <c r="S112" s="1488" t="s">
        <v>382</v>
      </c>
    </row>
    <row r="113" spans="1:20" s="40" customFormat="1" ht="45">
      <c r="A113" s="1490">
        <v>110</v>
      </c>
      <c r="B113" s="1052" t="s">
        <v>394</v>
      </c>
      <c r="C113" s="279" t="s">
        <v>334</v>
      </c>
      <c r="D113" s="866">
        <v>70991081</v>
      </c>
      <c r="E113" s="866">
        <v>107629895</v>
      </c>
      <c r="F113" s="866">
        <v>600143775</v>
      </c>
      <c r="G113" s="1052" t="s">
        <v>335</v>
      </c>
      <c r="H113" s="1053" t="s">
        <v>29</v>
      </c>
      <c r="I113" s="1053" t="s">
        <v>30</v>
      </c>
      <c r="J113" s="299" t="s">
        <v>336</v>
      </c>
      <c r="K113" s="279" t="s">
        <v>395</v>
      </c>
      <c r="L113" s="1054">
        <v>150000</v>
      </c>
      <c r="M113" s="1491">
        <v>150000</v>
      </c>
      <c r="N113" s="903">
        <v>2024</v>
      </c>
      <c r="O113" s="903">
        <v>2025</v>
      </c>
      <c r="P113" s="1492"/>
      <c r="Q113" s="1492"/>
      <c r="R113" s="1052" t="s">
        <v>381</v>
      </c>
      <c r="S113" s="1493" t="s">
        <v>382</v>
      </c>
    </row>
    <row r="114" spans="1:20" s="40" customFormat="1" ht="45">
      <c r="A114" s="1490">
        <v>111</v>
      </c>
      <c r="B114" s="1052" t="s">
        <v>394</v>
      </c>
      <c r="C114" s="279" t="s">
        <v>334</v>
      </c>
      <c r="D114" s="866">
        <v>70991081</v>
      </c>
      <c r="E114" s="866">
        <v>107629895</v>
      </c>
      <c r="F114" s="866">
        <v>600143775</v>
      </c>
      <c r="G114" s="1052" t="s">
        <v>396</v>
      </c>
      <c r="H114" s="1053" t="s">
        <v>29</v>
      </c>
      <c r="I114" s="1053" t="s">
        <v>30</v>
      </c>
      <c r="J114" s="299" t="s">
        <v>336</v>
      </c>
      <c r="K114" s="1052" t="s">
        <v>397</v>
      </c>
      <c r="L114" s="1054">
        <v>700000</v>
      </c>
      <c r="M114" s="1491">
        <v>100000</v>
      </c>
      <c r="N114" s="903">
        <v>2023</v>
      </c>
      <c r="O114" s="903">
        <v>2024</v>
      </c>
      <c r="P114" s="1492"/>
      <c r="Q114" s="1492"/>
      <c r="R114" s="1052" t="s">
        <v>381</v>
      </c>
      <c r="S114" s="1493" t="s">
        <v>382</v>
      </c>
    </row>
    <row r="115" spans="1:20" s="40" customFormat="1" ht="33.75">
      <c r="A115" s="1490">
        <v>112</v>
      </c>
      <c r="B115" s="1052" t="s">
        <v>398</v>
      </c>
      <c r="C115" s="1052" t="s">
        <v>173</v>
      </c>
      <c r="D115" s="866">
        <v>70631751</v>
      </c>
      <c r="E115" s="866">
        <v>102832986</v>
      </c>
      <c r="F115" s="866">
        <v>600145271</v>
      </c>
      <c r="G115" s="1052" t="s">
        <v>399</v>
      </c>
      <c r="H115" s="1053" t="s">
        <v>29</v>
      </c>
      <c r="I115" s="1053" t="s">
        <v>30</v>
      </c>
      <c r="J115" s="1053" t="s">
        <v>400</v>
      </c>
      <c r="K115" s="1052" t="s">
        <v>401</v>
      </c>
      <c r="L115" s="1054">
        <v>3000000</v>
      </c>
      <c r="M115" s="197">
        <f t="shared" ref="M115:M122" si="11">L115/100*85</f>
        <v>2550000</v>
      </c>
      <c r="N115" s="903">
        <v>2023</v>
      </c>
      <c r="O115" s="903">
        <v>2025</v>
      </c>
      <c r="P115" s="1492"/>
      <c r="Q115" s="1492"/>
      <c r="R115" s="1052" t="s">
        <v>212</v>
      </c>
      <c r="S115" s="1493" t="s">
        <v>58</v>
      </c>
    </row>
    <row r="116" spans="1:20" s="40" customFormat="1" ht="33.75">
      <c r="A116" s="1490">
        <v>113</v>
      </c>
      <c r="B116" s="1052" t="s">
        <v>402</v>
      </c>
      <c r="C116" s="1052" t="s">
        <v>173</v>
      </c>
      <c r="D116" s="866">
        <v>75029839</v>
      </c>
      <c r="E116" s="866">
        <v>107630826</v>
      </c>
      <c r="F116" s="866">
        <v>674000510</v>
      </c>
      <c r="G116" s="1052" t="s">
        <v>403</v>
      </c>
      <c r="H116" s="1053" t="s">
        <v>29</v>
      </c>
      <c r="I116" s="1053" t="s">
        <v>30</v>
      </c>
      <c r="J116" s="1053" t="s">
        <v>400</v>
      </c>
      <c r="K116" s="1052" t="s">
        <v>404</v>
      </c>
      <c r="L116" s="1054">
        <v>4500000</v>
      </c>
      <c r="M116" s="197">
        <f t="shared" si="11"/>
        <v>3825000</v>
      </c>
      <c r="N116" s="903">
        <v>2023</v>
      </c>
      <c r="O116" s="903">
        <v>2027</v>
      </c>
      <c r="P116" s="1492"/>
      <c r="Q116" s="1492"/>
      <c r="R116" s="1052" t="s">
        <v>405</v>
      </c>
      <c r="S116" s="1493" t="s">
        <v>406</v>
      </c>
    </row>
    <row r="117" spans="1:20" s="40" customFormat="1" ht="112.5">
      <c r="A117" s="1494">
        <v>114</v>
      </c>
      <c r="B117" s="1495" t="s">
        <v>407</v>
      </c>
      <c r="C117" s="1495" t="s">
        <v>173</v>
      </c>
      <c r="D117" s="1496">
        <v>70978352</v>
      </c>
      <c r="E117" s="1496">
        <v>108034127</v>
      </c>
      <c r="F117" s="1496">
        <v>600145034</v>
      </c>
      <c r="G117" s="1495" t="s">
        <v>408</v>
      </c>
      <c r="H117" s="1497" t="s">
        <v>142</v>
      </c>
      <c r="I117" s="1497" t="s">
        <v>30</v>
      </c>
      <c r="J117" s="1497" t="s">
        <v>30</v>
      </c>
      <c r="K117" s="1495" t="s">
        <v>409</v>
      </c>
      <c r="L117" s="1498">
        <v>14000000</v>
      </c>
      <c r="M117" s="1127">
        <v>0</v>
      </c>
      <c r="N117" s="1499">
        <v>2023</v>
      </c>
      <c r="O117" s="1499">
        <v>2025</v>
      </c>
      <c r="P117" s="1500"/>
      <c r="Q117" s="1500"/>
      <c r="R117" s="1495" t="s">
        <v>410</v>
      </c>
      <c r="S117" s="1501" t="s">
        <v>382</v>
      </c>
      <c r="T117" s="379"/>
    </row>
    <row r="118" spans="1:20" s="40" customFormat="1" ht="112.5">
      <c r="A118" s="1490">
        <v>115</v>
      </c>
      <c r="B118" s="1052" t="s">
        <v>172</v>
      </c>
      <c r="C118" s="1052" t="s">
        <v>173</v>
      </c>
      <c r="D118" s="866" t="s">
        <v>174</v>
      </c>
      <c r="E118" s="866" t="s">
        <v>175</v>
      </c>
      <c r="F118" s="866" t="s">
        <v>176</v>
      </c>
      <c r="G118" s="1052" t="s">
        <v>411</v>
      </c>
      <c r="H118" s="1053" t="s">
        <v>29</v>
      </c>
      <c r="I118" s="1053" t="s">
        <v>110</v>
      </c>
      <c r="J118" s="1053" t="s">
        <v>30</v>
      </c>
      <c r="K118" s="1052" t="s">
        <v>412</v>
      </c>
      <c r="L118" s="1054">
        <v>800000</v>
      </c>
      <c r="M118" s="197">
        <f t="shared" si="11"/>
        <v>680000</v>
      </c>
      <c r="N118" s="903" t="s">
        <v>179</v>
      </c>
      <c r="O118" s="903" t="s">
        <v>180</v>
      </c>
      <c r="P118" s="1492"/>
      <c r="Q118" s="1492"/>
      <c r="R118" s="1052" t="s">
        <v>413</v>
      </c>
      <c r="S118" s="1493" t="s">
        <v>58</v>
      </c>
    </row>
    <row r="119" spans="1:20" s="40" customFormat="1" ht="45">
      <c r="A119" s="1490">
        <v>116</v>
      </c>
      <c r="B119" s="201" t="s">
        <v>318</v>
      </c>
      <c r="C119" s="201" t="s">
        <v>173</v>
      </c>
      <c r="D119" s="202" t="s">
        <v>319</v>
      </c>
      <c r="E119" s="203">
        <v>102508801</v>
      </c>
      <c r="F119" s="204">
        <v>600145077</v>
      </c>
      <c r="G119" s="201" t="s">
        <v>195</v>
      </c>
      <c r="H119" s="221" t="s">
        <v>29</v>
      </c>
      <c r="I119" s="221" t="s">
        <v>110</v>
      </c>
      <c r="J119" s="221" t="s">
        <v>30</v>
      </c>
      <c r="K119" s="203" t="s">
        <v>414</v>
      </c>
      <c r="L119" s="205">
        <v>10000000</v>
      </c>
      <c r="M119" s="197">
        <f t="shared" si="11"/>
        <v>8500000</v>
      </c>
      <c r="N119" s="206">
        <v>2023</v>
      </c>
      <c r="O119" s="206">
        <v>2026</v>
      </c>
      <c r="P119" s="207"/>
      <c r="Q119" s="208" t="s">
        <v>132</v>
      </c>
      <c r="R119" s="203" t="s">
        <v>197</v>
      </c>
      <c r="S119" s="209" t="s">
        <v>58</v>
      </c>
    </row>
    <row r="120" spans="1:20" s="40" customFormat="1" ht="45">
      <c r="A120" s="1490">
        <v>117</v>
      </c>
      <c r="B120" s="1052" t="s">
        <v>415</v>
      </c>
      <c r="C120" s="1052" t="s">
        <v>416</v>
      </c>
      <c r="D120" s="866">
        <v>71000127</v>
      </c>
      <c r="E120" s="866">
        <v>107630125</v>
      </c>
      <c r="F120" s="866">
        <v>600144992</v>
      </c>
      <c r="G120" s="1052" t="s">
        <v>417</v>
      </c>
      <c r="H120" s="1053" t="s">
        <v>29</v>
      </c>
      <c r="I120" s="1053" t="s">
        <v>30</v>
      </c>
      <c r="J120" s="1053" t="s">
        <v>30</v>
      </c>
      <c r="K120" s="1502" t="s">
        <v>1793</v>
      </c>
      <c r="L120" s="1054">
        <v>350000</v>
      </c>
      <c r="M120" s="197">
        <f t="shared" si="11"/>
        <v>297500</v>
      </c>
      <c r="N120" s="903">
        <v>2023</v>
      </c>
      <c r="O120" s="1503">
        <v>2026</v>
      </c>
      <c r="P120" s="1492"/>
      <c r="Q120" s="1504"/>
      <c r="R120" s="1052" t="s">
        <v>381</v>
      </c>
      <c r="S120" s="1493" t="s">
        <v>382</v>
      </c>
    </row>
    <row r="121" spans="1:20" s="358" customFormat="1" ht="33.75">
      <c r="A121" s="1494">
        <v>118</v>
      </c>
      <c r="B121" s="1495" t="s">
        <v>415</v>
      </c>
      <c r="C121" s="1495" t="s">
        <v>416</v>
      </c>
      <c r="D121" s="1496">
        <v>71000127</v>
      </c>
      <c r="E121" s="1496">
        <v>107630125</v>
      </c>
      <c r="F121" s="1496">
        <v>600144992</v>
      </c>
      <c r="G121" s="1495" t="s">
        <v>418</v>
      </c>
      <c r="H121" s="1497" t="s">
        <v>29</v>
      </c>
      <c r="I121" s="1497" t="s">
        <v>30</v>
      </c>
      <c r="J121" s="1497" t="s">
        <v>30</v>
      </c>
      <c r="K121" s="1495" t="s">
        <v>419</v>
      </c>
      <c r="L121" s="1498">
        <v>250000</v>
      </c>
      <c r="M121" s="1127">
        <v>0</v>
      </c>
      <c r="N121" s="1499">
        <v>2023</v>
      </c>
      <c r="O121" s="1505">
        <v>45244</v>
      </c>
      <c r="P121" s="1500"/>
      <c r="Q121" s="1506"/>
      <c r="R121" s="1495" t="s">
        <v>420</v>
      </c>
      <c r="S121" s="1501" t="s">
        <v>382</v>
      </c>
    </row>
    <row r="122" spans="1:20" s="40" customFormat="1" ht="33.75">
      <c r="A122" s="1490">
        <v>119</v>
      </c>
      <c r="B122" s="1052" t="s">
        <v>415</v>
      </c>
      <c r="C122" s="1052" t="s">
        <v>421</v>
      </c>
      <c r="D122" s="866">
        <v>71000127</v>
      </c>
      <c r="E122" s="866">
        <v>10763015</v>
      </c>
      <c r="F122" s="866">
        <v>600144992</v>
      </c>
      <c r="G122" s="1052" t="s">
        <v>422</v>
      </c>
      <c r="H122" s="1053" t="s">
        <v>29</v>
      </c>
      <c r="I122" s="1053" t="s">
        <v>30</v>
      </c>
      <c r="J122" s="1053" t="s">
        <v>30</v>
      </c>
      <c r="K122" s="1052" t="s">
        <v>422</v>
      </c>
      <c r="L122" s="1054">
        <v>420000</v>
      </c>
      <c r="M122" s="197">
        <f t="shared" si="11"/>
        <v>357000</v>
      </c>
      <c r="N122" s="903">
        <v>2023</v>
      </c>
      <c r="O122" s="903">
        <v>2025</v>
      </c>
      <c r="P122" s="1492"/>
      <c r="Q122" s="1504"/>
      <c r="R122" s="1052" t="s">
        <v>381</v>
      </c>
      <c r="S122" s="1493" t="s">
        <v>382</v>
      </c>
    </row>
    <row r="123" spans="1:20" s="358" customFormat="1" ht="23.1" customHeight="1">
      <c r="A123" s="1494">
        <v>120</v>
      </c>
      <c r="B123" s="1507" t="s">
        <v>55</v>
      </c>
      <c r="C123" s="1507" t="s">
        <v>26</v>
      </c>
      <c r="D123" s="1267">
        <v>66739721</v>
      </c>
      <c r="E123" s="1267">
        <v>600144585</v>
      </c>
      <c r="F123" s="1267">
        <v>600144585</v>
      </c>
      <c r="G123" s="1507" t="s">
        <v>423</v>
      </c>
      <c r="H123" s="1272" t="s">
        <v>29</v>
      </c>
      <c r="I123" s="1272" t="s">
        <v>30</v>
      </c>
      <c r="J123" s="1272" t="s">
        <v>26</v>
      </c>
      <c r="K123" s="1507" t="s">
        <v>391</v>
      </c>
      <c r="L123" s="1508">
        <v>400000</v>
      </c>
      <c r="M123" s="1127">
        <v>0</v>
      </c>
      <c r="N123" s="1509">
        <v>2024</v>
      </c>
      <c r="O123" s="1509">
        <v>2027</v>
      </c>
      <c r="P123" s="1510"/>
      <c r="Q123" s="1274"/>
      <c r="R123" s="1507" t="s">
        <v>381</v>
      </c>
      <c r="S123" s="1355" t="s">
        <v>382</v>
      </c>
    </row>
    <row r="124" spans="1:20" s="358" customFormat="1" ht="33.950000000000003" customHeight="1">
      <c r="A124" s="1494">
        <v>121</v>
      </c>
      <c r="B124" s="1507" t="s">
        <v>55</v>
      </c>
      <c r="C124" s="1507" t="s">
        <v>26</v>
      </c>
      <c r="D124" s="1267">
        <v>66739721</v>
      </c>
      <c r="E124" s="1267">
        <v>600144585</v>
      </c>
      <c r="F124" s="1267">
        <v>600144585</v>
      </c>
      <c r="G124" s="1507" t="s">
        <v>424</v>
      </c>
      <c r="H124" s="1272" t="s">
        <v>29</v>
      </c>
      <c r="I124" s="1272" t="s">
        <v>30</v>
      </c>
      <c r="J124" s="1272" t="s">
        <v>26</v>
      </c>
      <c r="K124" s="1507" t="s">
        <v>393</v>
      </c>
      <c r="L124" s="1508">
        <v>100000</v>
      </c>
      <c r="M124" s="1127">
        <v>0</v>
      </c>
      <c r="N124" s="1509">
        <v>2024</v>
      </c>
      <c r="O124" s="1509">
        <v>2027</v>
      </c>
      <c r="P124" s="1510"/>
      <c r="Q124" s="1274"/>
      <c r="R124" s="1507" t="s">
        <v>381</v>
      </c>
      <c r="S124" s="1355" t="s">
        <v>382</v>
      </c>
    </row>
    <row r="125" spans="1:20" s="40" customFormat="1" ht="56.25">
      <c r="A125" s="1490">
        <v>122</v>
      </c>
      <c r="B125" s="203" t="s">
        <v>65</v>
      </c>
      <c r="C125" s="203" t="s">
        <v>26</v>
      </c>
      <c r="D125" s="221">
        <v>61989037</v>
      </c>
      <c r="E125" s="221">
        <v>102508011</v>
      </c>
      <c r="F125" s="221">
        <v>600145123</v>
      </c>
      <c r="G125" s="291" t="s">
        <v>425</v>
      </c>
      <c r="H125" s="70" t="s">
        <v>29</v>
      </c>
      <c r="I125" s="70" t="s">
        <v>30</v>
      </c>
      <c r="J125" s="70" t="s">
        <v>26</v>
      </c>
      <c r="K125" s="1511" t="s">
        <v>426</v>
      </c>
      <c r="L125" s="125">
        <v>700000</v>
      </c>
      <c r="M125" s="197">
        <f>700000*0.85</f>
        <v>595000</v>
      </c>
      <c r="N125" s="122">
        <v>2025</v>
      </c>
      <c r="O125" s="122">
        <v>2028</v>
      </c>
      <c r="P125" s="292"/>
      <c r="Q125" s="1512" t="s">
        <v>132</v>
      </c>
      <c r="R125" s="291" t="s">
        <v>427</v>
      </c>
      <c r="S125" s="293"/>
    </row>
    <row r="126" spans="1:20" s="40" customFormat="1" ht="33.75">
      <c r="A126" s="1490">
        <v>123</v>
      </c>
      <c r="B126" s="203" t="s">
        <v>65</v>
      </c>
      <c r="C126" s="203" t="s">
        <v>26</v>
      </c>
      <c r="D126" s="221">
        <v>61989037</v>
      </c>
      <c r="E126" s="221">
        <v>102508011</v>
      </c>
      <c r="F126" s="221">
        <v>600145123</v>
      </c>
      <c r="G126" s="291" t="s">
        <v>428</v>
      </c>
      <c r="H126" s="70" t="s">
        <v>29</v>
      </c>
      <c r="I126" s="70" t="s">
        <v>30</v>
      </c>
      <c r="J126" s="70" t="s">
        <v>26</v>
      </c>
      <c r="K126" s="291" t="s">
        <v>429</v>
      </c>
      <c r="L126" s="125">
        <v>2000000</v>
      </c>
      <c r="M126" s="197">
        <f>2000000*0.85</f>
        <v>1700000</v>
      </c>
      <c r="N126" s="122">
        <v>2025</v>
      </c>
      <c r="O126" s="122">
        <v>2028</v>
      </c>
      <c r="P126" s="292"/>
      <c r="Q126" s="292"/>
      <c r="R126" s="291" t="s">
        <v>427</v>
      </c>
      <c r="S126" s="293"/>
    </row>
    <row r="127" spans="1:20" s="40" customFormat="1" ht="56.25">
      <c r="A127" s="1513">
        <v>124</v>
      </c>
      <c r="B127" s="1098" t="s">
        <v>320</v>
      </c>
      <c r="C127" s="1087" t="s">
        <v>26</v>
      </c>
      <c r="D127" s="1103">
        <v>75027348</v>
      </c>
      <c r="E127" s="1097">
        <v>107630397</v>
      </c>
      <c r="F127" s="1097">
        <v>600144470</v>
      </c>
      <c r="G127" s="1514" t="s">
        <v>430</v>
      </c>
      <c r="H127" s="1515" t="s">
        <v>29</v>
      </c>
      <c r="I127" s="1515" t="s">
        <v>30</v>
      </c>
      <c r="J127" s="1515" t="s">
        <v>26</v>
      </c>
      <c r="K127" s="1514" t="s">
        <v>431</v>
      </c>
      <c r="L127" s="1516">
        <v>1000000</v>
      </c>
      <c r="M127" s="1091">
        <v>0</v>
      </c>
      <c r="N127" s="1100">
        <v>2023</v>
      </c>
      <c r="O127" s="1100">
        <v>2027</v>
      </c>
      <c r="P127" s="1517"/>
      <c r="Q127" s="1517"/>
      <c r="R127" s="1514" t="s">
        <v>427</v>
      </c>
      <c r="S127" s="1108" t="s">
        <v>58</v>
      </c>
    </row>
    <row r="128" spans="1:20" s="40" customFormat="1" ht="77.25" customHeight="1">
      <c r="A128" s="1490">
        <v>125</v>
      </c>
      <c r="B128" s="32" t="s">
        <v>320</v>
      </c>
      <c r="C128" s="203" t="s">
        <v>26</v>
      </c>
      <c r="D128" s="59">
        <v>75027348</v>
      </c>
      <c r="E128" s="33">
        <v>107630397</v>
      </c>
      <c r="F128" s="33">
        <v>600144470</v>
      </c>
      <c r="G128" s="291" t="s">
        <v>432</v>
      </c>
      <c r="H128" s="70" t="s">
        <v>29</v>
      </c>
      <c r="I128" s="70" t="s">
        <v>30</v>
      </c>
      <c r="J128" s="70" t="s">
        <v>26</v>
      </c>
      <c r="K128" s="291" t="s">
        <v>433</v>
      </c>
      <c r="L128" s="125">
        <v>1000000</v>
      </c>
      <c r="M128" s="197">
        <f>L128/100*85</f>
        <v>850000</v>
      </c>
      <c r="N128" s="122">
        <v>2023</v>
      </c>
      <c r="O128" s="122">
        <v>2027</v>
      </c>
      <c r="P128" s="292"/>
      <c r="Q128" s="292"/>
      <c r="R128" s="1518" t="s">
        <v>1807</v>
      </c>
      <c r="S128" s="293" t="s">
        <v>406</v>
      </c>
    </row>
    <row r="129" spans="1:249" s="40" customFormat="1" ht="33.75">
      <c r="A129" s="1490">
        <v>126</v>
      </c>
      <c r="B129" s="1519" t="s">
        <v>127</v>
      </c>
      <c r="C129" s="59" t="s">
        <v>128</v>
      </c>
      <c r="D129" s="33">
        <v>75027402</v>
      </c>
      <c r="E129" s="866">
        <v>107630206</v>
      </c>
      <c r="F129" s="33">
        <v>674000188</v>
      </c>
      <c r="G129" s="59" t="s">
        <v>434</v>
      </c>
      <c r="H129" s="59" t="s">
        <v>29</v>
      </c>
      <c r="I129" s="33" t="s">
        <v>30</v>
      </c>
      <c r="J129" s="59" t="s">
        <v>130</v>
      </c>
      <c r="K129" s="1519" t="s">
        <v>435</v>
      </c>
      <c r="L129" s="1520">
        <v>24000000</v>
      </c>
      <c r="M129" s="197">
        <f>L129/100*85</f>
        <v>20400000</v>
      </c>
      <c r="N129" s="1521">
        <v>2025</v>
      </c>
      <c r="O129" s="1521">
        <v>2026</v>
      </c>
      <c r="P129" s="1492"/>
      <c r="Q129" s="1492"/>
      <c r="R129" s="1522" t="s">
        <v>1852</v>
      </c>
      <c r="S129" s="1493" t="s">
        <v>382</v>
      </c>
    </row>
    <row r="130" spans="1:249" s="40" customFormat="1" ht="22.5">
      <c r="A130" s="1490">
        <v>127</v>
      </c>
      <c r="B130" s="1523" t="s">
        <v>215</v>
      </c>
      <c r="C130" s="1523" t="s">
        <v>216</v>
      </c>
      <c r="D130" s="1524">
        <v>70984361</v>
      </c>
      <c r="E130" s="1524">
        <v>107629950</v>
      </c>
      <c r="F130" s="1524">
        <v>674000544</v>
      </c>
      <c r="G130" s="1523" t="s">
        <v>436</v>
      </c>
      <c r="H130" s="1525" t="s">
        <v>29</v>
      </c>
      <c r="I130" s="1525" t="s">
        <v>30</v>
      </c>
      <c r="J130" s="1525" t="s">
        <v>216</v>
      </c>
      <c r="K130" s="1523" t="s">
        <v>437</v>
      </c>
      <c r="L130" s="1054">
        <v>6000000</v>
      </c>
      <c r="M130" s="197">
        <f t="shared" ref="M130:M155" si="12">L130/100*85</f>
        <v>5100000</v>
      </c>
      <c r="N130" s="903">
        <v>2025</v>
      </c>
      <c r="O130" s="903">
        <v>2028</v>
      </c>
      <c r="P130" s="1504"/>
      <c r="Q130" s="1504"/>
      <c r="R130" s="1523" t="s">
        <v>381</v>
      </c>
      <c r="S130" s="1526" t="s">
        <v>58</v>
      </c>
    </row>
    <row r="131" spans="1:249" s="40" customFormat="1" ht="180">
      <c r="A131" s="1490">
        <v>128</v>
      </c>
      <c r="B131" s="1523" t="s">
        <v>215</v>
      </c>
      <c r="C131" s="1523" t="s">
        <v>216</v>
      </c>
      <c r="D131" s="1524">
        <v>70984361</v>
      </c>
      <c r="E131" s="1524">
        <v>107629950</v>
      </c>
      <c r="F131" s="1524">
        <v>674000544</v>
      </c>
      <c r="G131" s="1523" t="s">
        <v>225</v>
      </c>
      <c r="H131" s="1525" t="s">
        <v>29</v>
      </c>
      <c r="I131" s="1525" t="s">
        <v>30</v>
      </c>
      <c r="J131" s="1525" t="s">
        <v>216</v>
      </c>
      <c r="K131" s="1523" t="s">
        <v>438</v>
      </c>
      <c r="L131" s="1054">
        <v>12000000</v>
      </c>
      <c r="M131" s="197">
        <f t="shared" si="12"/>
        <v>10200000</v>
      </c>
      <c r="N131" s="903">
        <v>2025</v>
      </c>
      <c r="O131" s="903">
        <v>2028</v>
      </c>
      <c r="P131" s="1504"/>
      <c r="Q131" s="1504"/>
      <c r="R131" s="1523" t="s">
        <v>381</v>
      </c>
      <c r="S131" s="1526" t="s">
        <v>58</v>
      </c>
    </row>
    <row r="132" spans="1:249" s="69" customFormat="1" ht="67.5">
      <c r="A132" s="196">
        <v>129</v>
      </c>
      <c r="B132" s="291" t="s">
        <v>439</v>
      </c>
      <c r="C132" s="291" t="s">
        <v>440</v>
      </c>
      <c r="D132" s="33">
        <v>75029162</v>
      </c>
      <c r="E132" s="33">
        <v>102520593</v>
      </c>
      <c r="F132" s="33">
        <v>600144917</v>
      </c>
      <c r="G132" s="1518" t="s">
        <v>1732</v>
      </c>
      <c r="H132" s="70" t="s">
        <v>29</v>
      </c>
      <c r="I132" s="70" t="s">
        <v>30</v>
      </c>
      <c r="J132" s="70" t="s">
        <v>442</v>
      </c>
      <c r="K132" s="1518" t="s">
        <v>1733</v>
      </c>
      <c r="L132" s="1527">
        <v>60000000</v>
      </c>
      <c r="M132" s="197">
        <f t="shared" si="12"/>
        <v>51000000</v>
      </c>
      <c r="N132" s="976">
        <v>2027</v>
      </c>
      <c r="O132" s="976">
        <v>2028</v>
      </c>
      <c r="P132" s="1528"/>
      <c r="Q132" s="1528"/>
      <c r="R132" s="1518" t="s">
        <v>427</v>
      </c>
      <c r="S132" s="1023" t="s">
        <v>58</v>
      </c>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row>
    <row r="133" spans="1:249" s="40" customFormat="1" ht="22.5">
      <c r="A133" s="1490">
        <v>130</v>
      </c>
      <c r="B133" s="203" t="s">
        <v>443</v>
      </c>
      <c r="C133" s="1052" t="s">
        <v>444</v>
      </c>
      <c r="D133" s="866">
        <v>9239332</v>
      </c>
      <c r="E133" s="866">
        <v>691014132</v>
      </c>
      <c r="F133" s="866">
        <v>691014132</v>
      </c>
      <c r="G133" s="1052" t="s">
        <v>445</v>
      </c>
      <c r="H133" s="1053" t="s">
        <v>29</v>
      </c>
      <c r="I133" s="1053" t="s">
        <v>30</v>
      </c>
      <c r="J133" s="1053" t="s">
        <v>446</v>
      </c>
      <c r="K133" s="1052" t="s">
        <v>447</v>
      </c>
      <c r="L133" s="1054">
        <v>1200000</v>
      </c>
      <c r="M133" s="197">
        <f t="shared" si="12"/>
        <v>1020000</v>
      </c>
      <c r="N133" s="1529">
        <v>2026</v>
      </c>
      <c r="O133" s="1529">
        <v>2027</v>
      </c>
      <c r="P133" s="1530"/>
      <c r="Q133" s="1530"/>
      <c r="R133" s="1523" t="s">
        <v>283</v>
      </c>
      <c r="S133" s="1493" t="s">
        <v>382</v>
      </c>
    </row>
    <row r="134" spans="1:249" s="40" customFormat="1" ht="56.25">
      <c r="A134" s="1490">
        <v>131</v>
      </c>
      <c r="B134" s="1531" t="s">
        <v>448</v>
      </c>
      <c r="C134" s="1531" t="s">
        <v>449</v>
      </c>
      <c r="D134" s="866" t="s">
        <v>450</v>
      </c>
      <c r="E134" s="866">
        <v>181032791</v>
      </c>
      <c r="F134" s="866">
        <v>691003581</v>
      </c>
      <c r="G134" s="1531" t="s">
        <v>451</v>
      </c>
      <c r="H134" s="1532" t="s">
        <v>142</v>
      </c>
      <c r="I134" s="1532" t="s">
        <v>30</v>
      </c>
      <c r="J134" s="1532" t="s">
        <v>30</v>
      </c>
      <c r="K134" s="1531" t="s">
        <v>452</v>
      </c>
      <c r="L134" s="1533">
        <v>2000000</v>
      </c>
      <c r="M134" s="197">
        <f t="shared" si="12"/>
        <v>1700000</v>
      </c>
      <c r="N134" s="1534">
        <v>2023</v>
      </c>
      <c r="O134" s="1534">
        <v>2024</v>
      </c>
      <c r="P134" s="1535"/>
      <c r="Q134" s="1536"/>
      <c r="R134" s="1531" t="s">
        <v>381</v>
      </c>
      <c r="S134" s="1537" t="s">
        <v>58</v>
      </c>
    </row>
    <row r="135" spans="1:249" s="40" customFormat="1" ht="22.5">
      <c r="A135" s="1490">
        <v>132</v>
      </c>
      <c r="B135" s="1531" t="s">
        <v>448</v>
      </c>
      <c r="C135" s="1531" t="s">
        <v>449</v>
      </c>
      <c r="D135" s="866" t="s">
        <v>450</v>
      </c>
      <c r="E135" s="866">
        <v>181032791</v>
      </c>
      <c r="F135" s="866">
        <v>691003581</v>
      </c>
      <c r="G135" s="1531" t="s">
        <v>453</v>
      </c>
      <c r="H135" s="1532" t="s">
        <v>142</v>
      </c>
      <c r="I135" s="1532" t="s">
        <v>30</v>
      </c>
      <c r="J135" s="1532" t="s">
        <v>30</v>
      </c>
      <c r="K135" s="1531" t="s">
        <v>454</v>
      </c>
      <c r="L135" s="1533">
        <v>1000000</v>
      </c>
      <c r="M135" s="197">
        <f t="shared" si="12"/>
        <v>850000</v>
      </c>
      <c r="N135" s="1534">
        <v>2023</v>
      </c>
      <c r="O135" s="1534">
        <v>2024</v>
      </c>
      <c r="P135" s="1536"/>
      <c r="Q135" s="1536"/>
      <c r="R135" s="1531" t="s">
        <v>381</v>
      </c>
      <c r="S135" s="1537" t="s">
        <v>58</v>
      </c>
    </row>
    <row r="136" spans="1:249" s="40" customFormat="1" ht="33.75">
      <c r="A136" s="1490">
        <v>133</v>
      </c>
      <c r="B136" s="1531" t="s">
        <v>448</v>
      </c>
      <c r="C136" s="1531" t="s">
        <v>449</v>
      </c>
      <c r="D136" s="866" t="s">
        <v>450</v>
      </c>
      <c r="E136" s="866">
        <v>181032791</v>
      </c>
      <c r="F136" s="866">
        <v>691003581</v>
      </c>
      <c r="G136" s="1531" t="s">
        <v>455</v>
      </c>
      <c r="H136" s="1532" t="s">
        <v>142</v>
      </c>
      <c r="I136" s="1532" t="s">
        <v>30</v>
      </c>
      <c r="J136" s="1532" t="s">
        <v>30</v>
      </c>
      <c r="K136" s="1531" t="s">
        <v>456</v>
      </c>
      <c r="L136" s="1533">
        <v>500000</v>
      </c>
      <c r="M136" s="197">
        <f t="shared" si="12"/>
        <v>425000</v>
      </c>
      <c r="N136" s="1534">
        <v>2023</v>
      </c>
      <c r="O136" s="1534">
        <v>2024</v>
      </c>
      <c r="P136" s="1536"/>
      <c r="Q136" s="1536"/>
      <c r="R136" s="1531" t="s">
        <v>381</v>
      </c>
      <c r="S136" s="1537" t="s">
        <v>58</v>
      </c>
    </row>
    <row r="137" spans="1:249" s="40" customFormat="1" ht="22.5">
      <c r="A137" s="1490">
        <v>134</v>
      </c>
      <c r="B137" s="1531" t="s">
        <v>448</v>
      </c>
      <c r="C137" s="1531" t="s">
        <v>449</v>
      </c>
      <c r="D137" s="866" t="s">
        <v>450</v>
      </c>
      <c r="E137" s="866">
        <v>181032791</v>
      </c>
      <c r="F137" s="866">
        <v>691003581</v>
      </c>
      <c r="G137" s="1531" t="s">
        <v>457</v>
      </c>
      <c r="H137" s="1532" t="s">
        <v>142</v>
      </c>
      <c r="I137" s="1532" t="s">
        <v>30</v>
      </c>
      <c r="J137" s="1532" t="s">
        <v>30</v>
      </c>
      <c r="K137" s="1531" t="s">
        <v>458</v>
      </c>
      <c r="L137" s="1533">
        <v>300000</v>
      </c>
      <c r="M137" s="197">
        <f t="shared" si="12"/>
        <v>255000</v>
      </c>
      <c r="N137" s="1534">
        <v>2023</v>
      </c>
      <c r="O137" s="1534">
        <v>2024</v>
      </c>
      <c r="P137" s="1536"/>
      <c r="Q137" s="1536"/>
      <c r="R137" s="1531" t="s">
        <v>381</v>
      </c>
      <c r="S137" s="1537" t="s">
        <v>58</v>
      </c>
    </row>
    <row r="138" spans="1:249" s="40" customFormat="1" ht="22.5">
      <c r="A138" s="1490">
        <v>135</v>
      </c>
      <c r="B138" s="1538" t="s">
        <v>448</v>
      </c>
      <c r="C138" s="1538" t="s">
        <v>449</v>
      </c>
      <c r="D138" s="1539" t="s">
        <v>450</v>
      </c>
      <c r="E138" s="866">
        <v>181032791</v>
      </c>
      <c r="F138" s="866">
        <v>691003581</v>
      </c>
      <c r="G138" s="1540" t="s">
        <v>459</v>
      </c>
      <c r="H138" s="1539" t="s">
        <v>142</v>
      </c>
      <c r="I138" s="1539" t="s">
        <v>30</v>
      </c>
      <c r="J138" s="1541" t="s">
        <v>30</v>
      </c>
      <c r="K138" s="1541" t="s">
        <v>460</v>
      </c>
      <c r="L138" s="1542">
        <v>2500000</v>
      </c>
      <c r="M138" s="1491">
        <f t="shared" si="12"/>
        <v>2125000</v>
      </c>
      <c r="N138" s="1543">
        <v>2023</v>
      </c>
      <c r="O138" s="1534">
        <v>2025</v>
      </c>
      <c r="P138" s="1544"/>
      <c r="Q138" s="1544"/>
      <c r="R138" s="1544"/>
      <c r="S138" s="1545"/>
    </row>
    <row r="139" spans="1:249" s="40" customFormat="1" ht="56.25">
      <c r="A139" s="114">
        <v>136</v>
      </c>
      <c r="B139" s="1538" t="s">
        <v>461</v>
      </c>
      <c r="C139" s="1538" t="s">
        <v>462</v>
      </c>
      <c r="D139" s="1539">
        <v>710052293</v>
      </c>
      <c r="E139" s="866">
        <v>107629810</v>
      </c>
      <c r="F139" s="866">
        <v>600143732</v>
      </c>
      <c r="G139" s="1540" t="s">
        <v>463</v>
      </c>
      <c r="H139" s="1539" t="s">
        <v>142</v>
      </c>
      <c r="I139" s="1539" t="s">
        <v>30</v>
      </c>
      <c r="J139" s="1541" t="s">
        <v>30</v>
      </c>
      <c r="K139" s="1541" t="s">
        <v>464</v>
      </c>
      <c r="L139" s="121">
        <v>4700000</v>
      </c>
      <c r="M139" s="1491">
        <f t="shared" si="12"/>
        <v>3995000</v>
      </c>
      <c r="N139" s="122">
        <v>2024</v>
      </c>
      <c r="O139" s="122">
        <v>2025</v>
      </c>
      <c r="P139" s="61"/>
      <c r="Q139" s="61"/>
      <c r="R139" s="32" t="s">
        <v>1703</v>
      </c>
      <c r="S139" s="111" t="s">
        <v>58</v>
      </c>
    </row>
    <row r="140" spans="1:249" s="40" customFormat="1" ht="101.25">
      <c r="A140" s="114">
        <v>137</v>
      </c>
      <c r="B140" s="32" t="s">
        <v>465</v>
      </c>
      <c r="C140" s="32" t="s">
        <v>26</v>
      </c>
      <c r="D140" s="59">
        <v>75027356</v>
      </c>
      <c r="E140" s="33">
        <v>102832684</v>
      </c>
      <c r="F140" s="33">
        <v>600144542</v>
      </c>
      <c r="G140" s="31" t="s">
        <v>466</v>
      </c>
      <c r="H140" s="59" t="s">
        <v>142</v>
      </c>
      <c r="I140" s="33" t="s">
        <v>30</v>
      </c>
      <c r="J140" s="33" t="s">
        <v>26</v>
      </c>
      <c r="K140" s="32" t="s">
        <v>467</v>
      </c>
      <c r="L140" s="121">
        <v>1500000</v>
      </c>
      <c r="M140" s="1491">
        <f t="shared" si="12"/>
        <v>1275000</v>
      </c>
      <c r="N140" s="122">
        <v>2023</v>
      </c>
      <c r="O140" s="122">
        <v>2024</v>
      </c>
      <c r="P140" s="61"/>
      <c r="Q140" s="61"/>
      <c r="R140" s="32" t="s">
        <v>381</v>
      </c>
      <c r="S140" s="111" t="s">
        <v>58</v>
      </c>
    </row>
    <row r="141" spans="1:249" s="40" customFormat="1" ht="22.5">
      <c r="A141" s="114">
        <v>138</v>
      </c>
      <c r="B141" s="32" t="s">
        <v>465</v>
      </c>
      <c r="C141" s="32" t="s">
        <v>26</v>
      </c>
      <c r="D141" s="59">
        <v>75027356</v>
      </c>
      <c r="E141" s="33">
        <v>102832684</v>
      </c>
      <c r="F141" s="33">
        <v>600144542</v>
      </c>
      <c r="G141" s="31" t="s">
        <v>45</v>
      </c>
      <c r="H141" s="59" t="s">
        <v>142</v>
      </c>
      <c r="I141" s="33" t="s">
        <v>30</v>
      </c>
      <c r="J141" s="33" t="s">
        <v>26</v>
      </c>
      <c r="K141" s="32" t="s">
        <v>468</v>
      </c>
      <c r="L141" s="121">
        <v>400000</v>
      </c>
      <c r="M141" s="1491">
        <f t="shared" si="12"/>
        <v>340000</v>
      </c>
      <c r="N141" s="122">
        <v>2024</v>
      </c>
      <c r="O141" s="122">
        <v>2025</v>
      </c>
      <c r="P141" s="61"/>
      <c r="Q141" s="61"/>
      <c r="R141" s="32" t="s">
        <v>381</v>
      </c>
      <c r="S141" s="111" t="s">
        <v>58</v>
      </c>
    </row>
    <row r="142" spans="1:249" s="40" customFormat="1" ht="33.75">
      <c r="A142" s="114">
        <v>139</v>
      </c>
      <c r="B142" s="32" t="s">
        <v>407</v>
      </c>
      <c r="C142" s="32" t="s">
        <v>173</v>
      </c>
      <c r="D142" s="59">
        <v>70978352</v>
      </c>
      <c r="E142" s="33">
        <v>108034127</v>
      </c>
      <c r="F142" s="33">
        <v>600145034</v>
      </c>
      <c r="G142" s="31" t="s">
        <v>469</v>
      </c>
      <c r="H142" s="59" t="s">
        <v>142</v>
      </c>
      <c r="I142" s="33" t="s">
        <v>30</v>
      </c>
      <c r="J142" s="33" t="s">
        <v>30</v>
      </c>
      <c r="K142" s="32" t="s">
        <v>470</v>
      </c>
      <c r="L142" s="121">
        <v>1700000</v>
      </c>
      <c r="M142" s="1491">
        <f t="shared" si="12"/>
        <v>1445000</v>
      </c>
      <c r="N142" s="122">
        <v>2025</v>
      </c>
      <c r="O142" s="122">
        <v>2027</v>
      </c>
      <c r="P142" s="61"/>
      <c r="Q142" s="61"/>
      <c r="R142" s="32" t="s">
        <v>381</v>
      </c>
      <c r="S142" s="111" t="s">
        <v>58</v>
      </c>
    </row>
    <row r="143" spans="1:249" s="40" customFormat="1" ht="33.75">
      <c r="A143" s="114">
        <v>140</v>
      </c>
      <c r="B143" s="1546" t="s">
        <v>471</v>
      </c>
      <c r="C143" s="1546" t="s">
        <v>472</v>
      </c>
      <c r="D143" s="1547">
        <v>70973911</v>
      </c>
      <c r="E143" s="1548">
        <v>150017481</v>
      </c>
      <c r="F143" s="1548">
        <v>600134385</v>
      </c>
      <c r="G143" s="1549" t="s">
        <v>473</v>
      </c>
      <c r="H143" s="1547" t="s">
        <v>142</v>
      </c>
      <c r="I143" s="1548" t="s">
        <v>30</v>
      </c>
      <c r="J143" s="1548" t="s">
        <v>474</v>
      </c>
      <c r="K143" s="1546" t="s">
        <v>475</v>
      </c>
      <c r="L143" s="1550">
        <v>1000000</v>
      </c>
      <c r="M143" s="1551">
        <f t="shared" si="12"/>
        <v>850000</v>
      </c>
      <c r="N143" s="1552">
        <v>2023</v>
      </c>
      <c r="O143" s="1552">
        <v>2026</v>
      </c>
      <c r="P143" s="1553"/>
      <c r="Q143" s="1553"/>
      <c r="R143" s="1546" t="s">
        <v>278</v>
      </c>
      <c r="S143" s="111" t="s">
        <v>58</v>
      </c>
    </row>
    <row r="144" spans="1:249" s="36" customFormat="1" ht="33.75">
      <c r="A144" s="114">
        <v>141</v>
      </c>
      <c r="B144" s="864" t="s">
        <v>146</v>
      </c>
      <c r="C144" s="864" t="s">
        <v>147</v>
      </c>
      <c r="D144" s="865">
        <v>70999457</v>
      </c>
      <c r="E144" s="866">
        <v>107629861</v>
      </c>
      <c r="F144" s="866">
        <v>600144402</v>
      </c>
      <c r="G144" s="867" t="s">
        <v>476</v>
      </c>
      <c r="H144" s="865" t="s">
        <v>29</v>
      </c>
      <c r="I144" s="865" t="s">
        <v>149</v>
      </c>
      <c r="J144" s="868" t="s">
        <v>150</v>
      </c>
      <c r="K144" s="867" t="s">
        <v>477</v>
      </c>
      <c r="L144" s="1550">
        <v>1000000</v>
      </c>
      <c r="M144" s="1554">
        <f t="shared" si="12"/>
        <v>850000</v>
      </c>
      <c r="N144" s="1552">
        <v>2024</v>
      </c>
      <c r="O144" s="1552">
        <v>2027</v>
      </c>
      <c r="P144" s="1553"/>
      <c r="Q144" s="1553"/>
      <c r="R144" s="1546" t="s">
        <v>405</v>
      </c>
      <c r="S144" s="111" t="s">
        <v>58</v>
      </c>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row>
    <row r="145" spans="1:249" s="36" customFormat="1" ht="45">
      <c r="A145" s="114">
        <v>142</v>
      </c>
      <c r="B145" s="860" t="s">
        <v>65</v>
      </c>
      <c r="C145" s="860" t="s">
        <v>478</v>
      </c>
      <c r="D145" s="861">
        <v>61989037</v>
      </c>
      <c r="E145" s="221">
        <v>102508011</v>
      </c>
      <c r="F145" s="221">
        <v>600145123</v>
      </c>
      <c r="G145" s="862" t="s">
        <v>479</v>
      </c>
      <c r="H145" s="59" t="s">
        <v>29</v>
      </c>
      <c r="I145" s="33" t="s">
        <v>30</v>
      </c>
      <c r="J145" s="33" t="s">
        <v>26</v>
      </c>
      <c r="K145" s="863" t="s">
        <v>480</v>
      </c>
      <c r="L145" s="121">
        <v>500000</v>
      </c>
      <c r="M145" s="197">
        <f t="shared" si="12"/>
        <v>425000</v>
      </c>
      <c r="N145" s="122">
        <v>2024</v>
      </c>
      <c r="O145" s="122">
        <v>2026</v>
      </c>
      <c r="P145" s="61"/>
      <c r="Q145" s="61"/>
      <c r="R145" s="32" t="s">
        <v>481</v>
      </c>
      <c r="S145" s="111" t="s">
        <v>58</v>
      </c>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row>
    <row r="146" spans="1:249" s="36" customFormat="1" ht="45">
      <c r="A146" s="114">
        <v>143</v>
      </c>
      <c r="B146" s="860" t="s">
        <v>65</v>
      </c>
      <c r="C146" s="860" t="s">
        <v>478</v>
      </c>
      <c r="D146" s="861">
        <v>61989037</v>
      </c>
      <c r="E146" s="221">
        <v>102508011</v>
      </c>
      <c r="F146" s="221">
        <v>600145123</v>
      </c>
      <c r="G146" s="31" t="s">
        <v>482</v>
      </c>
      <c r="H146" s="59" t="s">
        <v>29</v>
      </c>
      <c r="I146" s="33" t="s">
        <v>30</v>
      </c>
      <c r="J146" s="33" t="s">
        <v>26</v>
      </c>
      <c r="K146" s="32" t="s">
        <v>483</v>
      </c>
      <c r="L146" s="121">
        <v>500000</v>
      </c>
      <c r="M146" s="290">
        <f t="shared" si="12"/>
        <v>425000</v>
      </c>
      <c r="N146" s="122">
        <v>2025</v>
      </c>
      <c r="O146" s="122">
        <v>2028</v>
      </c>
      <c r="P146" s="61"/>
      <c r="Q146" s="61"/>
      <c r="R146" s="32" t="s">
        <v>405</v>
      </c>
      <c r="S146" s="111" t="s">
        <v>58</v>
      </c>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row>
    <row r="147" spans="1:249" s="36" customFormat="1" ht="22.5">
      <c r="A147" s="114">
        <v>144</v>
      </c>
      <c r="B147" s="860" t="s">
        <v>484</v>
      </c>
      <c r="C147" s="860" t="s">
        <v>485</v>
      </c>
      <c r="D147" s="861">
        <v>26829690</v>
      </c>
      <c r="E147" s="769">
        <v>691000565</v>
      </c>
      <c r="F147" s="769">
        <v>181008416</v>
      </c>
      <c r="G147" s="862" t="s">
        <v>486</v>
      </c>
      <c r="H147" s="861" t="s">
        <v>142</v>
      </c>
      <c r="I147" s="861" t="s">
        <v>30</v>
      </c>
      <c r="J147" s="863" t="s">
        <v>487</v>
      </c>
      <c r="K147" s="863" t="s">
        <v>488</v>
      </c>
      <c r="L147" s="121">
        <v>2000000</v>
      </c>
      <c r="M147" s="197">
        <f t="shared" si="12"/>
        <v>1700000</v>
      </c>
      <c r="N147" s="122">
        <v>2025</v>
      </c>
      <c r="O147" s="122">
        <v>2026</v>
      </c>
      <c r="P147" s="61"/>
      <c r="Q147" s="61"/>
      <c r="R147" s="32" t="s">
        <v>489</v>
      </c>
      <c r="S147" s="111" t="s">
        <v>58</v>
      </c>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row>
    <row r="148" spans="1:249" s="36" customFormat="1" ht="33.75">
      <c r="A148" s="114">
        <v>145</v>
      </c>
      <c r="B148" s="1555" t="s">
        <v>484</v>
      </c>
      <c r="C148" s="860" t="s">
        <v>485</v>
      </c>
      <c r="D148" s="861">
        <v>26829690</v>
      </c>
      <c r="E148" s="769">
        <v>691000565</v>
      </c>
      <c r="F148" s="769">
        <v>181008416</v>
      </c>
      <c r="G148" s="1556" t="s">
        <v>490</v>
      </c>
      <c r="H148" s="861" t="s">
        <v>142</v>
      </c>
      <c r="I148" s="861" t="s">
        <v>30</v>
      </c>
      <c r="J148" s="769" t="s">
        <v>491</v>
      </c>
      <c r="K148" s="1555" t="s">
        <v>492</v>
      </c>
      <c r="L148" s="121">
        <v>1500000</v>
      </c>
      <c r="M148" s="290">
        <f t="shared" si="12"/>
        <v>1275000</v>
      </c>
      <c r="N148" s="122">
        <v>2025</v>
      </c>
      <c r="O148" s="122">
        <v>2026</v>
      </c>
      <c r="P148" s="61"/>
      <c r="Q148" s="61"/>
      <c r="R148" s="32" t="s">
        <v>489</v>
      </c>
      <c r="S148" s="111" t="s">
        <v>58</v>
      </c>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row>
    <row r="149" spans="1:249" s="36" customFormat="1" ht="101.25">
      <c r="A149" s="770">
        <v>146</v>
      </c>
      <c r="B149" s="1557" t="s">
        <v>493</v>
      </c>
      <c r="C149" s="1557" t="s">
        <v>118</v>
      </c>
      <c r="D149" s="1558">
        <v>70987734</v>
      </c>
      <c r="E149" s="856">
        <v>107630851</v>
      </c>
      <c r="F149" s="856">
        <v>600144241</v>
      </c>
      <c r="G149" s="1557" t="s">
        <v>494</v>
      </c>
      <c r="H149" s="1558" t="s">
        <v>142</v>
      </c>
      <c r="I149" s="1558" t="s">
        <v>30</v>
      </c>
      <c r="J149" s="1559" t="s">
        <v>120</v>
      </c>
      <c r="K149" s="1559" t="s">
        <v>495</v>
      </c>
      <c r="L149" s="121">
        <v>10000000</v>
      </c>
      <c r="M149" s="290">
        <f t="shared" si="12"/>
        <v>8500000</v>
      </c>
      <c r="N149" s="122">
        <v>2025</v>
      </c>
      <c r="O149" s="122">
        <v>2027</v>
      </c>
      <c r="P149" s="60"/>
      <c r="Q149" s="60"/>
      <c r="R149" s="48" t="s">
        <v>496</v>
      </c>
      <c r="S149" s="116"/>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row>
    <row r="150" spans="1:249" s="36" customFormat="1" ht="33.75">
      <c r="A150" s="114">
        <v>147</v>
      </c>
      <c r="B150" s="32" t="s">
        <v>407</v>
      </c>
      <c r="C150" s="32" t="s">
        <v>173</v>
      </c>
      <c r="D150" s="59">
        <v>70978352</v>
      </c>
      <c r="E150" s="33">
        <v>108034127</v>
      </c>
      <c r="F150" s="33">
        <v>600145034</v>
      </c>
      <c r="G150" s="1560" t="s">
        <v>497</v>
      </c>
      <c r="H150" s="59" t="s">
        <v>142</v>
      </c>
      <c r="I150" s="33" t="s">
        <v>30</v>
      </c>
      <c r="J150" s="33" t="s">
        <v>30</v>
      </c>
      <c r="K150" s="1561" t="s">
        <v>498</v>
      </c>
      <c r="L150" s="121">
        <v>2500000</v>
      </c>
      <c r="M150" s="290">
        <f t="shared" si="12"/>
        <v>2125000</v>
      </c>
      <c r="N150" s="122">
        <v>2025</v>
      </c>
      <c r="O150" s="122">
        <v>2027</v>
      </c>
      <c r="P150" s="61"/>
      <c r="Q150" s="61"/>
      <c r="R150" s="32" t="s">
        <v>499</v>
      </c>
      <c r="S150" s="111" t="s">
        <v>58</v>
      </c>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row>
    <row r="151" spans="1:249" s="36" customFormat="1" ht="33.75">
      <c r="A151" s="114">
        <v>148</v>
      </c>
      <c r="B151" s="852" t="s">
        <v>500</v>
      </c>
      <c r="C151" s="852" t="s">
        <v>501</v>
      </c>
      <c r="D151" s="769">
        <v>75029855</v>
      </c>
      <c r="E151" s="769">
        <v>102520593</v>
      </c>
      <c r="F151" s="769">
        <v>674000455</v>
      </c>
      <c r="G151" s="852" t="s">
        <v>441</v>
      </c>
      <c r="H151" s="853" t="s">
        <v>29</v>
      </c>
      <c r="I151" s="853" t="s">
        <v>30</v>
      </c>
      <c r="J151" s="853" t="s">
        <v>501</v>
      </c>
      <c r="K151" s="852" t="s">
        <v>502</v>
      </c>
      <c r="L151" s="854">
        <v>3000000</v>
      </c>
      <c r="M151" s="290">
        <f t="shared" si="12"/>
        <v>2550000</v>
      </c>
      <c r="N151" s="122">
        <v>2025</v>
      </c>
      <c r="O151" s="122">
        <v>2026</v>
      </c>
      <c r="P151" s="61" t="s">
        <v>132</v>
      </c>
      <c r="Q151" s="61" t="s">
        <v>132</v>
      </c>
      <c r="R151" s="32" t="s">
        <v>427</v>
      </c>
      <c r="S151" s="111" t="s">
        <v>58</v>
      </c>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row>
    <row r="152" spans="1:249" s="36" customFormat="1" ht="45">
      <c r="A152" s="114">
        <v>149</v>
      </c>
      <c r="B152" s="852" t="s">
        <v>500</v>
      </c>
      <c r="C152" s="852" t="s">
        <v>501</v>
      </c>
      <c r="D152" s="769">
        <v>75029855</v>
      </c>
      <c r="E152" s="769">
        <v>102520593</v>
      </c>
      <c r="F152" s="769">
        <v>674000455</v>
      </c>
      <c r="G152" s="857" t="s">
        <v>503</v>
      </c>
      <c r="H152" s="853" t="s">
        <v>29</v>
      </c>
      <c r="I152" s="858" t="s">
        <v>30</v>
      </c>
      <c r="J152" s="853" t="s">
        <v>501</v>
      </c>
      <c r="K152" s="857" t="s">
        <v>504</v>
      </c>
      <c r="L152" s="859">
        <v>3000000</v>
      </c>
      <c r="M152" s="290">
        <f t="shared" si="12"/>
        <v>2550000</v>
      </c>
      <c r="N152" s="122">
        <v>2025</v>
      </c>
      <c r="O152" s="122">
        <v>2026</v>
      </c>
      <c r="P152" s="61" t="s">
        <v>132</v>
      </c>
      <c r="Q152" s="61" t="s">
        <v>132</v>
      </c>
      <c r="R152" s="32" t="s">
        <v>427</v>
      </c>
      <c r="S152" s="111" t="s">
        <v>58</v>
      </c>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row>
    <row r="153" spans="1:249" s="36" customFormat="1" ht="56.25">
      <c r="A153" s="114">
        <v>150</v>
      </c>
      <c r="B153" s="852" t="s">
        <v>500</v>
      </c>
      <c r="C153" s="852" t="s">
        <v>501</v>
      </c>
      <c r="D153" s="769">
        <v>75029855</v>
      </c>
      <c r="E153" s="769">
        <v>102520593</v>
      </c>
      <c r="F153" s="769">
        <v>674000455</v>
      </c>
      <c r="G153" s="291" t="s">
        <v>505</v>
      </c>
      <c r="H153" s="70" t="s">
        <v>29</v>
      </c>
      <c r="I153" s="70" t="s">
        <v>30</v>
      </c>
      <c r="J153" s="853" t="s">
        <v>501</v>
      </c>
      <c r="K153" s="291" t="s">
        <v>506</v>
      </c>
      <c r="L153" s="125">
        <v>2500000</v>
      </c>
      <c r="M153" s="290">
        <f t="shared" si="12"/>
        <v>2125000</v>
      </c>
      <c r="N153" s="122">
        <v>2025</v>
      </c>
      <c r="O153" s="122">
        <v>2026</v>
      </c>
      <c r="P153" s="61" t="s">
        <v>132</v>
      </c>
      <c r="Q153" s="61" t="s">
        <v>132</v>
      </c>
      <c r="R153" s="32" t="s">
        <v>427</v>
      </c>
      <c r="S153" s="111" t="s">
        <v>58</v>
      </c>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row>
    <row r="154" spans="1:249" s="36" customFormat="1" ht="22.5">
      <c r="A154" s="114">
        <v>151</v>
      </c>
      <c r="B154" s="852" t="s">
        <v>500</v>
      </c>
      <c r="C154" s="852" t="s">
        <v>501</v>
      </c>
      <c r="D154" s="769">
        <v>75029855</v>
      </c>
      <c r="E154" s="769">
        <v>102520593</v>
      </c>
      <c r="F154" s="769">
        <v>674000455</v>
      </c>
      <c r="G154" s="852" t="s">
        <v>507</v>
      </c>
      <c r="H154" s="853" t="s">
        <v>142</v>
      </c>
      <c r="I154" s="853" t="s">
        <v>30</v>
      </c>
      <c r="J154" s="853" t="s">
        <v>501</v>
      </c>
      <c r="K154" s="852" t="s">
        <v>508</v>
      </c>
      <c r="L154" s="854">
        <v>7000000</v>
      </c>
      <c r="M154" s="290">
        <f t="shared" si="12"/>
        <v>5950000</v>
      </c>
      <c r="N154" s="122">
        <v>2026</v>
      </c>
      <c r="O154" s="122">
        <v>2027</v>
      </c>
      <c r="P154" s="61" t="s">
        <v>132</v>
      </c>
      <c r="Q154" s="61" t="s">
        <v>132</v>
      </c>
      <c r="R154" s="32" t="s">
        <v>427</v>
      </c>
      <c r="S154" s="111" t="s">
        <v>58</v>
      </c>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row>
    <row r="155" spans="1:249" s="36" customFormat="1" ht="23.25" thickBot="1">
      <c r="A155" s="114">
        <v>152</v>
      </c>
      <c r="B155" s="852" t="s">
        <v>500</v>
      </c>
      <c r="C155" s="852" t="s">
        <v>501</v>
      </c>
      <c r="D155" s="866">
        <v>75029855</v>
      </c>
      <c r="E155" s="866">
        <v>102520593</v>
      </c>
      <c r="F155" s="866">
        <v>674000455</v>
      </c>
      <c r="G155" s="852" t="s">
        <v>509</v>
      </c>
      <c r="H155" s="853" t="s">
        <v>29</v>
      </c>
      <c r="I155" s="853" t="s">
        <v>30</v>
      </c>
      <c r="J155" s="853" t="s">
        <v>501</v>
      </c>
      <c r="K155" s="279" t="s">
        <v>510</v>
      </c>
      <c r="L155" s="854">
        <v>1500000</v>
      </c>
      <c r="M155" s="290">
        <f t="shared" si="12"/>
        <v>1275000</v>
      </c>
      <c r="N155" s="855">
        <v>2026</v>
      </c>
      <c r="O155" s="855">
        <v>2027</v>
      </c>
      <c r="P155" s="1562" t="s">
        <v>132</v>
      </c>
      <c r="Q155" s="1562" t="s">
        <v>132</v>
      </c>
      <c r="R155" s="1563" t="s">
        <v>1756</v>
      </c>
      <c r="S155" s="778" t="s">
        <v>58</v>
      </c>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row>
    <row r="156" spans="1:249" s="36" customFormat="1" ht="22.5">
      <c r="A156" s="114">
        <v>153</v>
      </c>
      <c r="B156" s="32" t="s">
        <v>347</v>
      </c>
      <c r="C156" s="32" t="s">
        <v>348</v>
      </c>
      <c r="D156" s="288">
        <v>70990743</v>
      </c>
      <c r="E156" s="289">
        <v>107622254</v>
      </c>
      <c r="F156" s="289">
        <v>674000226</v>
      </c>
      <c r="G156" s="31" t="s">
        <v>511</v>
      </c>
      <c r="H156" s="59" t="s">
        <v>142</v>
      </c>
      <c r="I156" s="33" t="s">
        <v>310</v>
      </c>
      <c r="J156" s="33" t="s">
        <v>350</v>
      </c>
      <c r="K156" s="32" t="s">
        <v>512</v>
      </c>
      <c r="L156" s="121">
        <v>4500000</v>
      </c>
      <c r="M156" s="197">
        <f t="shared" ref="M156:M167" si="13">L156/100*85</f>
        <v>3825000</v>
      </c>
      <c r="N156" s="122">
        <v>2025</v>
      </c>
      <c r="O156" s="122">
        <v>2027</v>
      </c>
      <c r="P156" s="61"/>
      <c r="Q156" s="61"/>
      <c r="R156" s="32" t="s">
        <v>405</v>
      </c>
      <c r="S156" s="111"/>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row>
    <row r="157" spans="1:249" s="36" customFormat="1" ht="33.75">
      <c r="A157" s="114">
        <v>154</v>
      </c>
      <c r="B157" s="32" t="s">
        <v>347</v>
      </c>
      <c r="C157" s="32" t="s">
        <v>348</v>
      </c>
      <c r="D157" s="288">
        <v>70990743</v>
      </c>
      <c r="E157" s="289">
        <v>107622254</v>
      </c>
      <c r="F157" s="289">
        <v>674000226</v>
      </c>
      <c r="G157" s="31" t="s">
        <v>513</v>
      </c>
      <c r="H157" s="59" t="s">
        <v>142</v>
      </c>
      <c r="I157" s="33" t="s">
        <v>310</v>
      </c>
      <c r="J157" s="33" t="s">
        <v>350</v>
      </c>
      <c r="K157" s="32" t="s">
        <v>514</v>
      </c>
      <c r="L157" s="121">
        <v>3000000</v>
      </c>
      <c r="M157" s="197">
        <f t="shared" si="13"/>
        <v>2550000</v>
      </c>
      <c r="N157" s="122">
        <v>2025</v>
      </c>
      <c r="O157" s="122">
        <v>2027</v>
      </c>
      <c r="P157" s="61"/>
      <c r="Q157" s="61"/>
      <c r="R157" s="32" t="s">
        <v>405</v>
      </c>
      <c r="S157" s="111"/>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row>
    <row r="158" spans="1:249" s="36" customFormat="1" ht="33.75">
      <c r="A158" s="114">
        <v>155</v>
      </c>
      <c r="B158" s="32" t="s">
        <v>347</v>
      </c>
      <c r="C158" s="32" t="s">
        <v>348</v>
      </c>
      <c r="D158" s="288">
        <v>70990743</v>
      </c>
      <c r="E158" s="289">
        <v>107622254</v>
      </c>
      <c r="F158" s="289">
        <v>674000226</v>
      </c>
      <c r="G158" s="31" t="s">
        <v>515</v>
      </c>
      <c r="H158" s="59" t="s">
        <v>142</v>
      </c>
      <c r="I158" s="33" t="s">
        <v>310</v>
      </c>
      <c r="J158" s="33" t="s">
        <v>350</v>
      </c>
      <c r="K158" s="32" t="s">
        <v>516</v>
      </c>
      <c r="L158" s="121">
        <v>800000</v>
      </c>
      <c r="M158" s="197">
        <f t="shared" si="13"/>
        <v>680000</v>
      </c>
      <c r="N158" s="122">
        <v>2025</v>
      </c>
      <c r="O158" s="122">
        <v>2026</v>
      </c>
      <c r="P158" s="61"/>
      <c r="Q158" s="61"/>
      <c r="R158" s="32" t="s">
        <v>405</v>
      </c>
      <c r="S158" s="111"/>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row>
    <row r="159" spans="1:249" s="36" customFormat="1" ht="22.5">
      <c r="A159" s="114">
        <v>156</v>
      </c>
      <c r="B159" s="32" t="s">
        <v>347</v>
      </c>
      <c r="C159" s="32" t="s">
        <v>348</v>
      </c>
      <c r="D159" s="288">
        <v>70990743</v>
      </c>
      <c r="E159" s="289">
        <v>107622254</v>
      </c>
      <c r="F159" s="289">
        <v>674000226</v>
      </c>
      <c r="G159" s="31" t="s">
        <v>517</v>
      </c>
      <c r="H159" s="59" t="s">
        <v>142</v>
      </c>
      <c r="I159" s="33" t="s">
        <v>310</v>
      </c>
      <c r="J159" s="33" t="s">
        <v>350</v>
      </c>
      <c r="K159" s="32" t="s">
        <v>518</v>
      </c>
      <c r="L159" s="121">
        <v>1500000</v>
      </c>
      <c r="M159" s="197">
        <f t="shared" si="13"/>
        <v>1275000</v>
      </c>
      <c r="N159" s="122">
        <v>2025</v>
      </c>
      <c r="O159" s="122">
        <v>2026</v>
      </c>
      <c r="P159" s="61"/>
      <c r="Q159" s="61"/>
      <c r="R159" s="32" t="s">
        <v>405</v>
      </c>
      <c r="S159" s="111"/>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row>
    <row r="160" spans="1:249" s="36" customFormat="1" ht="33.75">
      <c r="A160" s="114">
        <v>157</v>
      </c>
      <c r="B160" s="32" t="s">
        <v>347</v>
      </c>
      <c r="C160" s="32" t="s">
        <v>348</v>
      </c>
      <c r="D160" s="288">
        <v>70990743</v>
      </c>
      <c r="E160" s="289">
        <v>107622254</v>
      </c>
      <c r="F160" s="289">
        <v>674000226</v>
      </c>
      <c r="G160" s="31" t="s">
        <v>519</v>
      </c>
      <c r="H160" s="59" t="s">
        <v>142</v>
      </c>
      <c r="I160" s="33" t="s">
        <v>310</v>
      </c>
      <c r="J160" s="33" t="s">
        <v>350</v>
      </c>
      <c r="K160" s="32" t="s">
        <v>520</v>
      </c>
      <c r="L160" s="121">
        <v>900000</v>
      </c>
      <c r="M160" s="197">
        <f t="shared" si="13"/>
        <v>765000</v>
      </c>
      <c r="N160" s="122">
        <v>2025</v>
      </c>
      <c r="O160" s="122">
        <v>2026</v>
      </c>
      <c r="P160" s="61"/>
      <c r="Q160" s="61"/>
      <c r="R160" s="32" t="s">
        <v>405</v>
      </c>
      <c r="S160" s="111"/>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row>
    <row r="161" spans="1:249" s="36" customFormat="1" ht="33.75">
      <c r="A161" s="114">
        <v>158</v>
      </c>
      <c r="B161" s="261" t="s">
        <v>186</v>
      </c>
      <c r="C161" s="261" t="s">
        <v>173</v>
      </c>
      <c r="D161" s="252" t="s">
        <v>187</v>
      </c>
      <c r="E161" s="204">
        <v>107630915</v>
      </c>
      <c r="F161" s="204">
        <v>600145093</v>
      </c>
      <c r="G161" s="771" t="s">
        <v>482</v>
      </c>
      <c r="H161" s="204" t="s">
        <v>29</v>
      </c>
      <c r="I161" s="204" t="s">
        <v>110</v>
      </c>
      <c r="J161" s="204" t="s">
        <v>30</v>
      </c>
      <c r="K161" s="771" t="s">
        <v>521</v>
      </c>
      <c r="L161" s="772">
        <v>2000000</v>
      </c>
      <c r="M161" s="197">
        <f t="shared" si="13"/>
        <v>1700000</v>
      </c>
      <c r="N161" s="122">
        <v>2024</v>
      </c>
      <c r="O161" s="122">
        <v>2027</v>
      </c>
      <c r="P161" s="771"/>
      <c r="Q161" s="771"/>
      <c r="R161" s="773" t="s">
        <v>427</v>
      </c>
      <c r="S161" s="209" t="s">
        <v>193</v>
      </c>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row>
    <row r="162" spans="1:249" s="36" customFormat="1" ht="33.75">
      <c r="A162" s="114">
        <v>159</v>
      </c>
      <c r="B162" s="261" t="s">
        <v>186</v>
      </c>
      <c r="C162" s="261" t="s">
        <v>173</v>
      </c>
      <c r="D162" s="252" t="s">
        <v>187</v>
      </c>
      <c r="E162" s="204">
        <v>107630915</v>
      </c>
      <c r="F162" s="204">
        <v>600145093</v>
      </c>
      <c r="G162" s="771" t="s">
        <v>522</v>
      </c>
      <c r="H162" s="204" t="s">
        <v>29</v>
      </c>
      <c r="I162" s="204" t="s">
        <v>110</v>
      </c>
      <c r="J162" s="204" t="s">
        <v>30</v>
      </c>
      <c r="K162" s="773" t="s">
        <v>523</v>
      </c>
      <c r="L162" s="772">
        <v>2000000</v>
      </c>
      <c r="M162" s="197">
        <f t="shared" si="13"/>
        <v>1700000</v>
      </c>
      <c r="N162" s="122">
        <v>2024</v>
      </c>
      <c r="O162" s="122">
        <v>2027</v>
      </c>
      <c r="P162" s="771"/>
      <c r="Q162" s="771"/>
      <c r="R162" s="773" t="s">
        <v>427</v>
      </c>
      <c r="S162" s="209" t="s">
        <v>193</v>
      </c>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row>
    <row r="163" spans="1:249" s="36" customFormat="1" ht="33.75">
      <c r="A163" s="114">
        <v>160</v>
      </c>
      <c r="B163" s="261" t="s">
        <v>186</v>
      </c>
      <c r="C163" s="261" t="s">
        <v>173</v>
      </c>
      <c r="D163" s="252" t="s">
        <v>187</v>
      </c>
      <c r="E163" s="204">
        <v>107630915</v>
      </c>
      <c r="F163" s="204">
        <v>600145093</v>
      </c>
      <c r="G163" s="774" t="s">
        <v>524</v>
      </c>
      <c r="H163" s="204" t="s">
        <v>29</v>
      </c>
      <c r="I163" s="204" t="s">
        <v>110</v>
      </c>
      <c r="J163" s="204" t="s">
        <v>30</v>
      </c>
      <c r="K163" s="773" t="s">
        <v>525</v>
      </c>
      <c r="L163" s="772">
        <v>1000000</v>
      </c>
      <c r="M163" s="197">
        <f t="shared" si="13"/>
        <v>850000</v>
      </c>
      <c r="N163" s="122">
        <v>2024</v>
      </c>
      <c r="O163" s="122">
        <v>2027</v>
      </c>
      <c r="P163" s="771"/>
      <c r="Q163" s="771"/>
      <c r="R163" s="773" t="s">
        <v>427</v>
      </c>
      <c r="S163" s="209" t="s">
        <v>193</v>
      </c>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row>
    <row r="164" spans="1:249" s="36" customFormat="1" ht="33.75">
      <c r="A164" s="114">
        <v>161</v>
      </c>
      <c r="B164" s="261" t="s">
        <v>186</v>
      </c>
      <c r="C164" s="261" t="s">
        <v>173</v>
      </c>
      <c r="D164" s="252" t="s">
        <v>187</v>
      </c>
      <c r="E164" s="204">
        <v>107630915</v>
      </c>
      <c r="F164" s="204">
        <v>600145093</v>
      </c>
      <c r="G164" s="774" t="s">
        <v>526</v>
      </c>
      <c r="H164" s="204" t="s">
        <v>29</v>
      </c>
      <c r="I164" s="204" t="s">
        <v>110</v>
      </c>
      <c r="J164" s="204" t="s">
        <v>30</v>
      </c>
      <c r="K164" s="260" t="s">
        <v>527</v>
      </c>
      <c r="L164" s="772">
        <v>1000000</v>
      </c>
      <c r="M164" s="197">
        <f t="shared" si="13"/>
        <v>850000</v>
      </c>
      <c r="N164" s="122">
        <v>2024</v>
      </c>
      <c r="O164" s="122">
        <v>2027</v>
      </c>
      <c r="P164" s="771"/>
      <c r="Q164" s="771"/>
      <c r="R164" s="773" t="s">
        <v>427</v>
      </c>
      <c r="S164" s="209" t="s">
        <v>193</v>
      </c>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row>
    <row r="165" spans="1:249" s="36" customFormat="1" ht="33.75">
      <c r="A165" s="114">
        <v>162</v>
      </c>
      <c r="B165" s="261" t="s">
        <v>186</v>
      </c>
      <c r="C165" s="261" t="s">
        <v>173</v>
      </c>
      <c r="D165" s="252" t="s">
        <v>187</v>
      </c>
      <c r="E165" s="204">
        <v>107630915</v>
      </c>
      <c r="F165" s="204">
        <v>600145093</v>
      </c>
      <c r="G165" s="771" t="s">
        <v>45</v>
      </c>
      <c r="H165" s="204" t="s">
        <v>29</v>
      </c>
      <c r="I165" s="204" t="s">
        <v>110</v>
      </c>
      <c r="J165" s="204" t="s">
        <v>30</v>
      </c>
      <c r="K165" s="775" t="s">
        <v>528</v>
      </c>
      <c r="L165" s="776">
        <v>100000</v>
      </c>
      <c r="M165" s="197">
        <f t="shared" si="13"/>
        <v>85000</v>
      </c>
      <c r="N165" s="122">
        <v>2024</v>
      </c>
      <c r="O165" s="122">
        <v>2027</v>
      </c>
      <c r="P165" s="771"/>
      <c r="Q165" s="773"/>
      <c r="R165" s="773" t="s">
        <v>427</v>
      </c>
      <c r="S165" s="209" t="s">
        <v>193</v>
      </c>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row>
    <row r="166" spans="1:249" s="36" customFormat="1" ht="33.75">
      <c r="A166" s="114">
        <v>163</v>
      </c>
      <c r="B166" s="261" t="s">
        <v>186</v>
      </c>
      <c r="C166" s="261" t="s">
        <v>173</v>
      </c>
      <c r="D166" s="252" t="s">
        <v>187</v>
      </c>
      <c r="E166" s="204">
        <v>107630915</v>
      </c>
      <c r="F166" s="204">
        <v>600145093</v>
      </c>
      <c r="G166" s="774" t="s">
        <v>529</v>
      </c>
      <c r="H166" s="204" t="s">
        <v>29</v>
      </c>
      <c r="I166" s="204" t="s">
        <v>110</v>
      </c>
      <c r="J166" s="204" t="s">
        <v>30</v>
      </c>
      <c r="K166" s="773" t="s">
        <v>530</v>
      </c>
      <c r="L166" s="777">
        <v>10000000</v>
      </c>
      <c r="M166" s="197">
        <f t="shared" si="13"/>
        <v>8500000</v>
      </c>
      <c r="N166" s="122">
        <v>2024</v>
      </c>
      <c r="O166" s="122">
        <v>2027</v>
      </c>
      <c r="P166" s="771"/>
      <c r="Q166" s="771"/>
      <c r="R166" s="773" t="s">
        <v>427</v>
      </c>
      <c r="S166" s="209" t="s">
        <v>193</v>
      </c>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row>
    <row r="167" spans="1:249" s="36" customFormat="1" ht="45.75" thickBot="1">
      <c r="A167" s="1564">
        <v>164</v>
      </c>
      <c r="B167" s="779" t="s">
        <v>531</v>
      </c>
      <c r="C167" s="779" t="s">
        <v>485</v>
      </c>
      <c r="D167" s="780" t="s">
        <v>532</v>
      </c>
      <c r="E167" s="781">
        <v>181118106</v>
      </c>
      <c r="F167" s="781">
        <v>691014493</v>
      </c>
      <c r="G167" s="782" t="s">
        <v>533</v>
      </c>
      <c r="H167" s="781" t="s">
        <v>142</v>
      </c>
      <c r="I167" s="781" t="s">
        <v>30</v>
      </c>
      <c r="J167" s="781" t="s">
        <v>143</v>
      </c>
      <c r="K167" s="783" t="s">
        <v>534</v>
      </c>
      <c r="L167" s="784">
        <v>1500000</v>
      </c>
      <c r="M167" s="310">
        <f t="shared" si="13"/>
        <v>1275000</v>
      </c>
      <c r="N167" s="785">
        <v>2025</v>
      </c>
      <c r="O167" s="785">
        <v>2026</v>
      </c>
      <c r="P167" s="786"/>
      <c r="Q167" s="786"/>
      <c r="R167" s="783" t="s">
        <v>427</v>
      </c>
      <c r="S167" s="787" t="s">
        <v>193</v>
      </c>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row>
    <row r="168" spans="1:249" s="36" customFormat="1" ht="33.75">
      <c r="A168" s="1565"/>
      <c r="B168" s="988" t="s">
        <v>1715</v>
      </c>
      <c r="C168" s="988" t="s">
        <v>1716</v>
      </c>
      <c r="D168" s="988">
        <v>70986703</v>
      </c>
      <c r="E168" s="988">
        <v>674000421</v>
      </c>
      <c r="F168" s="988"/>
      <c r="G168" s="988" t="s">
        <v>1717</v>
      </c>
      <c r="H168" s="988" t="s">
        <v>142</v>
      </c>
      <c r="I168" s="988" t="s">
        <v>30</v>
      </c>
      <c r="J168" s="988" t="s">
        <v>162</v>
      </c>
      <c r="K168" s="988" t="s">
        <v>1718</v>
      </c>
      <c r="L168" s="989">
        <v>3328710</v>
      </c>
      <c r="M168" s="197">
        <f t="shared" ref="M168:M170" si="14">L168/100*85</f>
        <v>2829403.5</v>
      </c>
      <c r="N168" s="990">
        <v>2025</v>
      </c>
      <c r="O168" s="990">
        <v>2025</v>
      </c>
      <c r="P168" s="1109" t="s">
        <v>132</v>
      </c>
      <c r="Q168" s="1109" t="s">
        <v>132</v>
      </c>
      <c r="R168" s="988" t="s">
        <v>1719</v>
      </c>
      <c r="S168" s="991" t="s">
        <v>58</v>
      </c>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row>
    <row r="169" spans="1:249" s="36" customFormat="1" ht="33.75">
      <c r="A169" s="1565"/>
      <c r="B169" s="988" t="s">
        <v>1720</v>
      </c>
      <c r="C169" s="988" t="s">
        <v>1716</v>
      </c>
      <c r="D169" s="988">
        <v>70986703</v>
      </c>
      <c r="E169" s="988">
        <v>674000421</v>
      </c>
      <c r="F169" s="988"/>
      <c r="G169" s="988" t="s">
        <v>1717</v>
      </c>
      <c r="H169" s="988" t="s">
        <v>142</v>
      </c>
      <c r="I169" s="988" t="s">
        <v>30</v>
      </c>
      <c r="J169" s="988" t="s">
        <v>162</v>
      </c>
      <c r="K169" s="988" t="s">
        <v>1718</v>
      </c>
      <c r="L169" s="989">
        <v>1683110</v>
      </c>
      <c r="M169" s="197">
        <f t="shared" si="14"/>
        <v>1430643.4999999998</v>
      </c>
      <c r="N169" s="990">
        <v>2025</v>
      </c>
      <c r="O169" s="990">
        <v>2025</v>
      </c>
      <c r="P169" s="1109" t="s">
        <v>132</v>
      </c>
      <c r="Q169" s="1109" t="s">
        <v>132</v>
      </c>
      <c r="R169" s="988" t="s">
        <v>1719</v>
      </c>
      <c r="S169" s="992" t="s">
        <v>58</v>
      </c>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row>
    <row r="170" spans="1:249" s="36" customFormat="1" ht="34.5" thickBot="1">
      <c r="A170" s="1566"/>
      <c r="B170" s="1275" t="s">
        <v>1808</v>
      </c>
      <c r="C170" s="1275" t="s">
        <v>26</v>
      </c>
      <c r="D170" s="1276" t="s">
        <v>38</v>
      </c>
      <c r="E170" s="1277">
        <v>107630320</v>
      </c>
      <c r="F170" s="1277">
        <v>600144437</v>
      </c>
      <c r="G170" s="1278" t="s">
        <v>321</v>
      </c>
      <c r="H170" s="1277" t="s">
        <v>29</v>
      </c>
      <c r="I170" s="1277" t="s">
        <v>30</v>
      </c>
      <c r="J170" s="1277" t="s">
        <v>26</v>
      </c>
      <c r="K170" s="1279" t="s">
        <v>1809</v>
      </c>
      <c r="L170" s="1280">
        <v>1000000</v>
      </c>
      <c r="M170" s="310">
        <f t="shared" si="14"/>
        <v>850000</v>
      </c>
      <c r="N170" s="1281">
        <v>2026</v>
      </c>
      <c r="O170" s="1281">
        <v>2026</v>
      </c>
      <c r="P170" s="1282"/>
      <c r="Q170" s="1282"/>
      <c r="R170" s="1279"/>
      <c r="S170" s="1567" t="s">
        <v>58</v>
      </c>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row>
    <row r="171" spans="1:249" s="166" customFormat="1" ht="12" thickBot="1">
      <c r="A171" s="165"/>
      <c r="B171" s="179"/>
      <c r="C171" s="179"/>
      <c r="D171" s="165"/>
      <c r="E171" s="165"/>
      <c r="F171" s="165"/>
      <c r="G171" s="179"/>
      <c r="H171" s="165"/>
      <c r="I171" s="165"/>
      <c r="J171" s="165"/>
      <c r="K171" s="179"/>
      <c r="L171" s="210">
        <f>SUM(L4:L170)</f>
        <v>897818917.79999995</v>
      </c>
      <c r="M171" s="211">
        <f>SUM(M4:M170)</f>
        <v>674888247</v>
      </c>
      <c r="N171" s="194"/>
      <c r="O171" s="194"/>
      <c r="P171" s="182"/>
      <c r="Q171" s="182"/>
      <c r="R171" s="179"/>
      <c r="S171" s="165"/>
      <c r="T171" s="165"/>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141"/>
      <c r="FK171" s="141"/>
      <c r="FL171" s="141"/>
      <c r="FM171" s="141"/>
      <c r="FN171" s="141"/>
      <c r="FO171" s="141"/>
      <c r="FP171" s="141"/>
      <c r="FQ171" s="141"/>
      <c r="FR171" s="141"/>
      <c r="FS171" s="141"/>
      <c r="FT171" s="141"/>
      <c r="FU171" s="141"/>
      <c r="FV171" s="141"/>
      <c r="FW171" s="141"/>
      <c r="FX171" s="141"/>
      <c r="FY171" s="141"/>
      <c r="FZ171" s="141"/>
      <c r="GA171" s="141"/>
      <c r="GB171" s="141"/>
      <c r="GC171" s="141"/>
      <c r="GD171" s="141"/>
      <c r="GE171" s="141"/>
      <c r="GF171" s="141"/>
      <c r="GG171" s="141"/>
      <c r="GH171" s="141"/>
      <c r="GI171" s="141"/>
      <c r="GJ171" s="141"/>
      <c r="GK171" s="141"/>
      <c r="GL171" s="141"/>
      <c r="GM171" s="141"/>
      <c r="GN171" s="141"/>
      <c r="GO171" s="141"/>
      <c r="GP171" s="141"/>
      <c r="GQ171" s="141"/>
      <c r="GR171" s="141"/>
      <c r="GS171" s="141"/>
      <c r="GT171" s="141"/>
      <c r="GU171" s="141"/>
      <c r="GV171" s="141"/>
      <c r="GW171" s="141"/>
      <c r="GX171" s="141"/>
      <c r="GY171" s="141"/>
      <c r="GZ171" s="141"/>
      <c r="HA171" s="141"/>
      <c r="HB171" s="141"/>
      <c r="HC171" s="141"/>
      <c r="HD171" s="141"/>
      <c r="HE171" s="141"/>
      <c r="HF171" s="141"/>
      <c r="HG171" s="141"/>
      <c r="HH171" s="141"/>
      <c r="HI171" s="141"/>
      <c r="HJ171" s="141"/>
      <c r="HK171" s="141"/>
      <c r="HL171" s="141"/>
      <c r="HM171" s="141"/>
      <c r="HN171" s="141"/>
      <c r="HO171" s="141"/>
      <c r="HP171" s="141"/>
      <c r="HQ171" s="141"/>
      <c r="HR171" s="141"/>
      <c r="HS171" s="141"/>
      <c r="HT171" s="141"/>
      <c r="HU171" s="141"/>
      <c r="HV171" s="141"/>
      <c r="HW171" s="141"/>
      <c r="HX171" s="141"/>
      <c r="HY171" s="141"/>
      <c r="HZ171" s="141"/>
      <c r="IA171" s="141"/>
      <c r="IB171" s="141"/>
      <c r="IC171" s="141"/>
      <c r="ID171" s="141"/>
      <c r="IE171" s="141"/>
      <c r="IF171" s="141"/>
      <c r="IG171" s="141"/>
      <c r="IH171" s="141"/>
      <c r="II171" s="141"/>
      <c r="IJ171" s="141"/>
      <c r="IK171" s="141"/>
      <c r="IL171" s="141"/>
      <c r="IM171" s="141"/>
      <c r="IN171" s="141"/>
      <c r="IO171" s="141"/>
    </row>
    <row r="172" spans="1:249" s="166" customFormat="1" ht="15.75" customHeight="1">
      <c r="A172" s="167" t="s">
        <v>535</v>
      </c>
      <c r="B172" s="168"/>
      <c r="C172" s="179"/>
      <c r="D172" s="165"/>
      <c r="E172" s="165"/>
      <c r="F172" s="165"/>
      <c r="G172" s="179"/>
      <c r="H172" s="165"/>
      <c r="I172" s="165"/>
      <c r="J172" s="165"/>
      <c r="K172" s="179"/>
      <c r="L172" s="180"/>
      <c r="M172" s="180"/>
      <c r="N172" s="194"/>
      <c r="O172" s="194"/>
      <c r="P172" s="182"/>
      <c r="Q172" s="182"/>
      <c r="R172" s="179"/>
      <c r="S172" s="165"/>
      <c r="T172" s="165"/>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141"/>
      <c r="EC172" s="141"/>
      <c r="ED172" s="141"/>
      <c r="EE172" s="141"/>
      <c r="EF172" s="141"/>
      <c r="EG172" s="141"/>
      <c r="EH172" s="141"/>
      <c r="EI172" s="141"/>
      <c r="EJ172" s="141"/>
      <c r="EK172" s="141"/>
      <c r="EL172" s="141"/>
      <c r="EM172" s="141"/>
      <c r="EN172" s="141"/>
      <c r="EO172" s="141"/>
      <c r="EP172" s="141"/>
      <c r="EQ172" s="141"/>
      <c r="ER172" s="141"/>
      <c r="ES172" s="141"/>
      <c r="ET172" s="141"/>
      <c r="EU172" s="141"/>
      <c r="EV172" s="141"/>
      <c r="EW172" s="141"/>
      <c r="EX172" s="141"/>
      <c r="EY172" s="141"/>
      <c r="EZ172" s="141"/>
      <c r="FA172" s="141"/>
      <c r="FB172" s="141"/>
      <c r="FC172" s="141"/>
      <c r="FD172" s="141"/>
      <c r="FE172" s="141"/>
      <c r="FF172" s="141"/>
      <c r="FG172" s="141"/>
      <c r="FH172" s="141"/>
      <c r="FI172" s="141"/>
      <c r="FJ172" s="141"/>
      <c r="FK172" s="141"/>
      <c r="FL172" s="141"/>
      <c r="FM172" s="141"/>
      <c r="FN172" s="141"/>
      <c r="FO172" s="141"/>
      <c r="FP172" s="141"/>
      <c r="FQ172" s="141"/>
      <c r="FR172" s="141"/>
      <c r="FS172" s="141"/>
      <c r="FT172" s="141"/>
      <c r="FU172" s="141"/>
      <c r="FV172" s="141"/>
      <c r="FW172" s="141"/>
      <c r="FX172" s="141"/>
      <c r="FY172" s="141"/>
      <c r="FZ172" s="141"/>
      <c r="GA172" s="141"/>
      <c r="GB172" s="141"/>
      <c r="GC172" s="141"/>
      <c r="GD172" s="141"/>
      <c r="GE172" s="141"/>
      <c r="GF172" s="141"/>
      <c r="GG172" s="141"/>
      <c r="GH172" s="141"/>
      <c r="GI172" s="141"/>
      <c r="GJ172" s="141"/>
      <c r="GK172" s="141"/>
      <c r="GL172" s="141"/>
      <c r="GM172" s="141"/>
      <c r="GN172" s="141"/>
      <c r="GO172" s="141"/>
      <c r="GP172" s="141"/>
      <c r="GQ172" s="141"/>
      <c r="GR172" s="141"/>
      <c r="GS172" s="141"/>
      <c r="GT172" s="141"/>
      <c r="GU172" s="141"/>
      <c r="GV172" s="141"/>
      <c r="GW172" s="141"/>
      <c r="GX172" s="141"/>
      <c r="GY172" s="141"/>
      <c r="GZ172" s="141"/>
      <c r="HA172" s="141"/>
      <c r="HB172" s="141"/>
      <c r="HC172" s="141"/>
      <c r="HD172" s="141"/>
      <c r="HE172" s="141"/>
      <c r="HF172" s="141"/>
      <c r="HG172" s="141"/>
      <c r="HH172" s="141"/>
      <c r="HI172" s="141"/>
      <c r="HJ172" s="141"/>
      <c r="HK172" s="141"/>
      <c r="HL172" s="141"/>
      <c r="HM172" s="141"/>
      <c r="HN172" s="141"/>
      <c r="HO172" s="141"/>
      <c r="HP172" s="141"/>
      <c r="HQ172" s="141"/>
      <c r="HR172" s="141"/>
      <c r="HS172" s="141"/>
      <c r="HT172" s="141"/>
      <c r="HU172" s="141"/>
      <c r="HV172" s="141"/>
      <c r="HW172" s="141"/>
      <c r="HX172" s="141"/>
      <c r="HY172" s="141"/>
      <c r="HZ172" s="141"/>
      <c r="IA172" s="141"/>
      <c r="IB172" s="141"/>
      <c r="IC172" s="141"/>
      <c r="ID172" s="141"/>
      <c r="IE172" s="141"/>
      <c r="IF172" s="141"/>
      <c r="IG172" s="141"/>
      <c r="IH172" s="141"/>
      <c r="II172" s="141"/>
      <c r="IJ172" s="141"/>
      <c r="IK172" s="141"/>
      <c r="IL172" s="141"/>
      <c r="IM172" s="141"/>
      <c r="IN172" s="141"/>
      <c r="IO172" s="141"/>
    </row>
    <row r="173" spans="1:249" ht="24.75" customHeight="1">
      <c r="A173" s="377" t="s">
        <v>536</v>
      </c>
      <c r="B173" s="376"/>
      <c r="C173" s="363" t="s">
        <v>537</v>
      </c>
      <c r="D173" s="169"/>
      <c r="E173" s="169"/>
      <c r="F173" s="169"/>
      <c r="G173" s="170"/>
      <c r="H173" s="141"/>
      <c r="I173" s="141"/>
      <c r="J173" s="141"/>
      <c r="K173" s="170"/>
      <c r="L173" s="171"/>
      <c r="M173" s="171"/>
      <c r="N173" s="192"/>
      <c r="O173" s="192"/>
      <c r="P173" s="172"/>
      <c r="Q173" s="172"/>
      <c r="R173" s="170"/>
      <c r="S173" s="141"/>
    </row>
    <row r="174" spans="1:249" ht="24.75" customHeight="1">
      <c r="A174" s="1473" t="s">
        <v>538</v>
      </c>
      <c r="B174" s="1473"/>
      <c r="C174" s="1473"/>
      <c r="D174" s="169"/>
      <c r="E174" s="169"/>
      <c r="F174" s="169"/>
      <c r="G174" s="170"/>
      <c r="H174" s="141"/>
      <c r="I174" s="141"/>
      <c r="J174" s="141"/>
      <c r="K174" s="170"/>
      <c r="L174" s="171"/>
      <c r="M174" s="171"/>
      <c r="N174" s="192"/>
      <c r="O174" s="192"/>
      <c r="P174" s="172"/>
      <c r="Q174" s="172"/>
      <c r="R174" s="170"/>
      <c r="S174" s="141"/>
    </row>
    <row r="175" spans="1:249" ht="24.75" customHeight="1">
      <c r="A175" s="1473"/>
      <c r="B175" s="1473"/>
      <c r="C175" s="1473"/>
      <c r="D175" s="169"/>
      <c r="E175" s="169"/>
      <c r="F175" s="169"/>
      <c r="G175" s="170"/>
      <c r="H175" s="141"/>
      <c r="I175" s="141"/>
      <c r="J175" s="141"/>
      <c r="K175" s="170"/>
      <c r="L175" s="171"/>
      <c r="M175" s="171"/>
      <c r="N175" s="192"/>
      <c r="O175" s="192"/>
      <c r="P175" s="172"/>
      <c r="Q175" s="172"/>
      <c r="R175" s="170"/>
      <c r="S175" s="141"/>
    </row>
    <row r="176" spans="1:249" s="175" customFormat="1" ht="11.25" customHeight="1">
      <c r="A176" s="173"/>
      <c r="B176" s="174"/>
      <c r="C176" s="174"/>
      <c r="D176" s="173"/>
      <c r="E176" s="173"/>
      <c r="F176" s="173"/>
      <c r="G176" s="174"/>
      <c r="H176" s="173"/>
      <c r="I176" s="173"/>
      <c r="J176" s="173"/>
      <c r="K176" s="174"/>
      <c r="L176" s="176"/>
      <c r="M176" s="176"/>
      <c r="N176" s="193"/>
      <c r="O176" s="193"/>
      <c r="P176" s="177"/>
      <c r="Q176" s="177"/>
      <c r="R176" s="174"/>
      <c r="S176" s="173"/>
    </row>
    <row r="177" spans="1:19" s="175" customFormat="1">
      <c r="A177" s="178" t="s">
        <v>1862</v>
      </c>
      <c r="B177" s="174"/>
      <c r="C177" s="174"/>
      <c r="D177" s="173"/>
      <c r="E177" s="173"/>
      <c r="F177" s="173"/>
      <c r="G177" s="174"/>
      <c r="H177" s="173"/>
      <c r="I177" s="173"/>
      <c r="J177" s="173"/>
      <c r="K177" s="174"/>
      <c r="L177" s="176"/>
      <c r="M177" s="176"/>
      <c r="N177" s="193"/>
      <c r="O177" s="193"/>
      <c r="P177" s="177"/>
      <c r="Q177" s="177"/>
      <c r="R177" s="174"/>
      <c r="S177" s="173"/>
    </row>
    <row r="178" spans="1:19" s="175" customFormat="1" hidden="1">
      <c r="A178" s="173"/>
      <c r="B178" s="174"/>
      <c r="C178" s="174"/>
      <c r="D178" s="173"/>
      <c r="E178" s="173"/>
      <c r="F178" s="173"/>
      <c r="G178" s="174"/>
      <c r="H178" s="173"/>
      <c r="I178" s="173"/>
      <c r="J178" s="173"/>
      <c r="K178" s="174"/>
      <c r="L178" s="176"/>
      <c r="M178" s="176"/>
      <c r="N178" s="193"/>
      <c r="O178" s="193"/>
      <c r="P178" s="177"/>
      <c r="Q178" s="177"/>
      <c r="R178" s="174"/>
      <c r="S178" s="173"/>
    </row>
    <row r="179" spans="1:19" s="175" customFormat="1" hidden="1">
      <c r="A179" s="173"/>
      <c r="B179" s="174"/>
      <c r="C179" s="174"/>
      <c r="D179" s="173"/>
      <c r="E179" s="173"/>
      <c r="F179" s="173"/>
      <c r="G179" s="174"/>
      <c r="H179" s="173"/>
      <c r="I179" s="173"/>
      <c r="J179" s="173"/>
      <c r="K179" s="174"/>
      <c r="L179" s="176"/>
      <c r="M179" s="176"/>
      <c r="N179" s="193"/>
      <c r="O179" s="193"/>
      <c r="P179" s="177"/>
      <c r="Q179" s="177"/>
      <c r="R179" s="174"/>
      <c r="S179" s="173"/>
    </row>
    <row r="180" spans="1:19" s="175" customFormat="1" hidden="1">
      <c r="A180" s="173"/>
      <c r="B180" s="174"/>
      <c r="C180" s="174"/>
      <c r="D180" s="173"/>
      <c r="E180" s="173"/>
      <c r="F180" s="173"/>
      <c r="G180" s="174"/>
      <c r="H180" s="173"/>
      <c r="I180" s="173"/>
      <c r="J180" s="173"/>
      <c r="K180" s="174"/>
      <c r="L180" s="176"/>
      <c r="M180" s="176"/>
      <c r="N180" s="193"/>
      <c r="O180" s="193"/>
      <c r="P180" s="177"/>
      <c r="Q180" s="177"/>
      <c r="R180" s="174"/>
      <c r="S180" s="173"/>
    </row>
    <row r="181" spans="1:19" s="175" customFormat="1">
      <c r="A181" s="173"/>
      <c r="B181" s="174"/>
      <c r="C181" s="174"/>
      <c r="D181" s="173"/>
      <c r="E181" s="173"/>
      <c r="F181" s="173"/>
      <c r="G181" s="174"/>
      <c r="H181" s="173"/>
      <c r="I181" s="173"/>
      <c r="J181" s="173"/>
      <c r="K181" s="174"/>
      <c r="L181" s="176"/>
      <c r="M181" s="176"/>
      <c r="N181" s="193"/>
      <c r="O181" s="193"/>
      <c r="P181" s="177"/>
      <c r="Q181" s="177"/>
      <c r="R181" s="174"/>
      <c r="S181" s="173"/>
    </row>
    <row r="182" spans="1:19" s="175" customFormat="1" ht="15">
      <c r="A182" s="364" t="s">
        <v>539</v>
      </c>
      <c r="B182" s="365"/>
      <c r="C182" s="365"/>
      <c r="D182" s="364"/>
      <c r="E182" s="364"/>
      <c r="F182" s="364"/>
      <c r="G182" s="365"/>
      <c r="H182" s="173"/>
      <c r="I182" s="173"/>
      <c r="J182" s="173"/>
      <c r="K182" s="174"/>
      <c r="L182" s="176"/>
      <c r="M182" s="176"/>
      <c r="N182" s="193"/>
      <c r="O182" s="193"/>
      <c r="P182" s="177"/>
      <c r="Q182" s="177"/>
      <c r="R182" s="174"/>
      <c r="S182" s="173"/>
    </row>
    <row r="183" spans="1:19" s="175" customFormat="1" ht="15">
      <c r="A183" s="364" t="s">
        <v>540</v>
      </c>
      <c r="B183" s="365"/>
      <c r="C183" s="365"/>
      <c r="D183" s="364"/>
      <c r="E183" s="364"/>
      <c r="F183" s="364"/>
      <c r="G183" s="365"/>
      <c r="H183" s="173"/>
      <c r="I183" s="173"/>
      <c r="J183" s="173"/>
      <c r="K183" s="174"/>
      <c r="L183" s="176"/>
      <c r="M183" s="176"/>
      <c r="N183" s="193"/>
      <c r="O183" s="193"/>
      <c r="P183" s="177"/>
      <c r="Q183" s="177"/>
      <c r="R183" s="174"/>
      <c r="S183" s="173"/>
    </row>
    <row r="184" spans="1:19" s="175" customFormat="1" ht="15">
      <c r="A184" s="364" t="s">
        <v>541</v>
      </c>
      <c r="B184" s="365"/>
      <c r="C184" s="365"/>
      <c r="D184" s="364"/>
      <c r="E184" s="364"/>
      <c r="F184" s="364"/>
      <c r="G184" s="365"/>
      <c r="H184" s="173"/>
      <c r="I184" s="173"/>
      <c r="J184" s="173"/>
      <c r="K184" s="174"/>
      <c r="L184" s="176"/>
      <c r="M184" s="176"/>
      <c r="N184" s="193"/>
      <c r="O184" s="193"/>
      <c r="P184" s="177"/>
      <c r="Q184" s="177"/>
      <c r="R184" s="174"/>
      <c r="S184" s="173"/>
    </row>
    <row r="185" spans="1:19" s="175" customFormat="1" ht="15">
      <c r="A185" s="364"/>
      <c r="B185" s="365"/>
      <c r="C185" s="365"/>
      <c r="D185" s="364"/>
      <c r="E185" s="364"/>
      <c r="F185" s="364"/>
      <c r="G185" s="365"/>
      <c r="H185" s="173"/>
      <c r="I185" s="173"/>
      <c r="J185" s="173"/>
      <c r="K185" s="174"/>
      <c r="L185" s="176"/>
      <c r="M185" s="176"/>
      <c r="N185" s="193"/>
      <c r="O185" s="193"/>
      <c r="P185" s="177"/>
      <c r="Q185" s="177"/>
      <c r="R185" s="174"/>
      <c r="S185" s="173"/>
    </row>
    <row r="186" spans="1:19" s="175" customFormat="1" ht="15">
      <c r="A186" s="364" t="s">
        <v>542</v>
      </c>
      <c r="B186" s="365"/>
      <c r="C186" s="365"/>
      <c r="D186" s="364"/>
      <c r="E186" s="364"/>
      <c r="F186" s="364"/>
      <c r="G186" s="365"/>
      <c r="H186" s="173"/>
      <c r="I186" s="173"/>
      <c r="J186" s="173"/>
      <c r="K186" s="174"/>
      <c r="L186" s="176"/>
      <c r="M186" s="176"/>
      <c r="N186" s="193"/>
      <c r="O186" s="193"/>
      <c r="P186" s="177"/>
      <c r="Q186" s="177"/>
      <c r="R186" s="174"/>
      <c r="S186" s="173"/>
    </row>
    <row r="187" spans="1:19" s="175" customFormat="1" ht="15">
      <c r="A187" s="364"/>
      <c r="B187" s="365"/>
      <c r="C187" s="365"/>
      <c r="D187" s="364"/>
      <c r="E187" s="364"/>
      <c r="F187" s="364"/>
      <c r="G187" s="365"/>
      <c r="H187" s="173"/>
      <c r="I187" s="173"/>
      <c r="J187" s="173"/>
      <c r="K187" s="174"/>
      <c r="L187" s="176"/>
      <c r="M187" s="176"/>
      <c r="N187" s="193"/>
      <c r="O187" s="193"/>
      <c r="P187" s="177"/>
      <c r="Q187" s="177"/>
      <c r="R187" s="174"/>
      <c r="S187" s="173"/>
    </row>
    <row r="188" spans="1:19" s="175" customFormat="1" ht="15">
      <c r="A188" s="364" t="s">
        <v>543</v>
      </c>
      <c r="B188" s="365"/>
      <c r="C188" s="365"/>
      <c r="D188" s="364"/>
      <c r="E188" s="364"/>
      <c r="F188" s="364"/>
      <c r="G188" s="365"/>
      <c r="H188" s="173"/>
      <c r="I188" s="173"/>
      <c r="J188" s="173"/>
      <c r="K188" s="174"/>
      <c r="L188" s="176"/>
      <c r="M188" s="176"/>
      <c r="N188" s="193"/>
      <c r="O188" s="193"/>
      <c r="P188" s="177"/>
      <c r="Q188" s="177"/>
      <c r="R188" s="174"/>
      <c r="S188" s="173"/>
    </row>
    <row r="189" spans="1:19" s="175" customFormat="1" ht="15">
      <c r="A189" s="364"/>
      <c r="B189" s="365"/>
      <c r="C189" s="365"/>
      <c r="D189" s="364"/>
      <c r="E189" s="364"/>
      <c r="F189" s="364"/>
      <c r="G189" s="365"/>
      <c r="H189" s="173"/>
      <c r="I189" s="173"/>
      <c r="J189" s="173"/>
      <c r="K189" s="174"/>
      <c r="L189" s="176"/>
      <c r="M189" s="176"/>
      <c r="N189" s="193"/>
      <c r="O189" s="193"/>
      <c r="P189" s="177"/>
      <c r="Q189" s="177"/>
      <c r="R189" s="174"/>
      <c r="S189" s="173"/>
    </row>
    <row r="190" spans="1:19" s="175" customFormat="1" ht="15">
      <c r="A190" s="364" t="s">
        <v>544</v>
      </c>
      <c r="B190" s="365"/>
      <c r="C190" s="365"/>
      <c r="D190" s="364"/>
      <c r="E190" s="364"/>
      <c r="F190" s="364"/>
      <c r="G190" s="365"/>
      <c r="H190" s="173"/>
      <c r="I190" s="173"/>
      <c r="J190" s="173"/>
      <c r="K190" s="174"/>
      <c r="L190" s="176"/>
      <c r="M190" s="176"/>
      <c r="N190" s="193"/>
      <c r="O190" s="193"/>
      <c r="P190" s="177"/>
      <c r="Q190" s="177"/>
      <c r="R190" s="174"/>
      <c r="S190" s="173"/>
    </row>
    <row r="191" spans="1:19">
      <c r="A191" s="141"/>
      <c r="B191" s="170"/>
      <c r="C191" s="170"/>
      <c r="D191" s="141"/>
      <c r="E191" s="141"/>
      <c r="F191" s="141"/>
      <c r="G191" s="170"/>
      <c r="H191" s="141"/>
      <c r="I191" s="141"/>
      <c r="J191" s="141"/>
      <c r="K191" s="170"/>
      <c r="L191" s="171"/>
      <c r="M191" s="171"/>
      <c r="N191" s="192"/>
      <c r="O191" s="192"/>
      <c r="P191" s="172"/>
      <c r="Q191" s="172"/>
      <c r="R191" s="170"/>
      <c r="S191" s="141"/>
    </row>
    <row r="192" spans="1:19">
      <c r="A192" s="141"/>
      <c r="B192" s="170"/>
      <c r="C192" s="170"/>
      <c r="D192" s="141"/>
      <c r="E192" s="141"/>
      <c r="F192" s="141"/>
      <c r="G192" s="170"/>
      <c r="H192" s="141"/>
      <c r="I192" s="141"/>
      <c r="J192" s="141"/>
      <c r="K192" s="170"/>
      <c r="L192" s="171"/>
      <c r="M192" s="171"/>
      <c r="N192" s="192"/>
      <c r="O192" s="192"/>
      <c r="P192" s="172"/>
      <c r="Q192" s="172"/>
      <c r="R192" s="170"/>
      <c r="S192" s="141"/>
    </row>
    <row r="193" spans="1:19">
      <c r="A193" s="141"/>
      <c r="B193" s="170"/>
      <c r="C193" s="170"/>
      <c r="D193" s="141"/>
      <c r="E193" s="141"/>
      <c r="F193" s="141"/>
      <c r="G193" s="170"/>
      <c r="H193" s="141"/>
      <c r="I193" s="141"/>
      <c r="J193" s="141"/>
      <c r="K193" s="170"/>
      <c r="L193" s="171"/>
      <c r="M193" s="171"/>
      <c r="N193" s="192"/>
      <c r="O193" s="192"/>
      <c r="P193" s="172"/>
      <c r="Q193" s="172"/>
      <c r="R193" s="170"/>
      <c r="S193" s="141"/>
    </row>
    <row r="194" spans="1:19">
      <c r="A194" s="141"/>
      <c r="B194" s="170"/>
      <c r="C194" s="170"/>
      <c r="D194" s="141"/>
      <c r="E194" s="141"/>
      <c r="F194" s="141"/>
      <c r="G194" s="170"/>
      <c r="H194" s="141"/>
      <c r="I194" s="141"/>
      <c r="J194" s="141"/>
      <c r="K194" s="170"/>
      <c r="L194" s="171"/>
      <c r="M194" s="171"/>
      <c r="N194" s="192"/>
      <c r="O194" s="192"/>
      <c r="P194" s="172"/>
      <c r="Q194" s="172"/>
      <c r="R194" s="170"/>
      <c r="S194" s="141"/>
    </row>
    <row r="195" spans="1:19">
      <c r="A195" s="141"/>
      <c r="B195" s="170"/>
      <c r="C195" s="170"/>
      <c r="D195" s="141"/>
      <c r="E195" s="141"/>
      <c r="F195" s="141"/>
      <c r="G195" s="170"/>
      <c r="H195" s="141"/>
      <c r="I195" s="141"/>
      <c r="J195" s="141"/>
      <c r="K195" s="170"/>
      <c r="L195" s="171"/>
      <c r="M195" s="171"/>
      <c r="N195" s="192"/>
      <c r="O195" s="192"/>
      <c r="P195" s="172"/>
      <c r="Q195" s="172"/>
      <c r="R195" s="170"/>
      <c r="S195" s="141"/>
    </row>
    <row r="196" spans="1:19">
      <c r="A196" s="141"/>
      <c r="B196" s="170"/>
      <c r="C196" s="170"/>
      <c r="D196" s="141"/>
      <c r="E196" s="141"/>
      <c r="F196" s="141"/>
      <c r="G196" s="170"/>
      <c r="H196" s="141"/>
      <c r="I196" s="141"/>
      <c r="J196" s="141"/>
      <c r="K196" s="170"/>
      <c r="L196" s="171"/>
      <c r="M196" s="171"/>
      <c r="N196" s="192"/>
      <c r="O196" s="192"/>
      <c r="P196" s="172"/>
      <c r="Q196" s="172"/>
      <c r="R196" s="170"/>
      <c r="S196" s="141"/>
    </row>
    <row r="197" spans="1:19">
      <c r="A197" s="141"/>
      <c r="B197" s="170"/>
      <c r="C197" s="170"/>
      <c r="D197" s="141"/>
      <c r="E197" s="141"/>
      <c r="F197" s="141"/>
      <c r="G197" s="170"/>
      <c r="H197" s="141"/>
      <c r="I197" s="141"/>
      <c r="J197" s="141"/>
      <c r="K197" s="170"/>
      <c r="L197" s="171"/>
      <c r="M197" s="171"/>
      <c r="N197" s="192"/>
      <c r="O197" s="192"/>
      <c r="P197" s="172"/>
      <c r="Q197" s="172"/>
      <c r="R197" s="170"/>
      <c r="S197" s="141"/>
    </row>
    <row r="198" spans="1:19">
      <c r="A198" s="141"/>
      <c r="B198" s="170"/>
      <c r="C198" s="170"/>
      <c r="D198" s="141"/>
      <c r="E198" s="141"/>
      <c r="F198" s="141"/>
      <c r="G198" s="170"/>
      <c r="H198" s="141"/>
      <c r="I198" s="141"/>
      <c r="J198" s="141"/>
      <c r="K198" s="170"/>
      <c r="L198" s="171"/>
      <c r="M198" s="171"/>
      <c r="N198" s="192"/>
      <c r="O198" s="192"/>
      <c r="P198" s="172"/>
      <c r="Q198" s="172"/>
      <c r="R198" s="170"/>
      <c r="S198" s="141"/>
    </row>
    <row r="199" spans="1:19">
      <c r="A199" s="141"/>
      <c r="B199" s="170"/>
      <c r="C199" s="170"/>
      <c r="D199" s="141"/>
      <c r="E199" s="141"/>
      <c r="F199" s="141"/>
      <c r="G199" s="170"/>
      <c r="H199" s="141"/>
      <c r="I199" s="141"/>
      <c r="J199" s="141"/>
      <c r="K199" s="170"/>
      <c r="L199" s="171"/>
      <c r="M199" s="171"/>
      <c r="N199" s="192"/>
      <c r="O199" s="192"/>
      <c r="P199" s="172"/>
      <c r="Q199" s="172"/>
      <c r="R199" s="170"/>
      <c r="S199" s="141"/>
    </row>
    <row r="200" spans="1:19">
      <c r="A200" s="141"/>
      <c r="B200" s="170"/>
      <c r="C200" s="170"/>
      <c r="D200" s="141"/>
      <c r="E200" s="141"/>
      <c r="F200" s="141"/>
      <c r="G200" s="170"/>
      <c r="H200" s="141"/>
      <c r="I200" s="141"/>
      <c r="J200" s="141"/>
      <c r="K200" s="170"/>
      <c r="L200" s="171"/>
      <c r="M200" s="171"/>
      <c r="N200" s="192"/>
      <c r="O200" s="192"/>
      <c r="P200" s="172"/>
      <c r="Q200" s="172"/>
      <c r="R200" s="170"/>
      <c r="S200" s="141"/>
    </row>
    <row r="201" spans="1:19">
      <c r="A201" s="141"/>
      <c r="B201" s="170"/>
      <c r="C201" s="170"/>
      <c r="D201" s="141"/>
      <c r="E201" s="141"/>
      <c r="F201" s="141"/>
      <c r="G201" s="170"/>
      <c r="H201" s="141"/>
      <c r="I201" s="141"/>
      <c r="J201" s="141"/>
      <c r="K201" s="170"/>
      <c r="L201" s="171"/>
      <c r="M201" s="171"/>
      <c r="N201" s="192"/>
      <c r="O201" s="192"/>
      <c r="P201" s="172"/>
      <c r="Q201" s="172"/>
      <c r="R201" s="170"/>
      <c r="S201" s="141"/>
    </row>
    <row r="202" spans="1:19">
      <c r="A202" s="141"/>
      <c r="B202" s="170"/>
      <c r="C202" s="170"/>
      <c r="D202" s="141"/>
      <c r="E202" s="141"/>
      <c r="F202" s="141"/>
      <c r="G202" s="170"/>
      <c r="H202" s="141"/>
      <c r="I202" s="141"/>
      <c r="J202" s="141"/>
      <c r="K202" s="170"/>
      <c r="L202" s="171"/>
      <c r="M202" s="171"/>
      <c r="N202" s="192"/>
      <c r="O202" s="192"/>
      <c r="P202" s="172"/>
      <c r="Q202" s="172"/>
      <c r="R202" s="170"/>
      <c r="S202" s="141"/>
    </row>
    <row r="203" spans="1:19">
      <c r="A203" s="141"/>
      <c r="B203" s="170"/>
      <c r="C203" s="170"/>
      <c r="D203" s="141"/>
      <c r="E203" s="141"/>
      <c r="F203" s="141"/>
      <c r="G203" s="170"/>
      <c r="H203" s="141"/>
      <c r="I203" s="141"/>
      <c r="J203" s="141"/>
      <c r="K203" s="170"/>
      <c r="L203" s="171"/>
      <c r="M203" s="171"/>
      <c r="N203" s="192"/>
      <c r="O203" s="192"/>
      <c r="P203" s="172"/>
      <c r="Q203" s="172"/>
      <c r="R203" s="170"/>
      <c r="S203" s="141"/>
    </row>
    <row r="204" spans="1:19">
      <c r="A204" s="141"/>
      <c r="B204" s="170"/>
      <c r="C204" s="170"/>
      <c r="D204" s="141"/>
      <c r="E204" s="141"/>
      <c r="F204" s="141"/>
      <c r="G204" s="170"/>
      <c r="H204" s="141"/>
      <c r="I204" s="141"/>
      <c r="J204" s="141"/>
      <c r="K204" s="170"/>
      <c r="L204" s="171"/>
      <c r="M204" s="171"/>
      <c r="N204" s="192"/>
      <c r="O204" s="192"/>
      <c r="P204" s="172"/>
      <c r="Q204" s="172"/>
      <c r="R204" s="170"/>
      <c r="S204" s="141"/>
    </row>
    <row r="205" spans="1:19">
      <c r="A205" s="141"/>
      <c r="B205" s="170"/>
      <c r="C205" s="170"/>
      <c r="D205" s="141"/>
      <c r="E205" s="141"/>
      <c r="F205" s="141"/>
      <c r="G205" s="170"/>
      <c r="H205" s="141"/>
      <c r="I205" s="141"/>
      <c r="J205" s="141"/>
      <c r="K205" s="170"/>
      <c r="L205" s="171"/>
      <c r="M205" s="171"/>
      <c r="N205" s="192"/>
      <c r="O205" s="192"/>
      <c r="P205" s="172"/>
      <c r="Q205" s="172"/>
      <c r="R205" s="170"/>
      <c r="S205" s="141"/>
    </row>
    <row r="206" spans="1:19">
      <c r="A206" s="141"/>
      <c r="B206" s="170"/>
      <c r="C206" s="170"/>
      <c r="D206" s="141"/>
      <c r="E206" s="141"/>
      <c r="F206" s="141"/>
      <c r="G206" s="170"/>
      <c r="H206" s="141"/>
      <c r="I206" s="141"/>
      <c r="J206" s="141"/>
      <c r="K206" s="170"/>
      <c r="L206" s="171"/>
      <c r="M206" s="171"/>
      <c r="N206" s="192"/>
      <c r="O206" s="192"/>
      <c r="P206" s="172"/>
      <c r="Q206" s="172"/>
      <c r="R206" s="170"/>
      <c r="S206" s="141"/>
    </row>
    <row r="207" spans="1:19">
      <c r="A207" s="141"/>
      <c r="B207" s="170"/>
      <c r="C207" s="170"/>
      <c r="D207" s="141"/>
      <c r="E207" s="141"/>
      <c r="F207" s="141"/>
      <c r="G207" s="170"/>
      <c r="H207" s="141"/>
      <c r="I207" s="141"/>
      <c r="J207" s="141"/>
      <c r="K207" s="170"/>
      <c r="L207" s="171"/>
      <c r="M207" s="171"/>
      <c r="N207" s="192"/>
      <c r="O207" s="192"/>
      <c r="P207" s="172"/>
      <c r="Q207" s="172"/>
      <c r="R207" s="170"/>
      <c r="S207" s="141"/>
    </row>
    <row r="208" spans="1:19">
      <c r="A208" s="141"/>
      <c r="B208" s="170"/>
      <c r="C208" s="170"/>
      <c r="D208" s="141"/>
      <c r="E208" s="141"/>
      <c r="F208" s="141"/>
      <c r="G208" s="170"/>
      <c r="H208" s="141"/>
      <c r="I208" s="141"/>
      <c r="J208" s="141"/>
      <c r="K208" s="170"/>
      <c r="L208" s="171"/>
      <c r="M208" s="171"/>
      <c r="N208" s="192"/>
      <c r="O208" s="192"/>
      <c r="P208" s="172"/>
      <c r="Q208" s="172"/>
      <c r="R208" s="170"/>
      <c r="S208" s="141"/>
    </row>
    <row r="209" spans="1:19">
      <c r="A209" s="141"/>
      <c r="B209" s="170"/>
      <c r="C209" s="170"/>
      <c r="D209" s="141"/>
      <c r="E209" s="141"/>
      <c r="F209" s="141"/>
      <c r="G209" s="170"/>
      <c r="H209" s="141"/>
      <c r="I209" s="141"/>
      <c r="J209" s="141"/>
      <c r="K209" s="170"/>
      <c r="L209" s="171"/>
      <c r="M209" s="171"/>
      <c r="N209" s="192"/>
      <c r="O209" s="192"/>
      <c r="P209" s="172"/>
      <c r="Q209" s="172"/>
      <c r="R209" s="170"/>
      <c r="S209" s="141"/>
    </row>
    <row r="210" spans="1:19">
      <c r="A210" s="141"/>
      <c r="B210" s="170"/>
      <c r="C210" s="170"/>
      <c r="D210" s="141"/>
      <c r="E210" s="141"/>
      <c r="F210" s="141"/>
      <c r="G210" s="170"/>
      <c r="H210" s="141"/>
      <c r="I210" s="141"/>
      <c r="J210" s="141"/>
      <c r="K210" s="170"/>
      <c r="L210" s="171"/>
      <c r="M210" s="171"/>
      <c r="N210" s="192"/>
      <c r="O210" s="192"/>
      <c r="P210" s="172"/>
      <c r="Q210" s="172"/>
      <c r="R210" s="170"/>
      <c r="S210" s="141"/>
    </row>
    <row r="211" spans="1:19">
      <c r="A211" s="141"/>
      <c r="B211" s="170"/>
      <c r="C211" s="170"/>
      <c r="D211" s="141"/>
      <c r="E211" s="141"/>
      <c r="F211" s="141"/>
      <c r="G211" s="170"/>
      <c r="H211" s="141"/>
      <c r="I211" s="141"/>
      <c r="J211" s="141"/>
      <c r="K211" s="170"/>
      <c r="L211" s="171"/>
      <c r="M211" s="171"/>
      <c r="N211" s="192"/>
      <c r="O211" s="192"/>
      <c r="P211" s="172"/>
      <c r="Q211" s="172"/>
      <c r="R211" s="170"/>
      <c r="S211" s="141"/>
    </row>
    <row r="212" spans="1:19">
      <c r="A212" s="141"/>
      <c r="B212" s="170"/>
      <c r="C212" s="170"/>
      <c r="D212" s="141"/>
      <c r="E212" s="141"/>
      <c r="F212" s="141"/>
      <c r="G212" s="170"/>
      <c r="H212" s="141"/>
      <c r="I212" s="141"/>
      <c r="J212" s="141"/>
      <c r="K212" s="170"/>
      <c r="L212" s="171"/>
      <c r="M212" s="171"/>
      <c r="N212" s="192"/>
      <c r="O212" s="192"/>
      <c r="P212" s="172"/>
      <c r="Q212" s="172"/>
      <c r="R212" s="170"/>
      <c r="S212" s="141"/>
    </row>
    <row r="213" spans="1:19">
      <c r="A213" s="141"/>
      <c r="B213" s="170"/>
      <c r="C213" s="170"/>
      <c r="D213" s="141"/>
      <c r="E213" s="141"/>
      <c r="F213" s="141"/>
      <c r="G213" s="170"/>
      <c r="H213" s="141"/>
      <c r="I213" s="141"/>
      <c r="J213" s="141"/>
      <c r="K213" s="170"/>
      <c r="L213" s="171"/>
      <c r="M213" s="171"/>
      <c r="N213" s="192"/>
      <c r="O213" s="192"/>
      <c r="P213" s="172"/>
      <c r="Q213" s="172"/>
      <c r="R213" s="170"/>
      <c r="S213" s="141"/>
    </row>
    <row r="214" spans="1:19">
      <c r="A214" s="141"/>
      <c r="B214" s="170"/>
      <c r="C214" s="170"/>
      <c r="D214" s="141"/>
      <c r="E214" s="141"/>
      <c r="F214" s="141"/>
      <c r="G214" s="170"/>
      <c r="H214" s="141"/>
      <c r="I214" s="141"/>
      <c r="J214" s="141"/>
      <c r="K214" s="170"/>
      <c r="L214" s="171"/>
      <c r="M214" s="171"/>
      <c r="N214" s="192"/>
      <c r="O214" s="192"/>
      <c r="P214" s="172"/>
      <c r="Q214" s="172"/>
      <c r="R214" s="170"/>
      <c r="S214" s="141"/>
    </row>
    <row r="215" spans="1:19">
      <c r="A215" s="141"/>
      <c r="B215" s="170"/>
      <c r="C215" s="170"/>
      <c r="D215" s="141"/>
      <c r="E215" s="141"/>
      <c r="F215" s="141"/>
      <c r="G215" s="170"/>
      <c r="H215" s="141"/>
      <c r="I215" s="141"/>
      <c r="J215" s="141"/>
      <c r="K215" s="170"/>
      <c r="L215" s="171"/>
      <c r="M215" s="171"/>
      <c r="N215" s="192"/>
      <c r="O215" s="192"/>
      <c r="P215" s="172"/>
      <c r="Q215" s="172"/>
      <c r="R215" s="170"/>
      <c r="S215" s="141"/>
    </row>
    <row r="216" spans="1:19">
      <c r="A216" s="141"/>
      <c r="B216" s="170"/>
      <c r="C216" s="170"/>
      <c r="D216" s="141"/>
      <c r="E216" s="141"/>
      <c r="F216" s="141"/>
      <c r="G216" s="170"/>
      <c r="H216" s="141"/>
      <c r="I216" s="141"/>
      <c r="J216" s="141"/>
      <c r="K216" s="170"/>
      <c r="L216" s="171"/>
      <c r="M216" s="171"/>
      <c r="N216" s="192"/>
      <c r="O216" s="192"/>
      <c r="P216" s="172"/>
      <c r="Q216" s="172"/>
      <c r="R216" s="170"/>
      <c r="S216" s="141"/>
    </row>
    <row r="217" spans="1:19">
      <c r="A217" s="141"/>
      <c r="B217" s="170"/>
      <c r="C217" s="170"/>
      <c r="D217" s="141"/>
      <c r="E217" s="141"/>
      <c r="F217" s="141"/>
      <c r="G217" s="170"/>
      <c r="H217" s="141"/>
      <c r="I217" s="141"/>
      <c r="J217" s="141"/>
      <c r="K217" s="170"/>
      <c r="L217" s="171"/>
      <c r="M217" s="171"/>
      <c r="N217" s="192"/>
      <c r="O217" s="192"/>
      <c r="P217" s="172"/>
      <c r="Q217" s="172"/>
      <c r="R217" s="170"/>
      <c r="S217" s="141"/>
    </row>
    <row r="218" spans="1:19">
      <c r="A218" s="141"/>
      <c r="B218" s="170"/>
      <c r="C218" s="170"/>
      <c r="D218" s="141"/>
      <c r="E218" s="141"/>
      <c r="F218" s="141"/>
      <c r="G218" s="170"/>
      <c r="H218" s="141"/>
      <c r="I218" s="141"/>
      <c r="J218" s="141"/>
      <c r="K218" s="170"/>
      <c r="L218" s="171"/>
      <c r="M218" s="171"/>
      <c r="N218" s="192"/>
      <c r="O218" s="192"/>
      <c r="P218" s="172"/>
      <c r="Q218" s="172"/>
      <c r="R218" s="170"/>
      <c r="S218" s="141"/>
    </row>
    <row r="219" spans="1:19">
      <c r="A219" s="141"/>
      <c r="B219" s="170"/>
      <c r="C219" s="170"/>
      <c r="D219" s="141"/>
      <c r="E219" s="141"/>
      <c r="F219" s="141"/>
      <c r="G219" s="170"/>
      <c r="H219" s="141"/>
      <c r="I219" s="141"/>
      <c r="J219" s="141"/>
      <c r="K219" s="170"/>
      <c r="L219" s="171"/>
      <c r="M219" s="171"/>
      <c r="N219" s="192"/>
      <c r="O219" s="192"/>
      <c r="P219" s="172"/>
      <c r="Q219" s="172"/>
      <c r="R219" s="170"/>
      <c r="S219" s="141"/>
    </row>
    <row r="220" spans="1:19">
      <c r="A220" s="141"/>
      <c r="B220" s="170"/>
      <c r="C220" s="170"/>
      <c r="D220" s="141"/>
      <c r="E220" s="141"/>
      <c r="F220" s="141"/>
      <c r="G220" s="170"/>
      <c r="H220" s="141"/>
      <c r="I220" s="141"/>
      <c r="J220" s="141"/>
      <c r="K220" s="170"/>
      <c r="L220" s="171"/>
      <c r="M220" s="171"/>
      <c r="N220" s="192"/>
      <c r="O220" s="192"/>
      <c r="P220" s="172"/>
      <c r="Q220" s="172"/>
      <c r="R220" s="170"/>
      <c r="S220" s="141"/>
    </row>
    <row r="221" spans="1:19">
      <c r="A221" s="141"/>
      <c r="B221" s="170"/>
      <c r="C221" s="170"/>
      <c r="D221" s="141"/>
      <c r="E221" s="141"/>
      <c r="F221" s="141"/>
      <c r="G221" s="170"/>
      <c r="H221" s="141"/>
      <c r="I221" s="141"/>
      <c r="J221" s="141"/>
      <c r="K221" s="170"/>
      <c r="L221" s="171"/>
      <c r="M221" s="171"/>
      <c r="N221" s="192"/>
      <c r="O221" s="192"/>
      <c r="P221" s="172"/>
      <c r="Q221" s="172"/>
      <c r="R221" s="170"/>
      <c r="S221" s="141"/>
    </row>
    <row r="222" spans="1:19">
      <c r="A222" s="141"/>
      <c r="B222" s="170"/>
      <c r="C222" s="170"/>
      <c r="D222" s="141"/>
      <c r="E222" s="141"/>
      <c r="F222" s="141"/>
      <c r="G222" s="170"/>
      <c r="H222" s="141"/>
      <c r="I222" s="141"/>
      <c r="J222" s="141"/>
      <c r="K222" s="170"/>
      <c r="L222" s="171"/>
      <c r="M222" s="171"/>
      <c r="N222" s="192"/>
      <c r="O222" s="192"/>
      <c r="P222" s="172"/>
      <c r="Q222" s="172"/>
      <c r="R222" s="170"/>
      <c r="S222" s="141"/>
    </row>
    <row r="223" spans="1:19">
      <c r="A223" s="141"/>
      <c r="B223" s="170"/>
      <c r="C223" s="170"/>
      <c r="D223" s="141"/>
      <c r="E223" s="141"/>
      <c r="F223" s="141"/>
      <c r="G223" s="170"/>
      <c r="H223" s="141"/>
      <c r="I223" s="141"/>
      <c r="J223" s="141"/>
      <c r="K223" s="170"/>
      <c r="L223" s="171"/>
      <c r="M223" s="171"/>
      <c r="N223" s="192"/>
      <c r="O223" s="192"/>
      <c r="P223" s="172"/>
      <c r="Q223" s="172"/>
      <c r="R223" s="170"/>
      <c r="S223" s="141"/>
    </row>
    <row r="224" spans="1:19">
      <c r="A224" s="141"/>
      <c r="B224" s="170"/>
      <c r="C224" s="170"/>
      <c r="D224" s="141"/>
      <c r="E224" s="141"/>
      <c r="F224" s="141"/>
      <c r="G224" s="170"/>
      <c r="H224" s="141"/>
      <c r="I224" s="141"/>
      <c r="J224" s="141"/>
      <c r="K224" s="170"/>
      <c r="L224" s="171"/>
      <c r="M224" s="171"/>
      <c r="N224" s="192"/>
      <c r="O224" s="192"/>
      <c r="P224" s="172"/>
      <c r="Q224" s="172"/>
      <c r="R224" s="170"/>
      <c r="S224" s="141"/>
    </row>
    <row r="225" spans="1:19">
      <c r="A225" s="141"/>
      <c r="B225" s="170"/>
      <c r="C225" s="170"/>
      <c r="D225" s="141"/>
      <c r="E225" s="141"/>
      <c r="F225" s="141"/>
      <c r="G225" s="170"/>
      <c r="H225" s="141"/>
      <c r="I225" s="141"/>
      <c r="J225" s="141"/>
      <c r="K225" s="170"/>
      <c r="L225" s="171"/>
      <c r="M225" s="171"/>
      <c r="N225" s="192"/>
      <c r="O225" s="192"/>
      <c r="P225" s="172"/>
      <c r="Q225" s="172"/>
      <c r="R225" s="170"/>
      <c r="S225" s="141"/>
    </row>
    <row r="226" spans="1:19">
      <c r="A226" s="141"/>
      <c r="B226" s="170"/>
      <c r="C226" s="170"/>
      <c r="D226" s="141"/>
      <c r="E226" s="141"/>
      <c r="F226" s="141"/>
      <c r="G226" s="170"/>
      <c r="H226" s="141"/>
      <c r="I226" s="141"/>
      <c r="J226" s="141"/>
      <c r="K226" s="170"/>
      <c r="L226" s="171"/>
      <c r="M226" s="171"/>
      <c r="N226" s="192"/>
      <c r="O226" s="192"/>
      <c r="P226" s="172"/>
      <c r="Q226" s="172"/>
      <c r="R226" s="170"/>
      <c r="S226" s="141"/>
    </row>
    <row r="227" spans="1:19">
      <c r="A227" s="141"/>
      <c r="B227" s="170"/>
      <c r="C227" s="170"/>
      <c r="D227" s="141"/>
      <c r="E227" s="141"/>
      <c r="F227" s="141"/>
      <c r="G227" s="170"/>
      <c r="H227" s="141"/>
      <c r="I227" s="141"/>
      <c r="J227" s="141"/>
      <c r="K227" s="170"/>
      <c r="L227" s="171"/>
      <c r="M227" s="171"/>
      <c r="N227" s="192"/>
      <c r="O227" s="192"/>
      <c r="P227" s="172"/>
      <c r="Q227" s="172"/>
      <c r="R227" s="170"/>
      <c r="S227" s="141"/>
    </row>
    <row r="228" spans="1:19">
      <c r="A228" s="141"/>
      <c r="B228" s="170"/>
      <c r="C228" s="170"/>
      <c r="D228" s="141"/>
      <c r="E228" s="141"/>
      <c r="F228" s="141"/>
      <c r="G228" s="170"/>
      <c r="H228" s="141"/>
      <c r="I228" s="141"/>
      <c r="J228" s="141"/>
      <c r="K228" s="170"/>
      <c r="L228" s="171"/>
      <c r="M228" s="171"/>
      <c r="N228" s="192"/>
      <c r="O228" s="192"/>
      <c r="P228" s="172"/>
      <c r="Q228" s="172"/>
      <c r="R228" s="170"/>
      <c r="S228" s="141"/>
    </row>
    <row r="229" spans="1:19">
      <c r="A229" s="141"/>
      <c r="B229" s="170"/>
      <c r="C229" s="170"/>
      <c r="D229" s="141"/>
      <c r="E229" s="141"/>
      <c r="F229" s="141"/>
      <c r="G229" s="170"/>
      <c r="H229" s="141"/>
      <c r="I229" s="141"/>
      <c r="J229" s="141"/>
      <c r="K229" s="170"/>
      <c r="L229" s="171"/>
      <c r="M229" s="171"/>
      <c r="N229" s="192"/>
      <c r="O229" s="192"/>
      <c r="P229" s="172"/>
      <c r="Q229" s="172"/>
      <c r="R229" s="170"/>
      <c r="S229" s="141"/>
    </row>
    <row r="230" spans="1:19">
      <c r="A230" s="141"/>
      <c r="B230" s="170"/>
      <c r="C230" s="170"/>
      <c r="D230" s="141"/>
      <c r="E230" s="141"/>
      <c r="F230" s="141"/>
      <c r="G230" s="170"/>
      <c r="H230" s="141"/>
      <c r="I230" s="141"/>
      <c r="J230" s="141"/>
      <c r="K230" s="170"/>
      <c r="L230" s="171"/>
      <c r="M230" s="171"/>
      <c r="N230" s="192"/>
      <c r="O230" s="192"/>
      <c r="P230" s="172"/>
      <c r="Q230" s="172"/>
      <c r="R230" s="170"/>
      <c r="S230" s="141"/>
    </row>
    <row r="231" spans="1:19">
      <c r="A231" s="141"/>
      <c r="B231" s="170"/>
      <c r="C231" s="170"/>
      <c r="D231" s="141"/>
      <c r="E231" s="141"/>
      <c r="F231" s="141"/>
      <c r="G231" s="170"/>
      <c r="H231" s="141"/>
      <c r="I231" s="141"/>
      <c r="J231" s="141"/>
      <c r="K231" s="170"/>
      <c r="L231" s="171"/>
      <c r="M231" s="171"/>
      <c r="N231" s="192"/>
      <c r="O231" s="192"/>
      <c r="P231" s="172"/>
      <c r="Q231" s="172"/>
      <c r="R231" s="170"/>
      <c r="S231" s="141"/>
    </row>
    <row r="232" spans="1:19">
      <c r="A232" s="141"/>
      <c r="B232" s="170"/>
      <c r="C232" s="170"/>
      <c r="D232" s="141"/>
      <c r="E232" s="141"/>
      <c r="F232" s="141"/>
      <c r="G232" s="170"/>
      <c r="H232" s="141"/>
      <c r="I232" s="141"/>
      <c r="J232" s="141"/>
      <c r="K232" s="170"/>
      <c r="L232" s="171"/>
      <c r="M232" s="171"/>
      <c r="N232" s="192"/>
      <c r="O232" s="192"/>
      <c r="P232" s="172"/>
      <c r="Q232" s="172"/>
      <c r="R232" s="170"/>
      <c r="S232" s="141"/>
    </row>
    <row r="233" spans="1:19">
      <c r="A233" s="141"/>
      <c r="B233" s="170"/>
      <c r="C233" s="170"/>
      <c r="D233" s="141"/>
      <c r="E233" s="141"/>
      <c r="F233" s="141"/>
      <c r="G233" s="170"/>
      <c r="H233" s="141"/>
      <c r="I233" s="141"/>
      <c r="J233" s="141"/>
      <c r="K233" s="170"/>
      <c r="L233" s="171"/>
      <c r="M233" s="171"/>
      <c r="N233" s="192"/>
      <c r="O233" s="192"/>
      <c r="P233" s="172"/>
      <c r="Q233" s="172"/>
      <c r="R233" s="170"/>
      <c r="S233" s="141"/>
    </row>
    <row r="234" spans="1:19">
      <c r="A234" s="141"/>
      <c r="B234" s="170"/>
      <c r="C234" s="170"/>
      <c r="D234" s="141"/>
      <c r="E234" s="141"/>
      <c r="F234" s="141"/>
      <c r="G234" s="170"/>
      <c r="H234" s="141"/>
      <c r="I234" s="141"/>
      <c r="J234" s="141"/>
      <c r="K234" s="170"/>
      <c r="L234" s="171"/>
      <c r="M234" s="171"/>
      <c r="N234" s="192"/>
      <c r="O234" s="192"/>
      <c r="P234" s="172"/>
      <c r="Q234" s="172"/>
      <c r="R234" s="170"/>
      <c r="S234" s="141"/>
    </row>
    <row r="235" spans="1:19">
      <c r="A235" s="141"/>
      <c r="B235" s="170"/>
      <c r="C235" s="170"/>
      <c r="D235" s="141"/>
      <c r="E235" s="141"/>
      <c r="F235" s="141"/>
      <c r="G235" s="170"/>
      <c r="H235" s="141"/>
      <c r="I235" s="141"/>
      <c r="J235" s="141"/>
      <c r="K235" s="170"/>
      <c r="L235" s="171"/>
      <c r="M235" s="171"/>
      <c r="N235" s="192"/>
      <c r="O235" s="192"/>
      <c r="P235" s="172"/>
      <c r="Q235" s="172"/>
      <c r="R235" s="170"/>
      <c r="S235" s="141"/>
    </row>
    <row r="236" spans="1:19">
      <c r="A236" s="141"/>
      <c r="B236" s="170"/>
      <c r="C236" s="170"/>
      <c r="D236" s="141"/>
      <c r="E236" s="141"/>
      <c r="F236" s="141"/>
      <c r="G236" s="170"/>
      <c r="H236" s="141"/>
      <c r="I236" s="141"/>
      <c r="J236" s="141"/>
      <c r="K236" s="170"/>
      <c r="L236" s="171"/>
      <c r="M236" s="171"/>
      <c r="N236" s="192"/>
      <c r="O236" s="192"/>
      <c r="P236" s="172"/>
      <c r="Q236" s="172"/>
      <c r="R236" s="170"/>
      <c r="S236" s="141"/>
    </row>
    <row r="237" spans="1:19">
      <c r="A237" s="141"/>
      <c r="B237" s="170"/>
      <c r="C237" s="170"/>
      <c r="D237" s="141"/>
      <c r="E237" s="141"/>
      <c r="F237" s="141"/>
      <c r="G237" s="170"/>
      <c r="H237" s="141"/>
      <c r="I237" s="141"/>
      <c r="J237" s="141"/>
      <c r="K237" s="170"/>
      <c r="L237" s="171"/>
      <c r="M237" s="171"/>
      <c r="N237" s="192"/>
      <c r="O237" s="192"/>
      <c r="P237" s="172"/>
      <c r="Q237" s="172"/>
      <c r="R237" s="170"/>
      <c r="S237" s="141"/>
    </row>
    <row r="238" spans="1:19">
      <c r="A238" s="141"/>
      <c r="B238" s="170"/>
      <c r="C238" s="170"/>
      <c r="D238" s="141"/>
      <c r="E238" s="141"/>
      <c r="F238" s="141"/>
      <c r="G238" s="170"/>
      <c r="H238" s="141"/>
      <c r="I238" s="141"/>
      <c r="J238" s="141"/>
      <c r="K238" s="170"/>
      <c r="L238" s="171"/>
      <c r="M238" s="171"/>
      <c r="N238" s="192"/>
      <c r="O238" s="192"/>
      <c r="P238" s="172"/>
      <c r="Q238" s="172"/>
      <c r="R238" s="170"/>
      <c r="S238" s="141"/>
    </row>
    <row r="239" spans="1:19">
      <c r="A239" s="141"/>
      <c r="B239" s="170"/>
      <c r="C239" s="170"/>
      <c r="D239" s="141"/>
      <c r="E239" s="141"/>
      <c r="F239" s="141"/>
      <c r="G239" s="170"/>
      <c r="H239" s="141"/>
      <c r="I239" s="141"/>
      <c r="J239" s="141"/>
      <c r="K239" s="170"/>
      <c r="L239" s="171"/>
      <c r="M239" s="171"/>
      <c r="N239" s="192"/>
      <c r="O239" s="192"/>
      <c r="P239" s="172"/>
      <c r="Q239" s="172"/>
      <c r="R239" s="170"/>
      <c r="S239" s="141"/>
    </row>
    <row r="240" spans="1:19">
      <c r="A240" s="141"/>
      <c r="B240" s="170"/>
      <c r="C240" s="170"/>
      <c r="D240" s="141"/>
      <c r="E240" s="141"/>
      <c r="F240" s="141"/>
      <c r="G240" s="170"/>
      <c r="H240" s="141"/>
      <c r="I240" s="141"/>
      <c r="J240" s="141"/>
      <c r="K240" s="170"/>
      <c r="L240" s="171"/>
      <c r="M240" s="171"/>
      <c r="N240" s="192"/>
      <c r="O240" s="192"/>
      <c r="P240" s="172"/>
      <c r="Q240" s="172"/>
      <c r="R240" s="170"/>
      <c r="S240" s="141"/>
    </row>
    <row r="241" spans="1:19">
      <c r="A241" s="141"/>
      <c r="B241" s="170"/>
      <c r="C241" s="170"/>
      <c r="D241" s="141"/>
      <c r="E241" s="141"/>
      <c r="F241" s="141"/>
      <c r="G241" s="170"/>
      <c r="H241" s="141"/>
      <c r="I241" s="141"/>
      <c r="J241" s="141"/>
      <c r="K241" s="170"/>
      <c r="L241" s="171"/>
      <c r="M241" s="171"/>
      <c r="N241" s="192"/>
      <c r="O241" s="192"/>
      <c r="P241" s="172"/>
      <c r="Q241" s="172"/>
      <c r="R241" s="170"/>
      <c r="S241" s="141"/>
    </row>
    <row r="242" spans="1:19">
      <c r="A242" s="141"/>
      <c r="B242" s="170"/>
      <c r="C242" s="170"/>
      <c r="D242" s="141"/>
      <c r="E242" s="141"/>
      <c r="F242" s="141"/>
      <c r="G242" s="170"/>
      <c r="H242" s="141"/>
      <c r="I242" s="141"/>
      <c r="J242" s="141"/>
      <c r="K242" s="170"/>
      <c r="L242" s="171"/>
      <c r="M242" s="171"/>
      <c r="N242" s="192"/>
      <c r="O242" s="192"/>
      <c r="P242" s="172"/>
      <c r="Q242" s="172"/>
      <c r="R242" s="170"/>
      <c r="S242" s="141"/>
    </row>
    <row r="243" spans="1:19">
      <c r="A243" s="141"/>
      <c r="B243" s="170"/>
      <c r="C243" s="170"/>
      <c r="D243" s="141"/>
      <c r="E243" s="141"/>
      <c r="F243" s="141"/>
      <c r="G243" s="170"/>
      <c r="H243" s="141"/>
      <c r="I243" s="141"/>
      <c r="J243" s="141"/>
      <c r="K243" s="170"/>
      <c r="L243" s="171"/>
      <c r="M243" s="171"/>
      <c r="N243" s="192"/>
      <c r="O243" s="192"/>
      <c r="P243" s="172"/>
      <c r="Q243" s="172"/>
      <c r="R243" s="170"/>
      <c r="S243" s="141"/>
    </row>
    <row r="244" spans="1:19">
      <c r="A244" s="141"/>
      <c r="B244" s="170"/>
      <c r="C244" s="170"/>
      <c r="D244" s="141"/>
      <c r="E244" s="141"/>
      <c r="F244" s="141"/>
      <c r="G244" s="170"/>
      <c r="H244" s="141"/>
      <c r="I244" s="141"/>
      <c r="J244" s="141"/>
      <c r="K244" s="170"/>
      <c r="L244" s="171"/>
      <c r="M244" s="171"/>
      <c r="N244" s="192"/>
      <c r="O244" s="192"/>
      <c r="P244" s="172"/>
      <c r="Q244" s="172"/>
      <c r="R244" s="170"/>
      <c r="S244" s="141"/>
    </row>
    <row r="245" spans="1:19">
      <c r="A245" s="141"/>
      <c r="B245" s="170"/>
      <c r="C245" s="170"/>
      <c r="D245" s="141"/>
      <c r="E245" s="141"/>
      <c r="F245" s="141"/>
      <c r="G245" s="170"/>
      <c r="H245" s="141"/>
      <c r="I245" s="141"/>
      <c r="J245" s="141"/>
      <c r="K245" s="170"/>
      <c r="L245" s="171"/>
      <c r="M245" s="171"/>
      <c r="N245" s="192"/>
      <c r="O245" s="192"/>
      <c r="P245" s="172"/>
      <c r="Q245" s="172"/>
      <c r="R245" s="170"/>
      <c r="S245" s="141"/>
    </row>
    <row r="246" spans="1:19">
      <c r="A246" s="141"/>
      <c r="B246" s="170"/>
      <c r="C246" s="170"/>
      <c r="D246" s="141"/>
      <c r="E246" s="141"/>
      <c r="F246" s="141"/>
      <c r="G246" s="170"/>
      <c r="H246" s="141"/>
      <c r="I246" s="141"/>
      <c r="J246" s="141"/>
      <c r="K246" s="170"/>
      <c r="L246" s="171"/>
      <c r="M246" s="171"/>
      <c r="N246" s="192"/>
      <c r="O246" s="192"/>
      <c r="P246" s="172"/>
      <c r="Q246" s="172"/>
      <c r="R246" s="170"/>
      <c r="S246" s="141"/>
    </row>
    <row r="247" spans="1:19">
      <c r="A247" s="141"/>
      <c r="B247" s="170"/>
      <c r="C247" s="170"/>
      <c r="D247" s="141"/>
      <c r="E247" s="141"/>
      <c r="F247" s="141"/>
      <c r="G247" s="170"/>
      <c r="H247" s="141"/>
      <c r="I247" s="141"/>
      <c r="J247" s="141"/>
      <c r="K247" s="170"/>
      <c r="L247" s="171"/>
      <c r="M247" s="171"/>
      <c r="N247" s="192"/>
      <c r="O247" s="192"/>
      <c r="P247" s="172"/>
      <c r="Q247" s="172"/>
      <c r="R247" s="170"/>
      <c r="S247" s="141"/>
    </row>
    <row r="248" spans="1:19">
      <c r="A248" s="141"/>
      <c r="B248" s="170"/>
      <c r="C248" s="170"/>
      <c r="D248" s="141"/>
      <c r="E248" s="141"/>
      <c r="F248" s="141"/>
      <c r="G248" s="170"/>
      <c r="H248" s="141"/>
      <c r="I248" s="141"/>
      <c r="J248" s="141"/>
      <c r="K248" s="170"/>
      <c r="L248" s="171"/>
      <c r="M248" s="171"/>
      <c r="N248" s="192"/>
      <c r="O248" s="192"/>
      <c r="P248" s="172"/>
      <c r="Q248" s="172"/>
      <c r="R248" s="170"/>
      <c r="S248" s="141"/>
    </row>
    <row r="249" spans="1:19">
      <c r="A249" s="141"/>
      <c r="B249" s="170"/>
      <c r="C249" s="170"/>
      <c r="D249" s="141"/>
      <c r="E249" s="141"/>
      <c r="F249" s="141"/>
      <c r="G249" s="170"/>
      <c r="H249" s="141"/>
      <c r="I249" s="141"/>
      <c r="J249" s="141"/>
      <c r="K249" s="170"/>
      <c r="L249" s="171"/>
      <c r="M249" s="171"/>
      <c r="N249" s="192"/>
      <c r="O249" s="192"/>
      <c r="P249" s="172"/>
      <c r="Q249" s="172"/>
      <c r="R249" s="170"/>
      <c r="S249" s="141"/>
    </row>
    <row r="250" spans="1:19">
      <c r="A250" s="141"/>
      <c r="B250" s="170"/>
      <c r="C250" s="170"/>
      <c r="D250" s="141"/>
      <c r="E250" s="141"/>
      <c r="F250" s="141"/>
      <c r="G250" s="170"/>
      <c r="H250" s="141"/>
      <c r="I250" s="141"/>
      <c r="J250" s="141"/>
      <c r="K250" s="170"/>
      <c r="L250" s="171"/>
      <c r="M250" s="171"/>
      <c r="N250" s="192"/>
      <c r="O250" s="192"/>
      <c r="P250" s="172"/>
      <c r="Q250" s="172"/>
      <c r="R250" s="170"/>
      <c r="S250" s="141"/>
    </row>
    <row r="251" spans="1:19">
      <c r="A251" s="141"/>
      <c r="B251" s="170"/>
      <c r="C251" s="170"/>
      <c r="D251" s="141"/>
      <c r="E251" s="141"/>
      <c r="F251" s="141"/>
      <c r="G251" s="170"/>
      <c r="H251" s="141"/>
      <c r="I251" s="141"/>
      <c r="J251" s="141"/>
      <c r="K251" s="170"/>
      <c r="L251" s="171"/>
      <c r="M251" s="171"/>
      <c r="N251" s="192"/>
      <c r="O251" s="192"/>
      <c r="P251" s="172"/>
      <c r="Q251" s="172"/>
      <c r="R251" s="170"/>
      <c r="S251" s="141"/>
    </row>
    <row r="252" spans="1:19">
      <c r="A252" s="141"/>
      <c r="B252" s="170"/>
      <c r="C252" s="170"/>
      <c r="D252" s="141"/>
      <c r="E252" s="141"/>
      <c r="F252" s="141"/>
      <c r="G252" s="170"/>
      <c r="H252" s="141"/>
      <c r="I252" s="141"/>
      <c r="J252" s="141"/>
      <c r="K252" s="170"/>
      <c r="L252" s="171"/>
      <c r="M252" s="171"/>
      <c r="N252" s="192"/>
      <c r="O252" s="192"/>
      <c r="P252" s="172"/>
      <c r="Q252" s="172"/>
      <c r="R252" s="170"/>
      <c r="S252" s="141"/>
    </row>
    <row r="253" spans="1:19">
      <c r="A253" s="141"/>
      <c r="B253" s="170"/>
      <c r="C253" s="170"/>
      <c r="D253" s="141"/>
      <c r="E253" s="141"/>
      <c r="F253" s="141"/>
      <c r="G253" s="170"/>
      <c r="H253" s="141"/>
      <c r="I253" s="141"/>
      <c r="J253" s="141"/>
      <c r="K253" s="170"/>
      <c r="L253" s="171"/>
      <c r="M253" s="171"/>
      <c r="N253" s="192"/>
      <c r="O253" s="192"/>
      <c r="P253" s="172"/>
      <c r="Q253" s="172"/>
      <c r="R253" s="170"/>
      <c r="S253" s="141"/>
    </row>
    <row r="254" spans="1:19">
      <c r="A254" s="141"/>
      <c r="B254" s="170"/>
      <c r="C254" s="170"/>
      <c r="D254" s="141"/>
      <c r="E254" s="141"/>
      <c r="F254" s="141"/>
      <c r="G254" s="170"/>
      <c r="H254" s="141"/>
      <c r="I254" s="141"/>
      <c r="J254" s="141"/>
      <c r="K254" s="170"/>
      <c r="L254" s="171"/>
      <c r="M254" s="171"/>
      <c r="N254" s="192"/>
      <c r="O254" s="192"/>
      <c r="P254" s="172"/>
      <c r="Q254" s="172"/>
      <c r="R254" s="170"/>
      <c r="S254" s="141"/>
    </row>
    <row r="255" spans="1:19">
      <c r="A255" s="141"/>
      <c r="B255" s="170"/>
      <c r="C255" s="170"/>
      <c r="D255" s="141"/>
      <c r="E255" s="141"/>
      <c r="F255" s="141"/>
      <c r="G255" s="170"/>
      <c r="H255" s="141"/>
      <c r="I255" s="141"/>
      <c r="J255" s="141"/>
      <c r="K255" s="170"/>
      <c r="L255" s="171"/>
      <c r="M255" s="171"/>
      <c r="N255" s="192"/>
      <c r="O255" s="192"/>
      <c r="P255" s="172"/>
      <c r="Q255" s="172"/>
      <c r="R255" s="170"/>
      <c r="S255" s="141"/>
    </row>
    <row r="256" spans="1:19">
      <c r="A256" s="141"/>
      <c r="B256" s="170"/>
      <c r="C256" s="170"/>
      <c r="D256" s="141"/>
      <c r="E256" s="141"/>
      <c r="F256" s="141"/>
      <c r="G256" s="170"/>
      <c r="H256" s="141"/>
      <c r="I256" s="141"/>
      <c r="J256" s="141"/>
      <c r="K256" s="170"/>
      <c r="L256" s="171"/>
      <c r="M256" s="171"/>
      <c r="N256" s="192"/>
      <c r="O256" s="192"/>
      <c r="P256" s="172"/>
      <c r="Q256" s="172"/>
      <c r="R256" s="170"/>
      <c r="S256" s="141"/>
    </row>
    <row r="257" spans="1:19">
      <c r="A257" s="141"/>
      <c r="B257" s="170"/>
      <c r="C257" s="170"/>
      <c r="D257" s="141"/>
      <c r="E257" s="141"/>
      <c r="F257" s="141"/>
      <c r="G257" s="170"/>
      <c r="H257" s="141"/>
      <c r="I257" s="141"/>
      <c r="J257" s="141"/>
      <c r="K257" s="170"/>
      <c r="L257" s="171"/>
      <c r="M257" s="171"/>
      <c r="N257" s="192"/>
      <c r="O257" s="192"/>
      <c r="P257" s="172"/>
      <c r="Q257" s="172"/>
      <c r="R257" s="170"/>
      <c r="S257" s="141"/>
    </row>
    <row r="258" spans="1:19">
      <c r="A258" s="141"/>
      <c r="B258" s="170"/>
      <c r="C258" s="170"/>
      <c r="D258" s="141"/>
      <c r="E258" s="141"/>
      <c r="F258" s="141"/>
      <c r="G258" s="170"/>
      <c r="H258" s="141"/>
      <c r="I258" s="141"/>
      <c r="J258" s="141"/>
      <c r="K258" s="170"/>
      <c r="L258" s="171"/>
      <c r="M258" s="171"/>
      <c r="N258" s="192"/>
      <c r="O258" s="192"/>
      <c r="P258" s="172"/>
      <c r="Q258" s="172"/>
      <c r="R258" s="170"/>
      <c r="S258" s="141"/>
    </row>
    <row r="259" spans="1:19">
      <c r="A259" s="141"/>
      <c r="B259" s="170"/>
      <c r="C259" s="170"/>
      <c r="D259" s="141"/>
      <c r="E259" s="141"/>
      <c r="F259" s="141"/>
      <c r="G259" s="170"/>
      <c r="H259" s="141"/>
      <c r="I259" s="141"/>
      <c r="J259" s="141"/>
      <c r="K259" s="170"/>
      <c r="L259" s="171"/>
      <c r="M259" s="171"/>
      <c r="N259" s="192"/>
      <c r="O259" s="192"/>
      <c r="P259" s="172"/>
      <c r="Q259" s="172"/>
      <c r="R259" s="170"/>
      <c r="S259" s="141"/>
    </row>
    <row r="260" spans="1:19">
      <c r="A260" s="141"/>
      <c r="B260" s="170"/>
      <c r="C260" s="170"/>
      <c r="D260" s="141"/>
      <c r="E260" s="141"/>
      <c r="F260" s="141"/>
      <c r="G260" s="170"/>
      <c r="H260" s="141"/>
      <c r="I260" s="141"/>
      <c r="J260" s="141"/>
      <c r="K260" s="170"/>
      <c r="L260" s="171"/>
      <c r="M260" s="171"/>
      <c r="N260" s="192"/>
      <c r="O260" s="192"/>
      <c r="P260" s="172"/>
      <c r="Q260" s="172"/>
      <c r="R260" s="170"/>
      <c r="S260" s="141"/>
    </row>
    <row r="261" spans="1:19">
      <c r="A261" s="141"/>
      <c r="B261" s="170"/>
      <c r="C261" s="170"/>
      <c r="D261" s="141"/>
      <c r="E261" s="141"/>
      <c r="F261" s="141"/>
      <c r="G261" s="170"/>
      <c r="H261" s="141"/>
      <c r="I261" s="141"/>
      <c r="J261" s="141"/>
      <c r="K261" s="170"/>
      <c r="L261" s="171"/>
      <c r="M261" s="171"/>
      <c r="N261" s="192"/>
      <c r="O261" s="192"/>
      <c r="P261" s="172"/>
      <c r="Q261" s="172"/>
      <c r="R261" s="170"/>
      <c r="S261" s="141"/>
    </row>
    <row r="262" spans="1:19">
      <c r="A262" s="141"/>
      <c r="B262" s="170"/>
      <c r="C262" s="170"/>
      <c r="D262" s="141"/>
      <c r="E262" s="141"/>
      <c r="F262" s="141"/>
      <c r="G262" s="170"/>
      <c r="H262" s="141"/>
      <c r="I262" s="141"/>
      <c r="J262" s="141"/>
      <c r="K262" s="170"/>
      <c r="L262" s="171"/>
      <c r="M262" s="171"/>
      <c r="N262" s="192"/>
      <c r="O262" s="192"/>
      <c r="P262" s="172"/>
      <c r="Q262" s="172"/>
      <c r="R262" s="170"/>
      <c r="S262" s="141"/>
    </row>
    <row r="263" spans="1:19">
      <c r="A263" s="141"/>
      <c r="B263" s="170"/>
      <c r="C263" s="170"/>
      <c r="D263" s="141"/>
      <c r="E263" s="141"/>
      <c r="F263" s="141"/>
      <c r="G263" s="170"/>
      <c r="H263" s="141"/>
      <c r="I263" s="141"/>
      <c r="J263" s="141"/>
      <c r="K263" s="170"/>
      <c r="L263" s="171"/>
      <c r="M263" s="171"/>
      <c r="N263" s="192"/>
      <c r="O263" s="192"/>
      <c r="P263" s="172"/>
      <c r="Q263" s="172"/>
      <c r="R263" s="170"/>
      <c r="S263" s="141"/>
    </row>
    <row r="264" spans="1:19">
      <c r="A264" s="141"/>
      <c r="B264" s="170"/>
      <c r="C264" s="170"/>
      <c r="D264" s="141"/>
      <c r="E264" s="141"/>
      <c r="F264" s="141"/>
      <c r="G264" s="170"/>
      <c r="H264" s="141"/>
      <c r="I264" s="141"/>
      <c r="J264" s="141"/>
      <c r="K264" s="170"/>
      <c r="L264" s="171"/>
      <c r="M264" s="171"/>
      <c r="N264" s="192"/>
      <c r="O264" s="192"/>
      <c r="P264" s="172"/>
      <c r="Q264" s="172"/>
      <c r="R264" s="170"/>
      <c r="S264" s="141"/>
    </row>
    <row r="265" spans="1:19">
      <c r="A265" s="141"/>
      <c r="B265" s="170"/>
      <c r="C265" s="170"/>
      <c r="D265" s="141"/>
      <c r="E265" s="141"/>
      <c r="F265" s="141"/>
      <c r="G265" s="170"/>
      <c r="H265" s="141"/>
      <c r="I265" s="141"/>
      <c r="J265" s="141"/>
      <c r="K265" s="170"/>
      <c r="L265" s="171"/>
      <c r="M265" s="171"/>
      <c r="N265" s="192"/>
      <c r="O265" s="192"/>
      <c r="P265" s="172"/>
      <c r="Q265" s="172"/>
      <c r="R265" s="170"/>
      <c r="S265" s="141"/>
    </row>
    <row r="266" spans="1:19">
      <c r="A266" s="141"/>
      <c r="B266" s="170"/>
      <c r="C266" s="170"/>
      <c r="D266" s="141"/>
      <c r="E266" s="141"/>
      <c r="F266" s="141"/>
      <c r="G266" s="170"/>
      <c r="H266" s="141"/>
      <c r="I266" s="141"/>
      <c r="J266" s="141"/>
      <c r="K266" s="170"/>
      <c r="L266" s="171"/>
      <c r="M266" s="171"/>
      <c r="N266" s="192"/>
      <c r="O266" s="192"/>
      <c r="P266" s="172"/>
      <c r="Q266" s="172"/>
      <c r="R266" s="170"/>
      <c r="S266" s="141"/>
    </row>
    <row r="267" spans="1:19">
      <c r="A267" s="141"/>
      <c r="B267" s="170"/>
      <c r="C267" s="170"/>
      <c r="D267" s="141"/>
      <c r="E267" s="141"/>
      <c r="F267" s="141"/>
      <c r="G267" s="170"/>
      <c r="H267" s="141"/>
      <c r="I267" s="141"/>
      <c r="J267" s="141"/>
      <c r="K267" s="170"/>
      <c r="L267" s="171"/>
      <c r="M267" s="171"/>
      <c r="N267" s="192"/>
      <c r="O267" s="192"/>
      <c r="P267" s="172"/>
      <c r="Q267" s="172"/>
      <c r="R267" s="170"/>
      <c r="S267" s="141"/>
    </row>
    <row r="268" spans="1:19">
      <c r="A268" s="141"/>
      <c r="B268" s="170"/>
      <c r="C268" s="170"/>
      <c r="D268" s="141"/>
      <c r="E268" s="141"/>
      <c r="F268" s="141"/>
      <c r="G268" s="170"/>
      <c r="H268" s="141"/>
      <c r="I268" s="141"/>
      <c r="J268" s="141"/>
      <c r="K268" s="170"/>
      <c r="L268" s="171"/>
      <c r="M268" s="171"/>
      <c r="N268" s="192"/>
      <c r="O268" s="192"/>
      <c r="P268" s="172"/>
      <c r="Q268" s="172"/>
      <c r="R268" s="170"/>
      <c r="S268" s="141"/>
    </row>
    <row r="269" spans="1:19">
      <c r="A269" s="141"/>
      <c r="B269" s="170"/>
      <c r="C269" s="170"/>
      <c r="D269" s="141"/>
      <c r="E269" s="141"/>
      <c r="F269" s="141"/>
      <c r="G269" s="170"/>
      <c r="H269" s="141"/>
      <c r="I269" s="141"/>
      <c r="J269" s="141"/>
      <c r="K269" s="170"/>
      <c r="L269" s="171"/>
      <c r="M269" s="171"/>
      <c r="N269" s="192"/>
      <c r="O269" s="192"/>
      <c r="P269" s="172"/>
      <c r="Q269" s="172"/>
      <c r="R269" s="170"/>
      <c r="S269" s="141"/>
    </row>
    <row r="270" spans="1:19">
      <c r="A270" s="141"/>
      <c r="B270" s="170"/>
      <c r="C270" s="170"/>
      <c r="D270" s="141"/>
      <c r="E270" s="141"/>
      <c r="F270" s="141"/>
      <c r="G270" s="170"/>
      <c r="H270" s="141"/>
      <c r="I270" s="141"/>
      <c r="J270" s="141"/>
      <c r="K270" s="170"/>
      <c r="L270" s="171"/>
      <c r="M270" s="171"/>
      <c r="N270" s="192"/>
      <c r="O270" s="192"/>
      <c r="P270" s="172"/>
      <c r="Q270" s="172"/>
      <c r="R270" s="170"/>
      <c r="S270" s="141"/>
    </row>
    <row r="271" spans="1:19">
      <c r="A271" s="141"/>
      <c r="B271" s="170"/>
      <c r="C271" s="170"/>
      <c r="D271" s="141"/>
      <c r="E271" s="141"/>
      <c r="F271" s="141"/>
      <c r="G271" s="170"/>
      <c r="H271" s="141"/>
      <c r="I271" s="141"/>
      <c r="J271" s="141"/>
      <c r="K271" s="170"/>
      <c r="L271" s="171"/>
      <c r="M271" s="171"/>
      <c r="N271" s="192"/>
      <c r="O271" s="192"/>
      <c r="P271" s="172"/>
      <c r="Q271" s="172"/>
      <c r="R271" s="170"/>
      <c r="S271" s="141"/>
    </row>
    <row r="272" spans="1:19">
      <c r="A272" s="141"/>
      <c r="B272" s="170"/>
      <c r="C272" s="170"/>
      <c r="D272" s="141"/>
      <c r="E272" s="141"/>
      <c r="F272" s="141"/>
      <c r="G272" s="170"/>
      <c r="H272" s="141"/>
      <c r="I272" s="141"/>
      <c r="J272" s="141"/>
      <c r="K272" s="170"/>
      <c r="L272" s="171"/>
      <c r="M272" s="171"/>
      <c r="N272" s="192"/>
      <c r="O272" s="192"/>
      <c r="P272" s="172"/>
      <c r="Q272" s="172"/>
      <c r="R272" s="170"/>
      <c r="S272" s="141"/>
    </row>
    <row r="273" spans="1:19">
      <c r="A273" s="141"/>
      <c r="B273" s="170"/>
      <c r="C273" s="170"/>
      <c r="D273" s="141"/>
      <c r="E273" s="141"/>
      <c r="F273" s="141"/>
      <c r="G273" s="170"/>
      <c r="H273" s="141"/>
      <c r="I273" s="141"/>
      <c r="J273" s="141"/>
      <c r="K273" s="170"/>
      <c r="L273" s="171"/>
      <c r="M273" s="171"/>
      <c r="N273" s="192"/>
      <c r="O273" s="192"/>
      <c r="P273" s="172"/>
      <c r="Q273" s="172"/>
      <c r="R273" s="170"/>
      <c r="S273" s="141"/>
    </row>
    <row r="274" spans="1:19">
      <c r="A274" s="141"/>
      <c r="B274" s="170"/>
      <c r="C274" s="170"/>
      <c r="D274" s="141"/>
      <c r="E274" s="141"/>
      <c r="F274" s="141"/>
      <c r="G274" s="170"/>
      <c r="H274" s="141"/>
      <c r="I274" s="141"/>
      <c r="J274" s="141"/>
      <c r="K274" s="170"/>
      <c r="L274" s="171"/>
      <c r="M274" s="171"/>
      <c r="N274" s="192"/>
      <c r="O274" s="192"/>
      <c r="P274" s="172"/>
      <c r="Q274" s="172"/>
      <c r="R274" s="170"/>
      <c r="S274" s="141"/>
    </row>
    <row r="275" spans="1:19">
      <c r="A275" s="141"/>
      <c r="B275" s="170"/>
      <c r="C275" s="170"/>
      <c r="D275" s="141"/>
      <c r="E275" s="141"/>
      <c r="F275" s="141"/>
      <c r="G275" s="170"/>
      <c r="H275" s="141"/>
      <c r="I275" s="141"/>
      <c r="J275" s="141"/>
      <c r="K275" s="170"/>
      <c r="L275" s="171"/>
      <c r="M275" s="171"/>
      <c r="N275" s="192"/>
      <c r="O275" s="192"/>
      <c r="P275" s="172"/>
      <c r="Q275" s="172"/>
      <c r="R275" s="170"/>
      <c r="S275" s="141"/>
    </row>
    <row r="276" spans="1:19">
      <c r="A276" s="141"/>
      <c r="B276" s="170"/>
      <c r="C276" s="170"/>
      <c r="D276" s="141"/>
      <c r="E276" s="141"/>
      <c r="F276" s="141"/>
      <c r="G276" s="170"/>
      <c r="H276" s="141"/>
      <c r="I276" s="141"/>
      <c r="J276" s="141"/>
      <c r="K276" s="170"/>
      <c r="L276" s="171"/>
      <c r="M276" s="171"/>
      <c r="N276" s="192"/>
      <c r="O276" s="192"/>
      <c r="P276" s="172"/>
      <c r="Q276" s="172"/>
      <c r="R276" s="170"/>
      <c r="S276" s="141"/>
    </row>
    <row r="277" spans="1:19">
      <c r="A277" s="141"/>
      <c r="B277" s="170"/>
      <c r="C277" s="170"/>
      <c r="D277" s="141"/>
      <c r="E277" s="141"/>
      <c r="F277" s="141"/>
      <c r="G277" s="170"/>
      <c r="H277" s="141"/>
      <c r="I277" s="141"/>
      <c r="J277" s="141"/>
      <c r="K277" s="170"/>
      <c r="L277" s="171"/>
      <c r="M277" s="171"/>
      <c r="N277" s="192"/>
      <c r="O277" s="192"/>
      <c r="P277" s="172"/>
      <c r="Q277" s="172"/>
      <c r="R277" s="170"/>
      <c r="S277" s="141"/>
    </row>
    <row r="278" spans="1:19">
      <c r="A278" s="141"/>
      <c r="B278" s="170"/>
      <c r="C278" s="170"/>
      <c r="D278" s="141"/>
      <c r="E278" s="141"/>
      <c r="F278" s="141"/>
      <c r="G278" s="170"/>
      <c r="H278" s="141"/>
      <c r="I278" s="141"/>
      <c r="J278" s="141"/>
      <c r="K278" s="170"/>
      <c r="L278" s="171"/>
      <c r="M278" s="171"/>
      <c r="N278" s="192"/>
      <c r="O278" s="192"/>
      <c r="P278" s="172"/>
      <c r="Q278" s="172"/>
      <c r="R278" s="170"/>
      <c r="S278" s="141"/>
    </row>
    <row r="279" spans="1:19">
      <c r="A279" s="141"/>
      <c r="B279" s="170"/>
      <c r="C279" s="170"/>
      <c r="D279" s="141"/>
      <c r="E279" s="141"/>
      <c r="F279" s="141"/>
      <c r="G279" s="170"/>
      <c r="H279" s="141"/>
      <c r="I279" s="141"/>
      <c r="J279" s="141"/>
      <c r="K279" s="170"/>
      <c r="L279" s="171"/>
      <c r="M279" s="171"/>
      <c r="N279" s="192"/>
      <c r="O279" s="192"/>
      <c r="P279" s="172"/>
      <c r="Q279" s="172"/>
      <c r="R279" s="170"/>
      <c r="S279" s="141"/>
    </row>
    <row r="280" spans="1:19">
      <c r="A280" s="141"/>
      <c r="B280" s="170"/>
      <c r="C280" s="170"/>
      <c r="D280" s="141"/>
      <c r="E280" s="141"/>
      <c r="F280" s="141"/>
      <c r="G280" s="170"/>
      <c r="H280" s="141"/>
      <c r="I280" s="141"/>
      <c r="J280" s="141"/>
      <c r="K280" s="170"/>
      <c r="L280" s="171"/>
      <c r="M280" s="171"/>
      <c r="N280" s="192"/>
      <c r="O280" s="192"/>
      <c r="P280" s="172"/>
      <c r="Q280" s="172"/>
      <c r="R280" s="170"/>
      <c r="S280" s="141"/>
    </row>
    <row r="281" spans="1:19">
      <c r="A281" s="141"/>
      <c r="B281" s="170"/>
      <c r="C281" s="170"/>
      <c r="D281" s="141"/>
      <c r="E281" s="141"/>
      <c r="F281" s="141"/>
      <c r="G281" s="170"/>
      <c r="H281" s="141"/>
      <c r="I281" s="141"/>
      <c r="J281" s="141"/>
      <c r="K281" s="170"/>
      <c r="L281" s="171"/>
      <c r="M281" s="171"/>
      <c r="N281" s="192"/>
      <c r="O281" s="192"/>
      <c r="P281" s="172"/>
      <c r="Q281" s="172"/>
      <c r="R281" s="170"/>
      <c r="S281" s="141"/>
    </row>
    <row r="282" spans="1:19">
      <c r="A282" s="141"/>
      <c r="B282" s="170"/>
      <c r="C282" s="170"/>
      <c r="D282" s="141"/>
      <c r="E282" s="141"/>
      <c r="F282" s="141"/>
      <c r="G282" s="170"/>
      <c r="H282" s="141"/>
      <c r="I282" s="141"/>
      <c r="J282" s="141"/>
      <c r="K282" s="170"/>
      <c r="L282" s="171"/>
      <c r="M282" s="171"/>
      <c r="N282" s="192"/>
      <c r="O282" s="192"/>
      <c r="P282" s="172"/>
      <c r="Q282" s="172"/>
      <c r="R282" s="170"/>
      <c r="S282" s="141"/>
    </row>
    <row r="283" spans="1:19">
      <c r="A283" s="141"/>
      <c r="B283" s="170"/>
      <c r="C283" s="170"/>
      <c r="D283" s="141"/>
      <c r="E283" s="141"/>
      <c r="F283" s="141"/>
      <c r="G283" s="170"/>
      <c r="H283" s="141"/>
      <c r="I283" s="141"/>
      <c r="J283" s="141"/>
      <c r="K283" s="170"/>
      <c r="L283" s="171"/>
      <c r="M283" s="171"/>
      <c r="N283" s="192"/>
      <c r="O283" s="192"/>
      <c r="P283" s="172"/>
      <c r="Q283" s="172"/>
      <c r="R283" s="170"/>
      <c r="S283" s="141"/>
    </row>
    <row r="284" spans="1:19">
      <c r="A284" s="141"/>
      <c r="B284" s="170"/>
      <c r="C284" s="170"/>
      <c r="D284" s="141"/>
      <c r="E284" s="141"/>
      <c r="F284" s="141"/>
      <c r="G284" s="170"/>
      <c r="H284" s="141"/>
      <c r="I284" s="141"/>
      <c r="J284" s="141"/>
      <c r="K284" s="170"/>
      <c r="L284" s="171"/>
      <c r="M284" s="171"/>
      <c r="N284" s="192"/>
      <c r="O284" s="192"/>
      <c r="P284" s="172"/>
      <c r="Q284" s="172"/>
      <c r="R284" s="170"/>
      <c r="S284" s="141"/>
    </row>
    <row r="285" spans="1:19">
      <c r="A285" s="141"/>
      <c r="B285" s="170"/>
      <c r="C285" s="170"/>
      <c r="D285" s="141"/>
      <c r="E285" s="141"/>
      <c r="F285" s="141"/>
      <c r="G285" s="170"/>
      <c r="H285" s="141"/>
      <c r="I285" s="141"/>
      <c r="J285" s="141"/>
      <c r="K285" s="170"/>
      <c r="L285" s="171"/>
      <c r="M285" s="171"/>
      <c r="N285" s="192"/>
      <c r="O285" s="192"/>
      <c r="P285" s="172"/>
      <c r="Q285" s="172"/>
      <c r="R285" s="170"/>
      <c r="S285" s="141"/>
    </row>
    <row r="286" spans="1:19">
      <c r="A286" s="141"/>
      <c r="B286" s="170"/>
      <c r="C286" s="170"/>
      <c r="D286" s="141"/>
      <c r="E286" s="141"/>
      <c r="F286" s="141"/>
      <c r="G286" s="170"/>
      <c r="H286" s="141"/>
      <c r="I286" s="141"/>
      <c r="J286" s="141"/>
      <c r="K286" s="170"/>
      <c r="L286" s="171"/>
      <c r="M286" s="171"/>
      <c r="N286" s="192"/>
      <c r="O286" s="192"/>
      <c r="P286" s="172"/>
      <c r="Q286" s="172"/>
      <c r="R286" s="170"/>
      <c r="S286" s="141"/>
    </row>
    <row r="287" spans="1:19">
      <c r="A287" s="141"/>
      <c r="B287" s="170"/>
      <c r="C287" s="170"/>
      <c r="D287" s="141"/>
      <c r="E287" s="141"/>
      <c r="F287" s="141"/>
      <c r="G287" s="170"/>
      <c r="H287" s="141"/>
      <c r="I287" s="141"/>
      <c r="J287" s="141"/>
      <c r="K287" s="170"/>
      <c r="L287" s="171"/>
      <c r="M287" s="171"/>
      <c r="N287" s="192"/>
      <c r="O287" s="192"/>
      <c r="P287" s="172"/>
      <c r="Q287" s="172"/>
      <c r="R287" s="170"/>
      <c r="S287" s="141"/>
    </row>
    <row r="288" spans="1:19">
      <c r="A288" s="141"/>
      <c r="B288" s="170"/>
      <c r="C288" s="170"/>
      <c r="D288" s="141"/>
      <c r="E288" s="141"/>
      <c r="F288" s="141"/>
      <c r="G288" s="170"/>
      <c r="H288" s="141"/>
      <c r="I288" s="141"/>
      <c r="J288" s="141"/>
      <c r="K288" s="170"/>
      <c r="L288" s="171"/>
      <c r="M288" s="171"/>
      <c r="N288" s="192"/>
      <c r="O288" s="192"/>
      <c r="P288" s="172"/>
      <c r="Q288" s="172"/>
      <c r="R288" s="170"/>
      <c r="S288" s="141"/>
    </row>
    <row r="289" spans="1:19">
      <c r="A289" s="141"/>
      <c r="B289" s="170"/>
      <c r="C289" s="170"/>
      <c r="D289" s="141"/>
      <c r="E289" s="141"/>
      <c r="F289" s="141"/>
      <c r="G289" s="170"/>
      <c r="H289" s="141"/>
      <c r="I289" s="141"/>
      <c r="J289" s="141"/>
      <c r="K289" s="170"/>
      <c r="L289" s="171"/>
      <c r="M289" s="171"/>
      <c r="N289" s="192"/>
      <c r="O289" s="192"/>
      <c r="P289" s="172"/>
      <c r="Q289" s="172"/>
      <c r="R289" s="170"/>
      <c r="S289" s="141"/>
    </row>
    <row r="290" spans="1:19">
      <c r="A290" s="141"/>
      <c r="B290" s="170"/>
      <c r="C290" s="170"/>
      <c r="D290" s="141"/>
      <c r="E290" s="141"/>
      <c r="F290" s="141"/>
      <c r="G290" s="170"/>
      <c r="H290" s="141"/>
      <c r="I290" s="141"/>
      <c r="J290" s="141"/>
      <c r="K290" s="170"/>
      <c r="L290" s="171"/>
      <c r="M290" s="171"/>
      <c r="N290" s="192"/>
      <c r="O290" s="192"/>
      <c r="P290" s="172"/>
      <c r="Q290" s="172"/>
      <c r="R290" s="170"/>
      <c r="S290" s="141"/>
    </row>
    <row r="291" spans="1:19">
      <c r="A291" s="141"/>
      <c r="B291" s="170"/>
      <c r="C291" s="170"/>
      <c r="D291" s="141"/>
      <c r="E291" s="141"/>
      <c r="F291" s="141"/>
      <c r="G291" s="170"/>
      <c r="H291" s="141"/>
      <c r="I291" s="141"/>
      <c r="J291" s="141"/>
      <c r="K291" s="170"/>
      <c r="L291" s="171"/>
      <c r="M291" s="171"/>
      <c r="N291" s="192"/>
      <c r="O291" s="192"/>
      <c r="P291" s="172"/>
      <c r="Q291" s="172"/>
      <c r="R291" s="170"/>
      <c r="S291" s="141"/>
    </row>
    <row r="292" spans="1:19">
      <c r="A292" s="141"/>
      <c r="B292" s="170"/>
      <c r="C292" s="170"/>
      <c r="D292" s="141"/>
      <c r="E292" s="141"/>
      <c r="F292" s="141"/>
      <c r="G292" s="170"/>
      <c r="H292" s="141"/>
      <c r="I292" s="141"/>
      <c r="J292" s="141"/>
      <c r="K292" s="170"/>
      <c r="L292" s="171"/>
      <c r="M292" s="171"/>
      <c r="N292" s="192"/>
      <c r="O292" s="192"/>
      <c r="P292" s="172"/>
      <c r="Q292" s="172"/>
      <c r="R292" s="170"/>
      <c r="S292" s="141"/>
    </row>
    <row r="293" spans="1:19">
      <c r="A293" s="141"/>
      <c r="B293" s="170"/>
      <c r="C293" s="170"/>
      <c r="D293" s="141"/>
      <c r="E293" s="141"/>
      <c r="F293" s="141"/>
      <c r="G293" s="170"/>
      <c r="H293" s="141"/>
      <c r="I293" s="141"/>
      <c r="J293" s="141"/>
      <c r="K293" s="170"/>
      <c r="L293" s="171"/>
      <c r="M293" s="171"/>
      <c r="N293" s="192"/>
      <c r="O293" s="192"/>
      <c r="P293" s="172"/>
      <c r="Q293" s="172"/>
      <c r="R293" s="170"/>
      <c r="S293" s="141"/>
    </row>
    <row r="294" spans="1:19">
      <c r="A294" s="141"/>
      <c r="B294" s="170"/>
      <c r="C294" s="170"/>
      <c r="D294" s="141"/>
      <c r="E294" s="141"/>
      <c r="F294" s="141"/>
      <c r="G294" s="170"/>
      <c r="H294" s="141"/>
      <c r="I294" s="141"/>
      <c r="J294" s="141"/>
      <c r="K294" s="170"/>
      <c r="L294" s="171"/>
      <c r="M294" s="171"/>
      <c r="N294" s="192"/>
      <c r="O294" s="192"/>
      <c r="P294" s="172"/>
      <c r="Q294" s="172"/>
      <c r="R294" s="170"/>
      <c r="S294" s="141"/>
    </row>
    <row r="295" spans="1:19">
      <c r="A295" s="141"/>
      <c r="B295" s="170"/>
      <c r="C295" s="170"/>
      <c r="D295" s="141"/>
      <c r="E295" s="141"/>
      <c r="F295" s="141"/>
      <c r="G295" s="170"/>
      <c r="H295" s="141"/>
      <c r="I295" s="141"/>
      <c r="J295" s="141"/>
      <c r="K295" s="170"/>
      <c r="L295" s="171"/>
      <c r="M295" s="171"/>
      <c r="N295" s="192"/>
      <c r="O295" s="192"/>
      <c r="P295" s="172"/>
      <c r="Q295" s="172"/>
      <c r="R295" s="170"/>
      <c r="S295" s="141"/>
    </row>
    <row r="296" spans="1:19">
      <c r="A296" s="141"/>
      <c r="B296" s="170"/>
      <c r="C296" s="170"/>
      <c r="D296" s="141"/>
      <c r="E296" s="141"/>
      <c r="F296" s="141"/>
      <c r="G296" s="170"/>
      <c r="H296" s="141"/>
      <c r="I296" s="141"/>
      <c r="J296" s="141"/>
      <c r="K296" s="170"/>
      <c r="L296" s="171"/>
      <c r="M296" s="171"/>
      <c r="N296" s="192"/>
      <c r="O296" s="192"/>
      <c r="P296" s="172"/>
      <c r="Q296" s="172"/>
      <c r="R296" s="170"/>
      <c r="S296" s="141"/>
    </row>
    <row r="297" spans="1:19">
      <c r="A297" s="141"/>
      <c r="B297" s="170"/>
      <c r="C297" s="170"/>
      <c r="D297" s="141"/>
      <c r="E297" s="141"/>
      <c r="F297" s="141"/>
      <c r="G297" s="170"/>
      <c r="H297" s="141"/>
      <c r="I297" s="141"/>
      <c r="J297" s="141"/>
      <c r="K297" s="170"/>
      <c r="L297" s="171"/>
      <c r="M297" s="171"/>
      <c r="N297" s="192"/>
      <c r="O297" s="192"/>
      <c r="P297" s="172"/>
      <c r="Q297" s="172"/>
      <c r="R297" s="170"/>
      <c r="S297" s="141"/>
    </row>
    <row r="298" spans="1:19">
      <c r="A298" s="141"/>
      <c r="B298" s="170"/>
      <c r="C298" s="170"/>
      <c r="D298" s="141"/>
      <c r="E298" s="141"/>
      <c r="F298" s="141"/>
      <c r="G298" s="170"/>
      <c r="H298" s="141"/>
      <c r="I298" s="141"/>
      <c r="J298" s="141"/>
      <c r="K298" s="170"/>
      <c r="L298" s="171"/>
      <c r="M298" s="171"/>
      <c r="N298" s="192"/>
      <c r="O298" s="192"/>
      <c r="P298" s="172"/>
      <c r="Q298" s="172"/>
      <c r="R298" s="170"/>
      <c r="S298" s="141"/>
    </row>
    <row r="299" spans="1:19">
      <c r="A299" s="141"/>
      <c r="B299" s="170"/>
      <c r="C299" s="170"/>
      <c r="D299" s="141"/>
      <c r="E299" s="141"/>
      <c r="F299" s="141"/>
      <c r="G299" s="170"/>
      <c r="H299" s="141"/>
      <c r="I299" s="141"/>
      <c r="J299" s="141"/>
      <c r="K299" s="170"/>
      <c r="L299" s="171"/>
      <c r="M299" s="171"/>
      <c r="N299" s="192"/>
      <c r="O299" s="192"/>
      <c r="P299" s="172"/>
      <c r="Q299" s="172"/>
      <c r="R299" s="170"/>
      <c r="S299" s="141"/>
    </row>
    <row r="300" spans="1:19">
      <c r="A300" s="141"/>
      <c r="B300" s="170"/>
      <c r="C300" s="170"/>
      <c r="D300" s="141"/>
      <c r="E300" s="141"/>
      <c r="F300" s="141"/>
      <c r="G300" s="170"/>
      <c r="H300" s="141"/>
      <c r="I300" s="141"/>
      <c r="J300" s="141"/>
      <c r="K300" s="170"/>
      <c r="L300" s="171"/>
      <c r="M300" s="171"/>
      <c r="N300" s="192"/>
      <c r="O300" s="192"/>
      <c r="P300" s="172"/>
      <c r="Q300" s="172"/>
      <c r="R300" s="170"/>
      <c r="S300" s="141"/>
    </row>
    <row r="301" spans="1:19">
      <c r="A301" s="141"/>
      <c r="B301" s="170"/>
      <c r="C301" s="170"/>
      <c r="D301" s="141"/>
      <c r="E301" s="141"/>
      <c r="F301" s="141"/>
      <c r="G301" s="170"/>
      <c r="H301" s="141"/>
      <c r="I301" s="141"/>
      <c r="J301" s="141"/>
      <c r="K301" s="170"/>
      <c r="L301" s="171"/>
      <c r="M301" s="171"/>
      <c r="N301" s="192"/>
      <c r="O301" s="192"/>
      <c r="P301" s="172"/>
      <c r="Q301" s="172"/>
      <c r="R301" s="170"/>
      <c r="S301" s="141"/>
    </row>
    <row r="302" spans="1:19">
      <c r="A302" s="141"/>
      <c r="B302" s="170"/>
      <c r="C302" s="170"/>
      <c r="D302" s="141"/>
      <c r="E302" s="141"/>
      <c r="F302" s="141"/>
      <c r="G302" s="170"/>
      <c r="H302" s="141"/>
      <c r="I302" s="141"/>
      <c r="J302" s="141"/>
      <c r="K302" s="170"/>
      <c r="L302" s="171"/>
      <c r="M302" s="171"/>
      <c r="N302" s="192"/>
      <c r="O302" s="192"/>
      <c r="P302" s="172"/>
      <c r="Q302" s="172"/>
      <c r="R302" s="170"/>
      <c r="S302" s="141"/>
    </row>
    <row r="303" spans="1:19">
      <c r="A303" s="141"/>
      <c r="B303" s="170"/>
      <c r="C303" s="170"/>
      <c r="D303" s="141"/>
      <c r="E303" s="141"/>
      <c r="F303" s="141"/>
      <c r="G303" s="170"/>
      <c r="H303" s="141"/>
      <c r="I303" s="141"/>
      <c r="J303" s="141"/>
      <c r="K303" s="170"/>
      <c r="L303" s="171"/>
      <c r="M303" s="171"/>
      <c r="N303" s="192"/>
      <c r="O303" s="192"/>
      <c r="P303" s="172"/>
      <c r="Q303" s="172"/>
      <c r="R303" s="170"/>
      <c r="S303" s="141"/>
    </row>
    <row r="304" spans="1:19">
      <c r="A304" s="141"/>
      <c r="B304" s="170"/>
      <c r="C304" s="170"/>
      <c r="D304" s="141"/>
      <c r="E304" s="141"/>
      <c r="F304" s="141"/>
      <c r="G304" s="170"/>
      <c r="H304" s="141"/>
      <c r="I304" s="141"/>
      <c r="J304" s="141"/>
      <c r="K304" s="170"/>
      <c r="L304" s="171"/>
      <c r="M304" s="171"/>
      <c r="N304" s="192"/>
      <c r="O304" s="192"/>
      <c r="P304" s="172"/>
      <c r="Q304" s="172"/>
      <c r="R304" s="170"/>
      <c r="S304" s="141"/>
    </row>
    <row r="305" spans="1:19">
      <c r="A305" s="141"/>
      <c r="B305" s="170"/>
      <c r="C305" s="170"/>
      <c r="D305" s="141"/>
      <c r="E305" s="141"/>
      <c r="F305" s="141"/>
      <c r="G305" s="170"/>
      <c r="H305" s="141"/>
      <c r="I305" s="141"/>
      <c r="J305" s="141"/>
      <c r="K305" s="170"/>
      <c r="L305" s="171"/>
      <c r="M305" s="171"/>
      <c r="N305" s="192"/>
      <c r="O305" s="192"/>
      <c r="P305" s="172"/>
      <c r="Q305" s="172"/>
      <c r="R305" s="170"/>
      <c r="S305" s="141"/>
    </row>
    <row r="306" spans="1:19">
      <c r="A306" s="141"/>
      <c r="B306" s="170"/>
      <c r="C306" s="170"/>
      <c r="D306" s="141"/>
      <c r="E306" s="141"/>
      <c r="F306" s="141"/>
      <c r="G306" s="170"/>
      <c r="H306" s="141"/>
      <c r="I306" s="141"/>
      <c r="J306" s="141"/>
      <c r="K306" s="170"/>
      <c r="L306" s="171"/>
      <c r="M306" s="171"/>
      <c r="N306" s="192"/>
      <c r="O306" s="192"/>
      <c r="P306" s="172"/>
      <c r="Q306" s="172"/>
      <c r="R306" s="170"/>
      <c r="S306" s="141"/>
    </row>
    <row r="307" spans="1:19">
      <c r="A307" s="141"/>
      <c r="B307" s="170"/>
      <c r="C307" s="170"/>
      <c r="D307" s="141"/>
      <c r="E307" s="141"/>
      <c r="F307" s="141"/>
      <c r="G307" s="170"/>
      <c r="H307" s="141"/>
      <c r="I307" s="141"/>
      <c r="J307" s="141"/>
      <c r="K307" s="170"/>
      <c r="L307" s="171"/>
      <c r="M307" s="171"/>
      <c r="N307" s="192"/>
      <c r="O307" s="192"/>
      <c r="P307" s="172"/>
      <c r="Q307" s="172"/>
      <c r="R307" s="170"/>
      <c r="S307" s="141"/>
    </row>
    <row r="308" spans="1:19">
      <c r="A308" s="141"/>
      <c r="B308" s="170"/>
      <c r="C308" s="170"/>
      <c r="D308" s="141"/>
      <c r="E308" s="141"/>
      <c r="F308" s="141"/>
      <c r="G308" s="170"/>
      <c r="H308" s="141"/>
      <c r="I308" s="141"/>
      <c r="J308" s="141"/>
      <c r="K308" s="170"/>
      <c r="L308" s="171"/>
      <c r="M308" s="171"/>
      <c r="N308" s="192"/>
      <c r="O308" s="192"/>
      <c r="P308" s="172"/>
      <c r="Q308" s="172"/>
      <c r="R308" s="170"/>
      <c r="S308" s="141"/>
    </row>
    <row r="309" spans="1:19">
      <c r="A309" s="141"/>
      <c r="B309" s="170"/>
      <c r="C309" s="170"/>
      <c r="D309" s="141"/>
      <c r="E309" s="141"/>
      <c r="F309" s="141"/>
      <c r="G309" s="170"/>
      <c r="H309" s="141"/>
      <c r="I309" s="141"/>
      <c r="J309" s="141"/>
      <c r="K309" s="170"/>
      <c r="L309" s="171"/>
      <c r="M309" s="171"/>
      <c r="N309" s="192"/>
      <c r="O309" s="192"/>
      <c r="P309" s="172"/>
      <c r="Q309" s="172"/>
      <c r="R309" s="170"/>
      <c r="S309" s="141"/>
    </row>
    <row r="310" spans="1:19">
      <c r="A310" s="141"/>
      <c r="B310" s="170"/>
      <c r="C310" s="170"/>
      <c r="D310" s="141"/>
      <c r="E310" s="141"/>
      <c r="F310" s="141"/>
      <c r="G310" s="170"/>
      <c r="H310" s="141"/>
      <c r="I310" s="141"/>
      <c r="J310" s="141"/>
      <c r="K310" s="170"/>
      <c r="L310" s="171"/>
      <c r="M310" s="171"/>
      <c r="N310" s="192"/>
      <c r="O310" s="192"/>
      <c r="P310" s="172"/>
      <c r="Q310" s="172"/>
      <c r="R310" s="170"/>
      <c r="S310" s="141"/>
    </row>
    <row r="311" spans="1:19">
      <c r="A311" s="141"/>
      <c r="B311" s="170"/>
      <c r="C311" s="170"/>
      <c r="D311" s="141"/>
      <c r="E311" s="141"/>
      <c r="F311" s="141"/>
      <c r="G311" s="170"/>
      <c r="H311" s="141"/>
      <c r="I311" s="141"/>
      <c r="J311" s="141"/>
      <c r="K311" s="170"/>
      <c r="L311" s="171"/>
      <c r="M311" s="171"/>
      <c r="N311" s="192"/>
      <c r="O311" s="192"/>
      <c r="P311" s="172"/>
      <c r="Q311" s="172"/>
      <c r="R311" s="170"/>
      <c r="S311" s="141"/>
    </row>
    <row r="312" spans="1:19">
      <c r="A312" s="141"/>
      <c r="B312" s="170"/>
      <c r="C312" s="170"/>
      <c r="D312" s="141"/>
      <c r="E312" s="141"/>
      <c r="F312" s="141"/>
      <c r="G312" s="170"/>
      <c r="H312" s="141"/>
      <c r="I312" s="141"/>
      <c r="J312" s="141"/>
      <c r="K312" s="170"/>
      <c r="L312" s="171"/>
      <c r="M312" s="171"/>
      <c r="N312" s="192"/>
      <c r="O312" s="192"/>
      <c r="P312" s="172"/>
      <c r="Q312" s="172"/>
      <c r="R312" s="170"/>
      <c r="S312" s="141"/>
    </row>
    <row r="313" spans="1:19">
      <c r="A313" s="141"/>
      <c r="B313" s="170"/>
      <c r="C313" s="170"/>
      <c r="D313" s="141"/>
      <c r="E313" s="141"/>
      <c r="F313" s="141"/>
      <c r="G313" s="170"/>
      <c r="H313" s="141"/>
      <c r="I313" s="141"/>
      <c r="J313" s="141"/>
      <c r="K313" s="170"/>
      <c r="L313" s="171"/>
      <c r="M313" s="171"/>
      <c r="N313" s="192"/>
      <c r="O313" s="192"/>
      <c r="P313" s="172"/>
      <c r="Q313" s="172"/>
      <c r="R313" s="170"/>
      <c r="S313" s="141"/>
    </row>
    <row r="314" spans="1:19">
      <c r="A314" s="141"/>
      <c r="B314" s="170"/>
      <c r="C314" s="170"/>
      <c r="D314" s="141"/>
      <c r="E314" s="141"/>
      <c r="F314" s="141"/>
      <c r="G314" s="170"/>
      <c r="H314" s="141"/>
      <c r="I314" s="141"/>
      <c r="J314" s="141"/>
      <c r="K314" s="170"/>
      <c r="L314" s="171"/>
      <c r="M314" s="171"/>
      <c r="N314" s="192"/>
      <c r="O314" s="192"/>
      <c r="P314" s="172"/>
      <c r="Q314" s="172"/>
      <c r="R314" s="170"/>
      <c r="S314" s="141"/>
    </row>
    <row r="315" spans="1:19">
      <c r="A315" s="141"/>
      <c r="B315" s="170"/>
      <c r="C315" s="170"/>
      <c r="D315" s="141"/>
      <c r="E315" s="141"/>
      <c r="F315" s="141"/>
      <c r="G315" s="170"/>
      <c r="H315" s="141"/>
      <c r="I315" s="141"/>
      <c r="J315" s="141"/>
      <c r="K315" s="170"/>
      <c r="L315" s="171"/>
      <c r="M315" s="171"/>
      <c r="N315" s="192"/>
      <c r="O315" s="192"/>
      <c r="P315" s="172"/>
      <c r="Q315" s="172"/>
      <c r="R315" s="170"/>
      <c r="S315" s="141"/>
    </row>
    <row r="316" spans="1:19">
      <c r="A316" s="141"/>
      <c r="B316" s="170"/>
      <c r="C316" s="170"/>
      <c r="D316" s="141"/>
      <c r="E316" s="141"/>
      <c r="F316" s="141"/>
      <c r="G316" s="170"/>
      <c r="H316" s="141"/>
      <c r="I316" s="141"/>
      <c r="J316" s="141"/>
      <c r="K316" s="170"/>
      <c r="L316" s="171"/>
      <c r="M316" s="171"/>
      <c r="N316" s="192"/>
      <c r="O316" s="192"/>
      <c r="P316" s="172"/>
      <c r="Q316" s="172"/>
      <c r="R316" s="170"/>
      <c r="S316" s="141"/>
    </row>
    <row r="317" spans="1:19">
      <c r="A317" s="141"/>
      <c r="B317" s="170"/>
      <c r="C317" s="170"/>
      <c r="D317" s="141"/>
      <c r="E317" s="141"/>
      <c r="F317" s="141"/>
      <c r="G317" s="170"/>
      <c r="H317" s="141"/>
      <c r="I317" s="141"/>
      <c r="J317" s="141"/>
      <c r="K317" s="170"/>
      <c r="L317" s="171"/>
      <c r="M317" s="171"/>
      <c r="N317" s="192"/>
      <c r="O317" s="192"/>
      <c r="P317" s="172"/>
      <c r="Q317" s="172"/>
      <c r="R317" s="170"/>
      <c r="S317" s="141"/>
    </row>
    <row r="318" spans="1:19">
      <c r="A318" s="141"/>
      <c r="B318" s="170"/>
      <c r="C318" s="170"/>
      <c r="D318" s="141"/>
      <c r="E318" s="141"/>
      <c r="F318" s="141"/>
      <c r="G318" s="170"/>
      <c r="H318" s="141"/>
      <c r="I318" s="141"/>
      <c r="J318" s="141"/>
      <c r="K318" s="170"/>
      <c r="L318" s="171"/>
      <c r="M318" s="171"/>
      <c r="N318" s="192"/>
      <c r="O318" s="192"/>
      <c r="P318" s="172"/>
      <c r="Q318" s="172"/>
      <c r="R318" s="170"/>
      <c r="S318" s="141"/>
    </row>
    <row r="319" spans="1:19">
      <c r="A319" s="141"/>
      <c r="B319" s="170"/>
      <c r="C319" s="170"/>
      <c r="D319" s="141"/>
      <c r="E319" s="141"/>
      <c r="F319" s="141"/>
      <c r="G319" s="170"/>
      <c r="H319" s="141"/>
      <c r="I319" s="141"/>
      <c r="J319" s="141"/>
      <c r="K319" s="170"/>
      <c r="L319" s="171"/>
      <c r="M319" s="171"/>
      <c r="N319" s="192"/>
      <c r="O319" s="192"/>
      <c r="P319" s="172"/>
      <c r="Q319" s="172"/>
      <c r="R319" s="170"/>
      <c r="S319" s="141"/>
    </row>
    <row r="320" spans="1:19">
      <c r="A320" s="141"/>
      <c r="B320" s="170"/>
      <c r="C320" s="170"/>
      <c r="D320" s="141"/>
      <c r="E320" s="141"/>
      <c r="F320" s="141"/>
      <c r="G320" s="170"/>
      <c r="H320" s="141"/>
      <c r="I320" s="141"/>
      <c r="J320" s="141"/>
      <c r="K320" s="170"/>
      <c r="L320" s="171"/>
      <c r="M320" s="171"/>
      <c r="N320" s="192"/>
      <c r="O320" s="192"/>
      <c r="P320" s="172"/>
      <c r="Q320" s="172"/>
      <c r="R320" s="170"/>
      <c r="S320" s="141"/>
    </row>
    <row r="321" spans="1:19">
      <c r="A321" s="141"/>
      <c r="B321" s="170"/>
      <c r="C321" s="170"/>
      <c r="D321" s="141"/>
      <c r="E321" s="141"/>
      <c r="F321" s="141"/>
      <c r="G321" s="170"/>
      <c r="H321" s="141"/>
      <c r="I321" s="141"/>
      <c r="J321" s="141"/>
      <c r="K321" s="170"/>
      <c r="L321" s="171"/>
      <c r="M321" s="171"/>
      <c r="N321" s="192"/>
      <c r="O321" s="192"/>
      <c r="P321" s="172"/>
      <c r="Q321" s="172"/>
      <c r="R321" s="170"/>
      <c r="S321" s="141"/>
    </row>
    <row r="322" spans="1:19">
      <c r="A322" s="141"/>
      <c r="B322" s="170"/>
      <c r="C322" s="170"/>
      <c r="D322" s="141"/>
      <c r="E322" s="141"/>
      <c r="F322" s="141"/>
      <c r="G322" s="170"/>
      <c r="H322" s="141"/>
      <c r="I322" s="141"/>
      <c r="J322" s="141"/>
      <c r="K322" s="170"/>
      <c r="L322" s="171"/>
      <c r="M322" s="171"/>
      <c r="N322" s="192"/>
      <c r="O322" s="192"/>
      <c r="P322" s="172"/>
      <c r="Q322" s="172"/>
      <c r="R322" s="170"/>
      <c r="S322" s="141"/>
    </row>
    <row r="323" spans="1:19">
      <c r="A323" s="141"/>
      <c r="B323" s="170"/>
      <c r="C323" s="170"/>
      <c r="D323" s="141"/>
      <c r="E323" s="141"/>
      <c r="F323" s="141"/>
      <c r="G323" s="170"/>
      <c r="H323" s="141"/>
      <c r="I323" s="141"/>
      <c r="J323" s="141"/>
      <c r="K323" s="170"/>
      <c r="L323" s="171"/>
      <c r="M323" s="171"/>
      <c r="N323" s="192"/>
      <c r="O323" s="192"/>
      <c r="P323" s="172"/>
      <c r="Q323" s="172"/>
      <c r="R323" s="170"/>
      <c r="S323" s="141"/>
    </row>
    <row r="324" spans="1:19">
      <c r="A324" s="141"/>
      <c r="B324" s="170"/>
      <c r="C324" s="170"/>
      <c r="D324" s="141"/>
      <c r="E324" s="141"/>
      <c r="F324" s="141"/>
      <c r="G324" s="170"/>
      <c r="H324" s="141"/>
      <c r="I324" s="141"/>
      <c r="J324" s="141"/>
      <c r="K324" s="170"/>
      <c r="L324" s="171"/>
      <c r="M324" s="171"/>
      <c r="N324" s="192"/>
      <c r="O324" s="192"/>
      <c r="P324" s="172"/>
      <c r="Q324" s="172"/>
      <c r="R324" s="170"/>
      <c r="S324" s="141"/>
    </row>
    <row r="325" spans="1:19">
      <c r="A325" s="141"/>
      <c r="B325" s="170"/>
      <c r="C325" s="170"/>
      <c r="D325" s="141"/>
      <c r="E325" s="141"/>
      <c r="F325" s="141"/>
      <c r="G325" s="170"/>
      <c r="H325" s="141"/>
      <c r="I325" s="141"/>
      <c r="J325" s="141"/>
      <c r="K325" s="170"/>
      <c r="L325" s="171"/>
      <c r="M325" s="171"/>
      <c r="N325" s="192"/>
      <c r="O325" s="192"/>
      <c r="P325" s="172"/>
      <c r="Q325" s="172"/>
      <c r="R325" s="170"/>
      <c r="S325" s="141"/>
    </row>
    <row r="326" spans="1:19">
      <c r="A326" s="141"/>
      <c r="B326" s="170"/>
      <c r="C326" s="170"/>
      <c r="D326" s="141"/>
      <c r="E326" s="141"/>
      <c r="F326" s="141"/>
      <c r="G326" s="170"/>
      <c r="H326" s="141"/>
      <c r="I326" s="141"/>
      <c r="J326" s="141"/>
      <c r="K326" s="170"/>
      <c r="L326" s="171"/>
      <c r="M326" s="171"/>
      <c r="N326" s="192"/>
      <c r="O326" s="192"/>
      <c r="P326" s="172"/>
      <c r="Q326" s="172"/>
      <c r="R326" s="170"/>
      <c r="S326" s="141"/>
    </row>
    <row r="327" spans="1:19">
      <c r="A327" s="141"/>
      <c r="B327" s="170"/>
      <c r="C327" s="170"/>
      <c r="D327" s="141"/>
      <c r="E327" s="141"/>
      <c r="F327" s="141"/>
      <c r="G327" s="170"/>
      <c r="H327" s="141"/>
      <c r="I327" s="141"/>
      <c r="J327" s="141"/>
      <c r="K327" s="170"/>
      <c r="L327" s="171"/>
      <c r="M327" s="171"/>
      <c r="N327" s="192"/>
      <c r="O327" s="192"/>
      <c r="P327" s="172"/>
      <c r="Q327" s="172"/>
      <c r="R327" s="170"/>
      <c r="S327" s="141"/>
    </row>
    <row r="328" spans="1:19">
      <c r="A328" s="141"/>
      <c r="B328" s="170"/>
      <c r="C328" s="170"/>
      <c r="D328" s="141"/>
      <c r="E328" s="141"/>
      <c r="F328" s="141"/>
      <c r="G328" s="170"/>
      <c r="H328" s="141"/>
      <c r="I328" s="141"/>
      <c r="J328" s="141"/>
      <c r="K328" s="170"/>
      <c r="L328" s="171"/>
      <c r="M328" s="171"/>
      <c r="N328" s="192"/>
      <c r="O328" s="192"/>
      <c r="P328" s="172"/>
      <c r="Q328" s="172"/>
      <c r="R328" s="170"/>
      <c r="S328" s="141"/>
    </row>
    <row r="329" spans="1:19">
      <c r="A329" s="141"/>
      <c r="B329" s="170"/>
      <c r="C329" s="170"/>
      <c r="D329" s="141"/>
      <c r="E329" s="141"/>
      <c r="F329" s="141"/>
      <c r="G329" s="170"/>
      <c r="H329" s="141"/>
      <c r="I329" s="141"/>
      <c r="J329" s="141"/>
      <c r="K329" s="170"/>
      <c r="L329" s="171"/>
      <c r="M329" s="171"/>
      <c r="N329" s="192"/>
      <c r="O329" s="192"/>
      <c r="P329" s="172"/>
      <c r="Q329" s="172"/>
      <c r="R329" s="170"/>
      <c r="S329" s="141"/>
    </row>
    <row r="330" spans="1:19">
      <c r="A330" s="141"/>
      <c r="B330" s="170"/>
      <c r="C330" s="170"/>
      <c r="D330" s="141"/>
      <c r="E330" s="141"/>
      <c r="F330" s="141"/>
      <c r="G330" s="170"/>
      <c r="H330" s="141"/>
      <c r="I330" s="141"/>
      <c r="J330" s="141"/>
      <c r="K330" s="170"/>
      <c r="L330" s="171"/>
      <c r="M330" s="171"/>
      <c r="N330" s="192"/>
      <c r="O330" s="192"/>
      <c r="P330" s="172"/>
      <c r="Q330" s="172"/>
      <c r="R330" s="170"/>
      <c r="S330" s="141"/>
    </row>
    <row r="331" spans="1:19">
      <c r="A331" s="141"/>
      <c r="B331" s="170"/>
      <c r="C331" s="170"/>
      <c r="D331" s="141"/>
      <c r="E331" s="141"/>
      <c r="F331" s="141"/>
      <c r="G331" s="170"/>
      <c r="H331" s="141"/>
      <c r="I331" s="141"/>
      <c r="J331" s="141"/>
      <c r="K331" s="170"/>
      <c r="L331" s="171"/>
      <c r="M331" s="171"/>
      <c r="N331" s="192"/>
      <c r="O331" s="192"/>
      <c r="P331" s="172"/>
      <c r="Q331" s="172"/>
      <c r="R331" s="170"/>
      <c r="S331" s="141"/>
    </row>
    <row r="332" spans="1:19">
      <c r="A332" s="141"/>
      <c r="B332" s="170"/>
      <c r="C332" s="170"/>
      <c r="D332" s="141"/>
      <c r="E332" s="141"/>
      <c r="F332" s="141"/>
      <c r="G332" s="170"/>
      <c r="H332" s="141"/>
      <c r="I332" s="141"/>
      <c r="J332" s="141"/>
      <c r="K332" s="170"/>
      <c r="L332" s="171"/>
      <c r="M332" s="171"/>
      <c r="N332" s="192"/>
      <c r="O332" s="192"/>
      <c r="P332" s="172"/>
      <c r="Q332" s="172"/>
      <c r="R332" s="170"/>
      <c r="S332" s="141"/>
    </row>
    <row r="333" spans="1:19">
      <c r="A333" s="141"/>
      <c r="B333" s="170"/>
      <c r="C333" s="170"/>
      <c r="D333" s="141"/>
      <c r="E333" s="141"/>
      <c r="F333" s="141"/>
      <c r="G333" s="170"/>
      <c r="H333" s="141"/>
      <c r="I333" s="141"/>
      <c r="J333" s="141"/>
      <c r="K333" s="170"/>
      <c r="L333" s="171"/>
      <c r="M333" s="171"/>
      <c r="N333" s="192"/>
      <c r="O333" s="192"/>
      <c r="P333" s="172"/>
      <c r="Q333" s="172"/>
      <c r="R333" s="170"/>
      <c r="S333" s="141"/>
    </row>
    <row r="334" spans="1:19">
      <c r="A334" s="141"/>
      <c r="B334" s="170"/>
      <c r="C334" s="170"/>
      <c r="D334" s="141"/>
      <c r="E334" s="141"/>
      <c r="F334" s="141"/>
      <c r="G334" s="170"/>
      <c r="H334" s="141"/>
      <c r="I334" s="141"/>
      <c r="J334" s="141"/>
      <c r="K334" s="170"/>
      <c r="L334" s="171"/>
      <c r="M334" s="171"/>
      <c r="N334" s="192"/>
      <c r="O334" s="192"/>
      <c r="P334" s="172"/>
      <c r="Q334" s="172"/>
      <c r="R334" s="170"/>
      <c r="S334" s="141"/>
    </row>
    <row r="335" spans="1:19">
      <c r="A335" s="141"/>
      <c r="B335" s="170"/>
      <c r="C335" s="170"/>
      <c r="D335" s="141"/>
      <c r="E335" s="141"/>
      <c r="F335" s="141"/>
      <c r="G335" s="170"/>
      <c r="H335" s="141"/>
      <c r="I335" s="141"/>
      <c r="J335" s="141"/>
      <c r="K335" s="170"/>
      <c r="L335" s="171"/>
      <c r="M335" s="171"/>
      <c r="N335" s="192"/>
      <c r="O335" s="192"/>
      <c r="P335" s="172"/>
      <c r="Q335" s="172"/>
      <c r="R335" s="170"/>
      <c r="S335" s="141"/>
    </row>
    <row r="336" spans="1:19">
      <c r="A336" s="141"/>
      <c r="B336" s="170"/>
      <c r="C336" s="170"/>
      <c r="D336" s="141"/>
      <c r="E336" s="141"/>
      <c r="F336" s="141"/>
      <c r="G336" s="170"/>
      <c r="H336" s="141"/>
      <c r="I336" s="141"/>
      <c r="J336" s="141"/>
      <c r="K336" s="170"/>
      <c r="L336" s="171"/>
      <c r="M336" s="171"/>
      <c r="N336" s="192"/>
      <c r="O336" s="192"/>
      <c r="P336" s="172"/>
      <c r="Q336" s="172"/>
      <c r="R336" s="170"/>
      <c r="S336" s="141"/>
    </row>
    <row r="337" spans="1:19">
      <c r="A337" s="141"/>
      <c r="B337" s="170"/>
      <c r="C337" s="170"/>
      <c r="D337" s="141"/>
      <c r="E337" s="141"/>
      <c r="F337" s="141"/>
      <c r="G337" s="170"/>
      <c r="H337" s="141"/>
      <c r="I337" s="141"/>
      <c r="J337" s="141"/>
      <c r="K337" s="170"/>
      <c r="L337" s="171"/>
      <c r="M337" s="171"/>
      <c r="N337" s="192"/>
      <c r="O337" s="192"/>
      <c r="P337" s="172"/>
      <c r="Q337" s="172"/>
      <c r="R337" s="170"/>
      <c r="S337" s="141"/>
    </row>
    <row r="338" spans="1:19">
      <c r="A338" s="141"/>
      <c r="B338" s="170"/>
      <c r="C338" s="170"/>
      <c r="D338" s="141"/>
      <c r="E338" s="141"/>
      <c r="F338" s="141"/>
      <c r="G338" s="170"/>
      <c r="H338" s="141"/>
      <c r="I338" s="141"/>
      <c r="J338" s="141"/>
      <c r="K338" s="170"/>
      <c r="L338" s="171"/>
      <c r="M338" s="171"/>
      <c r="N338" s="192"/>
      <c r="O338" s="192"/>
      <c r="P338" s="172"/>
      <c r="Q338" s="172"/>
      <c r="R338" s="170"/>
      <c r="S338" s="141"/>
    </row>
    <row r="339" spans="1:19">
      <c r="A339" s="141"/>
      <c r="B339" s="170"/>
      <c r="C339" s="170"/>
      <c r="D339" s="141"/>
      <c r="E339" s="141"/>
      <c r="F339" s="141"/>
      <c r="G339" s="170"/>
      <c r="H339" s="141"/>
      <c r="I339" s="141"/>
      <c r="J339" s="141"/>
      <c r="K339" s="170"/>
      <c r="L339" s="171"/>
      <c r="M339" s="171"/>
      <c r="N339" s="192"/>
      <c r="O339" s="192"/>
      <c r="P339" s="172"/>
      <c r="Q339" s="172"/>
      <c r="R339" s="170"/>
      <c r="S339" s="141"/>
    </row>
    <row r="340" spans="1:19">
      <c r="A340" s="141"/>
      <c r="B340" s="170"/>
      <c r="C340" s="170"/>
      <c r="D340" s="141"/>
      <c r="E340" s="141"/>
      <c r="F340" s="141"/>
      <c r="G340" s="170"/>
      <c r="H340" s="141"/>
      <c r="I340" s="141"/>
      <c r="J340" s="141"/>
      <c r="K340" s="170"/>
      <c r="L340" s="171"/>
      <c r="M340" s="171"/>
      <c r="N340" s="192"/>
      <c r="O340" s="192"/>
      <c r="P340" s="172"/>
      <c r="Q340" s="172"/>
      <c r="R340" s="170"/>
      <c r="S340" s="141"/>
    </row>
    <row r="341" spans="1:19">
      <c r="A341" s="141"/>
      <c r="B341" s="170"/>
      <c r="C341" s="170"/>
      <c r="D341" s="141"/>
      <c r="E341" s="141"/>
      <c r="F341" s="141"/>
      <c r="G341" s="170"/>
      <c r="H341" s="141"/>
      <c r="I341" s="141"/>
      <c r="J341" s="141"/>
      <c r="K341" s="170"/>
      <c r="L341" s="171"/>
      <c r="M341" s="171"/>
      <c r="N341" s="192"/>
      <c r="O341" s="192"/>
      <c r="P341" s="172"/>
      <c r="Q341" s="172"/>
      <c r="R341" s="170"/>
      <c r="S341" s="141"/>
    </row>
    <row r="342" spans="1:19">
      <c r="A342" s="141"/>
      <c r="B342" s="170"/>
      <c r="C342" s="170"/>
      <c r="D342" s="141"/>
      <c r="E342" s="141"/>
      <c r="F342" s="141"/>
      <c r="G342" s="170"/>
      <c r="H342" s="141"/>
      <c r="I342" s="141"/>
      <c r="J342" s="141"/>
      <c r="K342" s="170"/>
      <c r="L342" s="171"/>
      <c r="M342" s="171"/>
      <c r="N342" s="192"/>
      <c r="O342" s="192"/>
      <c r="P342" s="172"/>
      <c r="Q342" s="172"/>
      <c r="R342" s="170"/>
      <c r="S342" s="141"/>
    </row>
    <row r="343" spans="1:19">
      <c r="A343" s="141"/>
      <c r="B343" s="170"/>
      <c r="C343" s="170"/>
      <c r="D343" s="141"/>
      <c r="E343" s="141"/>
      <c r="F343" s="141"/>
      <c r="G343" s="170"/>
      <c r="H343" s="141"/>
      <c r="I343" s="141"/>
      <c r="J343" s="141"/>
      <c r="K343" s="170"/>
      <c r="L343" s="171"/>
      <c r="M343" s="171"/>
      <c r="N343" s="192"/>
      <c r="O343" s="192"/>
      <c r="P343" s="172"/>
      <c r="Q343" s="172"/>
      <c r="R343" s="170"/>
      <c r="S343" s="141"/>
    </row>
    <row r="344" spans="1:19">
      <c r="A344" s="141"/>
      <c r="B344" s="170"/>
      <c r="C344" s="170"/>
      <c r="D344" s="141"/>
      <c r="E344" s="141"/>
      <c r="F344" s="141"/>
      <c r="G344" s="170"/>
      <c r="H344" s="141"/>
      <c r="I344" s="141"/>
      <c r="J344" s="141"/>
      <c r="K344" s="170"/>
      <c r="L344" s="171"/>
      <c r="M344" s="171"/>
      <c r="N344" s="192"/>
      <c r="O344" s="192"/>
      <c r="P344" s="172"/>
      <c r="Q344" s="172"/>
      <c r="R344" s="170"/>
      <c r="S344" s="141"/>
    </row>
    <row r="345" spans="1:19">
      <c r="A345" s="141"/>
      <c r="B345" s="170"/>
      <c r="C345" s="170"/>
      <c r="D345" s="141"/>
      <c r="E345" s="141"/>
      <c r="F345" s="141"/>
      <c r="G345" s="170"/>
      <c r="H345" s="141"/>
      <c r="I345" s="141"/>
      <c r="J345" s="141"/>
      <c r="K345" s="170"/>
      <c r="L345" s="171"/>
      <c r="M345" s="171"/>
      <c r="N345" s="192"/>
      <c r="O345" s="192"/>
      <c r="P345" s="172"/>
      <c r="Q345" s="172"/>
      <c r="R345" s="170"/>
      <c r="S345" s="141"/>
    </row>
    <row r="346" spans="1:19">
      <c r="A346" s="141"/>
      <c r="B346" s="170"/>
      <c r="C346" s="170"/>
      <c r="D346" s="141"/>
      <c r="E346" s="141"/>
      <c r="F346" s="141"/>
      <c r="G346" s="170"/>
      <c r="H346" s="141"/>
      <c r="I346" s="141"/>
      <c r="J346" s="141"/>
      <c r="K346" s="170"/>
      <c r="L346" s="171"/>
      <c r="M346" s="171"/>
      <c r="N346" s="192"/>
      <c r="O346" s="192"/>
      <c r="P346" s="172"/>
      <c r="Q346" s="172"/>
      <c r="R346" s="170"/>
      <c r="S346" s="141"/>
    </row>
    <row r="347" spans="1:19">
      <c r="A347" s="141"/>
      <c r="B347" s="170"/>
      <c r="C347" s="170"/>
      <c r="D347" s="141"/>
      <c r="E347" s="141"/>
      <c r="F347" s="141"/>
      <c r="G347" s="170"/>
      <c r="H347" s="141"/>
      <c r="I347" s="141"/>
      <c r="J347" s="141"/>
      <c r="K347" s="170"/>
      <c r="L347" s="171"/>
      <c r="M347" s="171"/>
      <c r="N347" s="192"/>
      <c r="O347" s="192"/>
      <c r="P347" s="172"/>
      <c r="Q347" s="172"/>
      <c r="R347" s="170"/>
      <c r="S347" s="141"/>
    </row>
    <row r="348" spans="1:19">
      <c r="A348" s="141"/>
      <c r="B348" s="170"/>
      <c r="C348" s="170"/>
      <c r="D348" s="141"/>
      <c r="E348" s="141"/>
      <c r="F348" s="141"/>
      <c r="G348" s="170"/>
      <c r="H348" s="141"/>
      <c r="I348" s="141"/>
      <c r="J348" s="141"/>
      <c r="K348" s="170"/>
      <c r="L348" s="171"/>
      <c r="M348" s="171"/>
      <c r="N348" s="192"/>
      <c r="O348" s="192"/>
      <c r="P348" s="172"/>
      <c r="Q348" s="172"/>
      <c r="R348" s="170"/>
      <c r="S348" s="141"/>
    </row>
    <row r="349" spans="1:19">
      <c r="A349" s="141"/>
      <c r="B349" s="170"/>
      <c r="C349" s="170"/>
      <c r="D349" s="141"/>
      <c r="E349" s="141"/>
      <c r="F349" s="141"/>
      <c r="G349" s="170"/>
      <c r="H349" s="141"/>
      <c r="I349" s="141"/>
      <c r="J349" s="141"/>
      <c r="K349" s="170"/>
      <c r="L349" s="171"/>
      <c r="M349" s="171"/>
      <c r="N349" s="192"/>
      <c r="O349" s="192"/>
      <c r="P349" s="172"/>
      <c r="Q349" s="172"/>
      <c r="R349" s="170"/>
      <c r="S349" s="141"/>
    </row>
    <row r="350" spans="1:19">
      <c r="A350" s="141"/>
      <c r="B350" s="170"/>
      <c r="C350" s="170"/>
      <c r="D350" s="141"/>
      <c r="E350" s="141"/>
      <c r="F350" s="141"/>
      <c r="G350" s="170"/>
      <c r="H350" s="141"/>
      <c r="I350" s="141"/>
      <c r="J350" s="141"/>
      <c r="K350" s="170"/>
      <c r="L350" s="171"/>
      <c r="M350" s="171"/>
      <c r="N350" s="192"/>
      <c r="O350" s="192"/>
      <c r="P350" s="172"/>
      <c r="Q350" s="172"/>
      <c r="R350" s="170"/>
      <c r="S350" s="141"/>
    </row>
    <row r="351" spans="1:19">
      <c r="A351" s="141"/>
      <c r="B351" s="170"/>
      <c r="C351" s="170"/>
      <c r="D351" s="141"/>
      <c r="E351" s="141"/>
      <c r="F351" s="141"/>
      <c r="G351" s="170"/>
      <c r="H351" s="141"/>
      <c r="I351" s="141"/>
      <c r="J351" s="141"/>
      <c r="K351" s="170"/>
      <c r="L351" s="171"/>
      <c r="M351" s="171"/>
      <c r="N351" s="192"/>
      <c r="O351" s="192"/>
      <c r="P351" s="172"/>
      <c r="Q351" s="172"/>
      <c r="R351" s="170"/>
      <c r="S351" s="141"/>
    </row>
    <row r="352" spans="1:19">
      <c r="A352" s="141"/>
      <c r="B352" s="170"/>
      <c r="C352" s="170"/>
      <c r="D352" s="141"/>
      <c r="E352" s="141"/>
      <c r="F352" s="141"/>
      <c r="G352" s="170"/>
      <c r="H352" s="141"/>
      <c r="I352" s="141"/>
      <c r="J352" s="141"/>
      <c r="K352" s="170"/>
      <c r="L352" s="171"/>
      <c r="M352" s="171"/>
      <c r="N352" s="192"/>
      <c r="O352" s="192"/>
      <c r="P352" s="172"/>
      <c r="Q352" s="172"/>
      <c r="R352" s="170"/>
      <c r="S352" s="141"/>
    </row>
    <row r="353" spans="1:19">
      <c r="A353" s="141"/>
      <c r="B353" s="170"/>
      <c r="C353" s="170"/>
      <c r="D353" s="141"/>
      <c r="E353" s="141"/>
      <c r="F353" s="141"/>
      <c r="G353" s="170"/>
      <c r="H353" s="141"/>
      <c r="I353" s="141"/>
      <c r="J353" s="141"/>
      <c r="K353" s="170"/>
      <c r="L353" s="171"/>
      <c r="M353" s="171"/>
      <c r="N353" s="192"/>
      <c r="O353" s="192"/>
      <c r="P353" s="172"/>
      <c r="Q353" s="172"/>
      <c r="R353" s="170"/>
      <c r="S353" s="141"/>
    </row>
    <row r="354" spans="1:19">
      <c r="A354" s="141"/>
      <c r="B354" s="170"/>
      <c r="C354" s="170"/>
      <c r="D354" s="141"/>
      <c r="E354" s="141"/>
      <c r="F354" s="141"/>
      <c r="G354" s="170"/>
      <c r="H354" s="141"/>
      <c r="I354" s="141"/>
      <c r="J354" s="141"/>
      <c r="K354" s="170"/>
      <c r="L354" s="171"/>
      <c r="M354" s="171"/>
      <c r="N354" s="192"/>
      <c r="O354" s="192"/>
      <c r="P354" s="172"/>
      <c r="Q354" s="172"/>
      <c r="R354" s="170"/>
      <c r="S354" s="141"/>
    </row>
    <row r="355" spans="1:19">
      <c r="A355" s="141"/>
      <c r="B355" s="170"/>
      <c r="C355" s="170"/>
      <c r="D355" s="141"/>
      <c r="E355" s="141"/>
      <c r="F355" s="141"/>
      <c r="G355" s="170"/>
      <c r="H355" s="141"/>
      <c r="I355" s="141"/>
      <c r="J355" s="141"/>
      <c r="K355" s="170"/>
      <c r="L355" s="171"/>
      <c r="M355" s="171"/>
      <c r="N355" s="192"/>
      <c r="O355" s="192"/>
      <c r="P355" s="172"/>
      <c r="Q355" s="172"/>
      <c r="R355" s="170"/>
      <c r="S355" s="141"/>
    </row>
    <row r="356" spans="1:19">
      <c r="A356" s="141"/>
      <c r="B356" s="170"/>
      <c r="C356" s="170"/>
      <c r="D356" s="141"/>
      <c r="E356" s="141"/>
      <c r="F356" s="141"/>
      <c r="G356" s="170"/>
      <c r="H356" s="141"/>
      <c r="I356" s="141"/>
      <c r="J356" s="141"/>
      <c r="K356" s="170"/>
      <c r="L356" s="171"/>
      <c r="M356" s="171"/>
      <c r="N356" s="192"/>
      <c r="O356" s="192"/>
      <c r="P356" s="172"/>
      <c r="Q356" s="172"/>
      <c r="R356" s="170"/>
      <c r="S356" s="141"/>
    </row>
    <row r="357" spans="1:19">
      <c r="A357" s="141"/>
      <c r="B357" s="170"/>
      <c r="C357" s="170"/>
      <c r="D357" s="141"/>
      <c r="E357" s="141"/>
      <c r="F357" s="141"/>
      <c r="G357" s="170"/>
      <c r="H357" s="141"/>
      <c r="I357" s="141"/>
      <c r="J357" s="141"/>
      <c r="K357" s="170"/>
      <c r="L357" s="171"/>
      <c r="M357" s="171"/>
      <c r="N357" s="192"/>
      <c r="O357" s="192"/>
      <c r="P357" s="172"/>
      <c r="Q357" s="172"/>
      <c r="R357" s="170"/>
      <c r="S357" s="141"/>
    </row>
    <row r="358" spans="1:19">
      <c r="A358" s="141"/>
      <c r="B358" s="170"/>
      <c r="C358" s="170"/>
      <c r="D358" s="141"/>
      <c r="E358" s="141"/>
      <c r="F358" s="141"/>
      <c r="G358" s="170"/>
      <c r="H358" s="141"/>
      <c r="I358" s="141"/>
      <c r="J358" s="141"/>
      <c r="K358" s="170"/>
      <c r="L358" s="171"/>
      <c r="M358" s="171"/>
      <c r="N358" s="192"/>
      <c r="O358" s="192"/>
      <c r="P358" s="172"/>
      <c r="Q358" s="172"/>
      <c r="R358" s="170"/>
      <c r="S358" s="141"/>
    </row>
    <row r="359" spans="1:19">
      <c r="A359" s="141"/>
      <c r="B359" s="170"/>
      <c r="C359" s="170"/>
      <c r="D359" s="141"/>
      <c r="E359" s="141"/>
      <c r="F359" s="141"/>
      <c r="G359" s="170"/>
      <c r="H359" s="141"/>
      <c r="I359" s="141"/>
      <c r="J359" s="141"/>
      <c r="K359" s="170"/>
      <c r="L359" s="171"/>
      <c r="M359" s="171"/>
      <c r="N359" s="192"/>
      <c r="O359" s="192"/>
      <c r="P359" s="172"/>
      <c r="Q359" s="172"/>
      <c r="R359" s="170"/>
      <c r="S359" s="141"/>
    </row>
    <row r="360" spans="1:19">
      <c r="A360" s="141"/>
      <c r="B360" s="170"/>
      <c r="C360" s="170"/>
      <c r="D360" s="141"/>
      <c r="E360" s="141"/>
      <c r="F360" s="141"/>
      <c r="G360" s="170"/>
      <c r="H360" s="141"/>
      <c r="I360" s="141"/>
      <c r="J360" s="141"/>
      <c r="K360" s="170"/>
      <c r="L360" s="171"/>
      <c r="M360" s="171"/>
      <c r="N360" s="192"/>
      <c r="O360" s="192"/>
      <c r="P360" s="172"/>
      <c r="Q360" s="172"/>
      <c r="R360" s="170"/>
      <c r="S360" s="141"/>
    </row>
    <row r="361" spans="1:19">
      <c r="A361" s="141"/>
      <c r="B361" s="170"/>
      <c r="C361" s="170"/>
      <c r="D361" s="141"/>
      <c r="E361" s="141"/>
      <c r="F361" s="141"/>
      <c r="G361" s="170"/>
      <c r="H361" s="141"/>
      <c r="I361" s="141"/>
      <c r="J361" s="141"/>
      <c r="K361" s="170"/>
      <c r="L361" s="171"/>
      <c r="M361" s="171"/>
      <c r="N361" s="192"/>
      <c r="O361" s="192"/>
      <c r="P361" s="172"/>
      <c r="Q361" s="172"/>
      <c r="R361" s="170"/>
      <c r="S361" s="141"/>
    </row>
    <row r="362" spans="1:19">
      <c r="A362" s="141"/>
      <c r="B362" s="170"/>
      <c r="C362" s="170"/>
      <c r="D362" s="141"/>
      <c r="E362" s="141"/>
      <c r="F362" s="141"/>
      <c r="G362" s="170"/>
      <c r="H362" s="141"/>
      <c r="I362" s="141"/>
      <c r="J362" s="141"/>
      <c r="K362" s="170"/>
      <c r="L362" s="171"/>
      <c r="M362" s="171"/>
      <c r="N362" s="192"/>
      <c r="O362" s="192"/>
      <c r="P362" s="172"/>
      <c r="Q362" s="172"/>
      <c r="R362" s="170"/>
      <c r="S362" s="141"/>
    </row>
    <row r="363" spans="1:19">
      <c r="A363" s="141"/>
      <c r="B363" s="170"/>
      <c r="C363" s="170"/>
      <c r="D363" s="141"/>
      <c r="E363" s="141"/>
      <c r="F363" s="141"/>
      <c r="G363" s="170"/>
      <c r="H363" s="141"/>
      <c r="I363" s="141"/>
      <c r="J363" s="141"/>
      <c r="K363" s="170"/>
      <c r="L363" s="171"/>
      <c r="M363" s="171"/>
      <c r="N363" s="192"/>
      <c r="O363" s="192"/>
      <c r="P363" s="172"/>
      <c r="Q363" s="172"/>
      <c r="R363" s="170"/>
      <c r="S363" s="141"/>
    </row>
    <row r="364" spans="1:19">
      <c r="A364" s="141"/>
      <c r="B364" s="170"/>
      <c r="C364" s="170"/>
      <c r="D364" s="141"/>
      <c r="E364" s="141"/>
      <c r="F364" s="141"/>
      <c r="G364" s="170"/>
      <c r="H364" s="141"/>
      <c r="I364" s="141"/>
      <c r="J364" s="141"/>
      <c r="K364" s="170"/>
      <c r="L364" s="171"/>
      <c r="M364" s="171"/>
      <c r="N364" s="192"/>
      <c r="O364" s="192"/>
      <c r="P364" s="172"/>
      <c r="Q364" s="172"/>
      <c r="R364" s="170"/>
      <c r="S364" s="141"/>
    </row>
    <row r="365" spans="1:19">
      <c r="A365" s="141"/>
      <c r="B365" s="170"/>
      <c r="C365" s="170"/>
      <c r="D365" s="141"/>
      <c r="E365" s="141"/>
      <c r="F365" s="141"/>
      <c r="G365" s="170"/>
      <c r="H365" s="141"/>
      <c r="I365" s="141"/>
      <c r="J365" s="141"/>
      <c r="K365" s="170"/>
      <c r="L365" s="171"/>
      <c r="M365" s="171"/>
      <c r="N365" s="192"/>
      <c r="O365" s="192"/>
      <c r="P365" s="172"/>
      <c r="Q365" s="172"/>
      <c r="R365" s="170"/>
      <c r="S365" s="141"/>
    </row>
    <row r="366" spans="1:19">
      <c r="A366" s="141"/>
      <c r="B366" s="170"/>
      <c r="C366" s="170"/>
      <c r="D366" s="141"/>
      <c r="E366" s="141"/>
      <c r="F366" s="141"/>
      <c r="G366" s="170"/>
      <c r="H366" s="141"/>
      <c r="I366" s="141"/>
      <c r="J366" s="141"/>
      <c r="K366" s="170"/>
      <c r="L366" s="171"/>
      <c r="M366" s="171"/>
      <c r="N366" s="192"/>
      <c r="O366" s="192"/>
      <c r="P366" s="172"/>
      <c r="Q366" s="172"/>
      <c r="R366" s="170"/>
      <c r="S366" s="141"/>
    </row>
    <row r="367" spans="1:19">
      <c r="A367" s="141"/>
      <c r="B367" s="170"/>
      <c r="C367" s="170"/>
      <c r="D367" s="141"/>
      <c r="E367" s="141"/>
      <c r="F367" s="141"/>
      <c r="G367" s="170"/>
      <c r="H367" s="141"/>
      <c r="I367" s="141"/>
      <c r="J367" s="141"/>
      <c r="K367" s="170"/>
      <c r="L367" s="171"/>
      <c r="M367" s="171"/>
      <c r="N367" s="192"/>
      <c r="O367" s="192"/>
      <c r="P367" s="172"/>
      <c r="Q367" s="172"/>
      <c r="R367" s="170"/>
      <c r="S367" s="141"/>
    </row>
    <row r="368" spans="1:19">
      <c r="A368" s="141"/>
      <c r="B368" s="170"/>
      <c r="C368" s="170"/>
      <c r="D368" s="141"/>
      <c r="E368" s="141"/>
      <c r="F368" s="141"/>
      <c r="G368" s="170"/>
      <c r="H368" s="141"/>
      <c r="I368" s="141"/>
      <c r="J368" s="141"/>
      <c r="K368" s="170"/>
      <c r="L368" s="171"/>
      <c r="M368" s="171"/>
      <c r="N368" s="192"/>
      <c r="O368" s="192"/>
      <c r="P368" s="172"/>
      <c r="Q368" s="172"/>
      <c r="R368" s="170"/>
      <c r="S368" s="141"/>
    </row>
    <row r="369" spans="1:19">
      <c r="A369" s="141"/>
      <c r="B369" s="170"/>
      <c r="C369" s="170"/>
      <c r="D369" s="141"/>
      <c r="E369" s="141"/>
      <c r="F369" s="141"/>
      <c r="G369" s="170"/>
      <c r="H369" s="141"/>
      <c r="I369" s="141"/>
      <c r="J369" s="141"/>
      <c r="K369" s="170"/>
      <c r="L369" s="171"/>
      <c r="M369" s="171"/>
      <c r="N369" s="192"/>
      <c r="O369" s="192"/>
      <c r="P369" s="172"/>
      <c r="Q369" s="172"/>
      <c r="R369" s="170"/>
      <c r="S369" s="141"/>
    </row>
    <row r="370" spans="1:19">
      <c r="A370" s="141"/>
      <c r="B370" s="170"/>
      <c r="C370" s="170"/>
      <c r="D370" s="141"/>
      <c r="E370" s="141"/>
      <c r="F370" s="141"/>
      <c r="G370" s="170"/>
      <c r="H370" s="141"/>
      <c r="I370" s="141"/>
      <c r="J370" s="141"/>
      <c r="K370" s="170"/>
      <c r="L370" s="171"/>
      <c r="M370" s="171"/>
      <c r="N370" s="192"/>
      <c r="O370" s="192"/>
      <c r="P370" s="172"/>
      <c r="Q370" s="172"/>
      <c r="R370" s="170"/>
      <c r="S370" s="141"/>
    </row>
    <row r="371" spans="1:19">
      <c r="A371" s="141"/>
      <c r="B371" s="170"/>
      <c r="C371" s="170"/>
      <c r="D371" s="141"/>
      <c r="E371" s="141"/>
      <c r="F371" s="141"/>
      <c r="G371" s="170"/>
      <c r="H371" s="141"/>
      <c r="I371" s="141"/>
      <c r="J371" s="141"/>
      <c r="K371" s="170"/>
      <c r="L371" s="171"/>
      <c r="M371" s="171"/>
      <c r="N371" s="192"/>
      <c r="O371" s="192"/>
      <c r="P371" s="172"/>
      <c r="Q371" s="172"/>
      <c r="R371" s="170"/>
      <c r="S371" s="141"/>
    </row>
    <row r="372" spans="1:19">
      <c r="A372" s="141"/>
      <c r="B372" s="170"/>
      <c r="C372" s="170"/>
      <c r="D372" s="141"/>
      <c r="E372" s="141"/>
      <c r="F372" s="141"/>
      <c r="G372" s="170"/>
      <c r="H372" s="141"/>
      <c r="I372" s="141"/>
      <c r="J372" s="141"/>
      <c r="K372" s="170"/>
      <c r="L372" s="171"/>
      <c r="M372" s="171"/>
      <c r="N372" s="192"/>
      <c r="O372" s="192"/>
      <c r="P372" s="172"/>
      <c r="Q372" s="172"/>
      <c r="R372" s="170"/>
      <c r="S372" s="141"/>
    </row>
    <row r="373" spans="1:19">
      <c r="A373" s="141"/>
      <c r="B373" s="170"/>
      <c r="C373" s="170"/>
      <c r="D373" s="141"/>
      <c r="E373" s="141"/>
      <c r="F373" s="141"/>
      <c r="G373" s="170"/>
      <c r="H373" s="141"/>
      <c r="I373" s="141"/>
      <c r="J373" s="141"/>
      <c r="K373" s="170"/>
      <c r="L373" s="171"/>
      <c r="M373" s="171"/>
      <c r="N373" s="192"/>
      <c r="O373" s="192"/>
      <c r="P373" s="172"/>
      <c r="Q373" s="172"/>
      <c r="R373" s="170"/>
      <c r="S373" s="141"/>
    </row>
    <row r="374" spans="1:19">
      <c r="A374" s="141"/>
      <c r="B374" s="170"/>
      <c r="C374" s="170"/>
      <c r="D374" s="141"/>
      <c r="E374" s="141"/>
      <c r="F374" s="141"/>
      <c r="G374" s="170"/>
      <c r="H374" s="141"/>
      <c r="I374" s="141"/>
      <c r="J374" s="141"/>
      <c r="K374" s="170"/>
      <c r="L374" s="171"/>
      <c r="M374" s="171"/>
      <c r="N374" s="192"/>
      <c r="O374" s="192"/>
      <c r="P374" s="172"/>
      <c r="Q374" s="172"/>
      <c r="R374" s="170"/>
      <c r="S374" s="141"/>
    </row>
    <row r="375" spans="1:19">
      <c r="A375" s="141"/>
      <c r="B375" s="170"/>
      <c r="C375" s="170"/>
      <c r="D375" s="141"/>
      <c r="E375" s="141"/>
      <c r="F375" s="141"/>
      <c r="G375" s="170"/>
      <c r="H375" s="141"/>
      <c r="I375" s="141"/>
      <c r="J375" s="141"/>
      <c r="K375" s="170"/>
      <c r="L375" s="171"/>
      <c r="M375" s="171"/>
      <c r="N375" s="192"/>
      <c r="O375" s="192"/>
      <c r="P375" s="172"/>
      <c r="Q375" s="172"/>
      <c r="R375" s="170"/>
      <c r="S375" s="141"/>
    </row>
    <row r="376" spans="1:19">
      <c r="A376" s="141"/>
      <c r="B376" s="170"/>
      <c r="C376" s="170"/>
      <c r="D376" s="141"/>
      <c r="E376" s="141"/>
      <c r="F376" s="141"/>
      <c r="G376" s="170"/>
      <c r="H376" s="141"/>
      <c r="I376" s="141"/>
      <c r="J376" s="141"/>
      <c r="K376" s="170"/>
      <c r="L376" s="171"/>
      <c r="M376" s="171"/>
      <c r="N376" s="192"/>
      <c r="O376" s="192"/>
      <c r="P376" s="172"/>
      <c r="Q376" s="172"/>
      <c r="R376" s="170"/>
      <c r="S376" s="141"/>
    </row>
    <row r="377" spans="1:19">
      <c r="A377" s="141"/>
      <c r="B377" s="170"/>
      <c r="C377" s="170"/>
      <c r="D377" s="141"/>
      <c r="E377" s="141"/>
      <c r="F377" s="141"/>
      <c r="G377" s="170"/>
      <c r="H377" s="141"/>
      <c r="I377" s="141"/>
      <c r="J377" s="141"/>
      <c r="K377" s="170"/>
      <c r="L377" s="171"/>
      <c r="M377" s="171"/>
      <c r="N377" s="192"/>
      <c r="O377" s="192"/>
      <c r="P377" s="172"/>
      <c r="Q377" s="172"/>
      <c r="R377" s="170"/>
      <c r="S377" s="141"/>
    </row>
    <row r="378" spans="1:19">
      <c r="A378" s="141"/>
      <c r="B378" s="170"/>
      <c r="C378" s="170"/>
      <c r="D378" s="141"/>
      <c r="E378" s="141"/>
      <c r="F378" s="141"/>
      <c r="G378" s="170"/>
      <c r="H378" s="141"/>
      <c r="I378" s="141"/>
      <c r="J378" s="141"/>
      <c r="K378" s="170"/>
      <c r="L378" s="171"/>
      <c r="M378" s="171"/>
      <c r="N378" s="192"/>
      <c r="O378" s="192"/>
      <c r="P378" s="172"/>
      <c r="Q378" s="172"/>
      <c r="R378" s="170"/>
      <c r="S378" s="141"/>
    </row>
    <row r="379" spans="1:19">
      <c r="A379" s="141"/>
      <c r="B379" s="170"/>
      <c r="C379" s="170"/>
      <c r="D379" s="141"/>
      <c r="E379" s="141"/>
      <c r="F379" s="141"/>
      <c r="G379" s="170"/>
      <c r="H379" s="141"/>
      <c r="I379" s="141"/>
      <c r="J379" s="141"/>
      <c r="K379" s="170"/>
      <c r="L379" s="171"/>
      <c r="M379" s="171"/>
      <c r="N379" s="192"/>
      <c r="O379" s="192"/>
      <c r="P379" s="172"/>
      <c r="Q379" s="172"/>
      <c r="R379" s="170"/>
      <c r="S379" s="141"/>
    </row>
    <row r="380" spans="1:19">
      <c r="A380" s="141"/>
      <c r="B380" s="170"/>
      <c r="C380" s="170"/>
      <c r="D380" s="141"/>
      <c r="E380" s="141"/>
      <c r="F380" s="141"/>
      <c r="G380" s="170"/>
      <c r="H380" s="141"/>
      <c r="I380" s="141"/>
      <c r="J380" s="141"/>
      <c r="K380" s="170"/>
      <c r="L380" s="171"/>
      <c r="M380" s="171"/>
      <c r="N380" s="192"/>
      <c r="O380" s="192"/>
      <c r="P380" s="172"/>
      <c r="Q380" s="172"/>
      <c r="R380" s="170"/>
      <c r="S380" s="141"/>
    </row>
    <row r="381" spans="1:19">
      <c r="A381" s="141"/>
      <c r="B381" s="170"/>
      <c r="C381" s="170"/>
      <c r="D381" s="141"/>
      <c r="E381" s="141"/>
      <c r="F381" s="141"/>
      <c r="G381" s="170"/>
      <c r="H381" s="141"/>
      <c r="I381" s="141"/>
      <c r="J381" s="141"/>
      <c r="K381" s="170"/>
      <c r="L381" s="171"/>
      <c r="M381" s="171"/>
      <c r="N381" s="192"/>
      <c r="O381" s="192"/>
      <c r="P381" s="172"/>
      <c r="Q381" s="172"/>
      <c r="R381" s="170"/>
      <c r="S381" s="141"/>
    </row>
    <row r="382" spans="1:19">
      <c r="A382" s="141"/>
      <c r="B382" s="170"/>
      <c r="C382" s="170"/>
      <c r="D382" s="141"/>
      <c r="E382" s="141"/>
      <c r="F382" s="141"/>
      <c r="G382" s="170"/>
      <c r="H382" s="141"/>
      <c r="I382" s="141"/>
      <c r="J382" s="141"/>
      <c r="K382" s="170"/>
      <c r="L382" s="171"/>
      <c r="M382" s="171"/>
      <c r="N382" s="192"/>
      <c r="O382" s="192"/>
      <c r="P382" s="172"/>
      <c r="Q382" s="172"/>
      <c r="R382" s="170"/>
      <c r="S382" s="141"/>
    </row>
    <row r="383" spans="1:19">
      <c r="A383" s="141"/>
      <c r="B383" s="170"/>
      <c r="C383" s="170"/>
      <c r="D383" s="141"/>
      <c r="E383" s="141"/>
      <c r="F383" s="141"/>
      <c r="G383" s="170"/>
      <c r="H383" s="141"/>
      <c r="I383" s="141"/>
      <c r="J383" s="141"/>
      <c r="K383" s="170"/>
      <c r="L383" s="171"/>
      <c r="M383" s="171"/>
      <c r="N383" s="192"/>
      <c r="O383" s="192"/>
      <c r="P383" s="172"/>
      <c r="Q383" s="172"/>
      <c r="R383" s="170"/>
      <c r="S383" s="141"/>
    </row>
    <row r="384" spans="1:19">
      <c r="A384" s="141"/>
      <c r="B384" s="170"/>
      <c r="C384" s="170"/>
      <c r="D384" s="141"/>
      <c r="E384" s="141"/>
      <c r="F384" s="141"/>
      <c r="G384" s="170"/>
      <c r="H384" s="141"/>
      <c r="I384" s="141"/>
      <c r="J384" s="141"/>
      <c r="K384" s="170"/>
      <c r="L384" s="171"/>
      <c r="M384" s="171"/>
      <c r="N384" s="192"/>
      <c r="O384" s="192"/>
      <c r="P384" s="172"/>
      <c r="Q384" s="172"/>
      <c r="R384" s="170"/>
      <c r="S384" s="141"/>
    </row>
    <row r="385" spans="1:19">
      <c r="A385" s="141"/>
      <c r="B385" s="170"/>
      <c r="C385" s="170"/>
      <c r="D385" s="141"/>
      <c r="E385" s="141"/>
      <c r="F385" s="141"/>
      <c r="G385" s="170"/>
      <c r="H385" s="141"/>
      <c r="I385" s="141"/>
      <c r="J385" s="141"/>
      <c r="K385" s="170"/>
      <c r="L385" s="171"/>
      <c r="M385" s="171"/>
      <c r="N385" s="192"/>
      <c r="O385" s="192"/>
      <c r="P385" s="172"/>
      <c r="Q385" s="172"/>
      <c r="R385" s="170"/>
      <c r="S385" s="141"/>
    </row>
    <row r="386" spans="1:19">
      <c r="A386" s="141"/>
      <c r="B386" s="170"/>
      <c r="C386" s="170"/>
      <c r="D386" s="141"/>
      <c r="E386" s="141"/>
      <c r="F386" s="141"/>
      <c r="G386" s="170"/>
      <c r="H386" s="141"/>
      <c r="I386" s="141"/>
      <c r="J386" s="141"/>
      <c r="K386" s="170"/>
      <c r="L386" s="171"/>
      <c r="M386" s="171"/>
      <c r="N386" s="192"/>
      <c r="O386" s="192"/>
      <c r="P386" s="172"/>
      <c r="Q386" s="172"/>
      <c r="R386" s="170"/>
      <c r="S386" s="141"/>
    </row>
    <row r="387" spans="1:19">
      <c r="A387" s="141"/>
      <c r="B387" s="170"/>
      <c r="C387" s="170"/>
      <c r="D387" s="141"/>
      <c r="E387" s="141"/>
      <c r="F387" s="141"/>
      <c r="G387" s="170"/>
      <c r="H387" s="141"/>
      <c r="I387" s="141"/>
      <c r="J387" s="141"/>
      <c r="K387" s="170"/>
      <c r="L387" s="171"/>
      <c r="M387" s="171"/>
      <c r="N387" s="192"/>
      <c r="O387" s="192"/>
      <c r="P387" s="172"/>
      <c r="Q387" s="172"/>
      <c r="R387" s="170"/>
      <c r="S387" s="141"/>
    </row>
    <row r="388" spans="1:19">
      <c r="A388" s="141"/>
      <c r="B388" s="170"/>
      <c r="C388" s="170"/>
      <c r="D388" s="141"/>
      <c r="E388" s="141"/>
      <c r="F388" s="141"/>
      <c r="G388" s="170"/>
      <c r="H388" s="141"/>
      <c r="I388" s="141"/>
      <c r="J388" s="141"/>
      <c r="K388" s="170"/>
      <c r="L388" s="171"/>
      <c r="M388" s="171"/>
      <c r="N388" s="192"/>
      <c r="O388" s="192"/>
      <c r="P388" s="172"/>
      <c r="Q388" s="172"/>
      <c r="R388" s="170"/>
      <c r="S388" s="141"/>
    </row>
    <row r="389" spans="1:19">
      <c r="A389" s="141"/>
      <c r="B389" s="170"/>
      <c r="C389" s="170"/>
      <c r="D389" s="141"/>
      <c r="E389" s="141"/>
      <c r="F389" s="141"/>
      <c r="G389" s="170"/>
      <c r="H389" s="141"/>
      <c r="I389" s="141"/>
      <c r="J389" s="141"/>
      <c r="K389" s="170"/>
      <c r="L389" s="171"/>
      <c r="M389" s="171"/>
      <c r="N389" s="192"/>
      <c r="O389" s="192"/>
      <c r="P389" s="172"/>
      <c r="Q389" s="172"/>
      <c r="R389" s="170"/>
      <c r="S389" s="141"/>
    </row>
    <row r="390" spans="1:19">
      <c r="A390" s="141"/>
      <c r="B390" s="170"/>
      <c r="C390" s="170"/>
      <c r="D390" s="141"/>
      <c r="E390" s="141"/>
      <c r="F390" s="141"/>
      <c r="G390" s="170"/>
      <c r="H390" s="141"/>
      <c r="I390" s="141"/>
      <c r="J390" s="141"/>
      <c r="K390" s="170"/>
      <c r="L390" s="171"/>
      <c r="M390" s="171"/>
      <c r="N390" s="192"/>
      <c r="O390" s="192"/>
      <c r="P390" s="172"/>
      <c r="Q390" s="172"/>
      <c r="R390" s="170"/>
      <c r="S390" s="141"/>
    </row>
    <row r="391" spans="1:19">
      <c r="A391" s="141"/>
      <c r="B391" s="170"/>
      <c r="C391" s="170"/>
      <c r="D391" s="141"/>
      <c r="E391" s="141"/>
      <c r="F391" s="141"/>
      <c r="G391" s="170"/>
      <c r="H391" s="141"/>
      <c r="I391" s="141"/>
      <c r="J391" s="141"/>
      <c r="K391" s="170"/>
      <c r="L391" s="171"/>
      <c r="M391" s="171"/>
      <c r="N391" s="192"/>
      <c r="O391" s="192"/>
      <c r="P391" s="172"/>
      <c r="Q391" s="172"/>
      <c r="R391" s="170"/>
      <c r="S391" s="141"/>
    </row>
    <row r="392" spans="1:19">
      <c r="A392" s="141"/>
      <c r="B392" s="170"/>
      <c r="C392" s="170"/>
      <c r="D392" s="141"/>
      <c r="E392" s="141"/>
      <c r="F392" s="141"/>
      <c r="G392" s="170"/>
      <c r="H392" s="141"/>
      <c r="I392" s="141"/>
      <c r="J392" s="141"/>
      <c r="K392" s="170"/>
      <c r="L392" s="171"/>
      <c r="M392" s="171"/>
      <c r="N392" s="192"/>
      <c r="O392" s="192"/>
      <c r="P392" s="172"/>
      <c r="Q392" s="172"/>
      <c r="R392" s="170"/>
      <c r="S392" s="141"/>
    </row>
    <row r="393" spans="1:19">
      <c r="A393" s="141"/>
      <c r="B393" s="170"/>
      <c r="C393" s="170"/>
      <c r="D393" s="141"/>
      <c r="E393" s="141"/>
      <c r="F393" s="141"/>
      <c r="G393" s="170"/>
      <c r="H393" s="141"/>
      <c r="I393" s="141"/>
      <c r="J393" s="141"/>
      <c r="K393" s="170"/>
      <c r="L393" s="171"/>
      <c r="M393" s="171"/>
      <c r="N393" s="192"/>
      <c r="O393" s="192"/>
      <c r="P393" s="172"/>
      <c r="Q393" s="172"/>
      <c r="R393" s="170"/>
      <c r="S393" s="141"/>
    </row>
    <row r="394" spans="1:19">
      <c r="A394" s="141"/>
      <c r="B394" s="170"/>
      <c r="C394" s="170"/>
      <c r="D394" s="141"/>
      <c r="E394" s="141"/>
      <c r="F394" s="141"/>
      <c r="G394" s="170"/>
      <c r="H394" s="141"/>
      <c r="I394" s="141"/>
      <c r="J394" s="141"/>
      <c r="K394" s="170"/>
      <c r="L394" s="171"/>
      <c r="M394" s="171"/>
      <c r="N394" s="192"/>
      <c r="O394" s="192"/>
      <c r="P394" s="172"/>
      <c r="Q394" s="172"/>
      <c r="R394" s="170"/>
      <c r="S394" s="141"/>
    </row>
    <row r="395" spans="1:19">
      <c r="A395" s="141"/>
      <c r="B395" s="170"/>
      <c r="C395" s="170"/>
      <c r="D395" s="141"/>
      <c r="E395" s="141"/>
      <c r="F395" s="141"/>
      <c r="G395" s="170"/>
      <c r="H395" s="141"/>
      <c r="I395" s="141"/>
      <c r="J395" s="141"/>
      <c r="K395" s="170"/>
      <c r="L395" s="171"/>
      <c r="M395" s="171"/>
      <c r="N395" s="192"/>
      <c r="O395" s="192"/>
      <c r="P395" s="172"/>
      <c r="Q395" s="172"/>
      <c r="R395" s="170"/>
      <c r="S395" s="141"/>
    </row>
    <row r="396" spans="1:19">
      <c r="A396" s="141"/>
      <c r="B396" s="170"/>
      <c r="C396" s="170"/>
      <c r="D396" s="141"/>
      <c r="E396" s="141"/>
      <c r="F396" s="141"/>
      <c r="G396" s="170"/>
      <c r="H396" s="141"/>
      <c r="I396" s="141"/>
      <c r="J396" s="141"/>
      <c r="K396" s="170"/>
      <c r="L396" s="171"/>
      <c r="M396" s="171"/>
      <c r="N396" s="192"/>
      <c r="O396" s="192"/>
      <c r="P396" s="172"/>
      <c r="Q396" s="172"/>
      <c r="R396" s="170"/>
      <c r="S396" s="141"/>
    </row>
    <row r="397" spans="1:19">
      <c r="A397" s="141"/>
      <c r="B397" s="170"/>
      <c r="C397" s="170"/>
      <c r="D397" s="141"/>
      <c r="E397" s="141"/>
      <c r="F397" s="141"/>
      <c r="G397" s="170"/>
      <c r="H397" s="141"/>
      <c r="I397" s="141"/>
      <c r="J397" s="141"/>
      <c r="K397" s="170"/>
      <c r="L397" s="171"/>
      <c r="M397" s="171"/>
      <c r="N397" s="192"/>
      <c r="O397" s="192"/>
      <c r="P397" s="172"/>
      <c r="Q397" s="172"/>
      <c r="R397" s="170"/>
      <c r="S397" s="141"/>
    </row>
    <row r="398" spans="1:19">
      <c r="A398" s="141"/>
      <c r="B398" s="170"/>
      <c r="C398" s="170"/>
      <c r="D398" s="141"/>
      <c r="E398" s="141"/>
      <c r="F398" s="141"/>
      <c r="G398" s="170"/>
      <c r="H398" s="141"/>
      <c r="I398" s="141"/>
      <c r="J398" s="141"/>
      <c r="K398" s="170"/>
      <c r="L398" s="171"/>
      <c r="M398" s="171"/>
      <c r="N398" s="192"/>
      <c r="O398" s="192"/>
      <c r="P398" s="172"/>
      <c r="Q398" s="172"/>
      <c r="R398" s="170"/>
      <c r="S398" s="141"/>
    </row>
    <row r="399" spans="1:19">
      <c r="A399" s="141"/>
      <c r="B399" s="170"/>
      <c r="C399" s="170"/>
      <c r="D399" s="141"/>
      <c r="E399" s="141"/>
      <c r="F399" s="141"/>
      <c r="G399" s="170"/>
      <c r="H399" s="141"/>
      <c r="I399" s="141"/>
      <c r="J399" s="141"/>
      <c r="K399" s="170"/>
      <c r="L399" s="171"/>
      <c r="M399" s="171"/>
      <c r="N399" s="192"/>
      <c r="O399" s="192"/>
      <c r="P399" s="172"/>
      <c r="Q399" s="172"/>
      <c r="R399" s="170"/>
      <c r="S399" s="141"/>
    </row>
    <row r="400" spans="1:19">
      <c r="A400" s="141"/>
      <c r="B400" s="170"/>
      <c r="C400" s="170"/>
      <c r="D400" s="141"/>
      <c r="E400" s="141"/>
      <c r="F400" s="141"/>
      <c r="G400" s="170"/>
      <c r="H400" s="141"/>
      <c r="I400" s="141"/>
      <c r="J400" s="141"/>
      <c r="K400" s="170"/>
      <c r="L400" s="171"/>
      <c r="M400" s="171"/>
      <c r="N400" s="192"/>
      <c r="O400" s="192"/>
      <c r="P400" s="172"/>
      <c r="Q400" s="172"/>
      <c r="R400" s="170"/>
      <c r="S400" s="141"/>
    </row>
    <row r="401" spans="1:19">
      <c r="A401" s="141"/>
      <c r="B401" s="170"/>
      <c r="C401" s="170"/>
      <c r="D401" s="141"/>
      <c r="E401" s="141"/>
      <c r="F401" s="141"/>
      <c r="G401" s="170"/>
      <c r="H401" s="141"/>
      <c r="I401" s="141"/>
      <c r="J401" s="141"/>
      <c r="K401" s="170"/>
      <c r="L401" s="171"/>
      <c r="M401" s="171"/>
      <c r="N401" s="192"/>
      <c r="O401" s="192"/>
      <c r="P401" s="172"/>
      <c r="Q401" s="172"/>
      <c r="R401" s="170"/>
      <c r="S401" s="141"/>
    </row>
    <row r="402" spans="1:19">
      <c r="A402" s="141"/>
      <c r="B402" s="170"/>
      <c r="C402" s="170"/>
      <c r="D402" s="141"/>
      <c r="E402" s="141"/>
      <c r="F402" s="141"/>
      <c r="G402" s="170"/>
      <c r="H402" s="141"/>
      <c r="I402" s="141"/>
      <c r="J402" s="141"/>
      <c r="K402" s="170"/>
      <c r="L402" s="171"/>
      <c r="M402" s="171"/>
      <c r="N402" s="192"/>
      <c r="O402" s="192"/>
      <c r="P402" s="172"/>
      <c r="Q402" s="172"/>
      <c r="R402" s="170"/>
      <c r="S402" s="141"/>
    </row>
    <row r="403" spans="1:19">
      <c r="A403" s="141"/>
      <c r="B403" s="170"/>
      <c r="C403" s="170"/>
      <c r="D403" s="141"/>
      <c r="E403" s="141"/>
      <c r="F403" s="141"/>
      <c r="G403" s="170"/>
      <c r="H403" s="141"/>
      <c r="I403" s="141"/>
      <c r="J403" s="141"/>
      <c r="K403" s="170"/>
      <c r="L403" s="171"/>
      <c r="M403" s="171"/>
      <c r="N403" s="192"/>
      <c r="O403" s="192"/>
      <c r="P403" s="172"/>
      <c r="Q403" s="172"/>
      <c r="R403" s="170"/>
      <c r="S403" s="141"/>
    </row>
    <row r="404" spans="1:19">
      <c r="A404" s="141"/>
      <c r="B404" s="170"/>
      <c r="C404" s="170"/>
      <c r="D404" s="141"/>
      <c r="E404" s="141"/>
      <c r="F404" s="141"/>
      <c r="G404" s="170"/>
      <c r="H404" s="141"/>
      <c r="I404" s="141"/>
      <c r="J404" s="141"/>
      <c r="K404" s="170"/>
      <c r="L404" s="171"/>
      <c r="M404" s="171"/>
      <c r="N404" s="192"/>
      <c r="O404" s="192"/>
      <c r="P404" s="172"/>
      <c r="Q404" s="172"/>
      <c r="R404" s="170"/>
      <c r="S404" s="141"/>
    </row>
    <row r="405" spans="1:19">
      <c r="A405" s="141"/>
      <c r="B405" s="170"/>
      <c r="C405" s="170"/>
      <c r="D405" s="141"/>
      <c r="E405" s="141"/>
      <c r="F405" s="141"/>
      <c r="G405" s="170"/>
      <c r="H405" s="141"/>
      <c r="I405" s="141"/>
      <c r="J405" s="141"/>
      <c r="K405" s="170"/>
      <c r="L405" s="171"/>
      <c r="M405" s="171"/>
      <c r="N405" s="192"/>
      <c r="O405" s="192"/>
      <c r="P405" s="172"/>
      <c r="Q405" s="172"/>
      <c r="R405" s="170"/>
      <c r="S405" s="141"/>
    </row>
    <row r="406" spans="1:19">
      <c r="A406" s="141"/>
      <c r="B406" s="170"/>
      <c r="C406" s="170"/>
      <c r="D406" s="141"/>
      <c r="E406" s="141"/>
      <c r="F406" s="141"/>
      <c r="G406" s="170"/>
      <c r="H406" s="141"/>
      <c r="I406" s="141"/>
      <c r="J406" s="141"/>
      <c r="K406" s="170"/>
      <c r="L406" s="171"/>
      <c r="M406" s="171"/>
      <c r="N406" s="192"/>
      <c r="O406" s="192"/>
      <c r="P406" s="172"/>
      <c r="Q406" s="172"/>
      <c r="R406" s="170"/>
      <c r="S406" s="141"/>
    </row>
    <row r="407" spans="1:19">
      <c r="A407" s="141"/>
      <c r="B407" s="170"/>
      <c r="C407" s="170"/>
      <c r="D407" s="141"/>
      <c r="E407" s="141"/>
      <c r="F407" s="141"/>
      <c r="G407" s="170"/>
      <c r="H407" s="141"/>
      <c r="I407" s="141"/>
      <c r="J407" s="141"/>
      <c r="K407" s="170"/>
      <c r="L407" s="171"/>
      <c r="M407" s="171"/>
      <c r="N407" s="192"/>
      <c r="O407" s="192"/>
      <c r="P407" s="172"/>
      <c r="Q407" s="172"/>
      <c r="R407" s="170"/>
      <c r="S407" s="141"/>
    </row>
    <row r="408" spans="1:19">
      <c r="A408" s="141"/>
      <c r="B408" s="170"/>
      <c r="C408" s="170"/>
      <c r="D408" s="141"/>
      <c r="E408" s="141"/>
      <c r="F408" s="141"/>
      <c r="G408" s="170"/>
      <c r="H408" s="141"/>
      <c r="I408" s="141"/>
      <c r="J408" s="141"/>
      <c r="K408" s="170"/>
      <c r="L408" s="171"/>
      <c r="M408" s="171"/>
      <c r="N408" s="192"/>
      <c r="O408" s="192"/>
      <c r="P408" s="172"/>
      <c r="Q408" s="172"/>
      <c r="R408" s="170"/>
      <c r="S408" s="141"/>
    </row>
    <row r="409" spans="1:19">
      <c r="A409" s="141"/>
      <c r="B409" s="170"/>
      <c r="C409" s="170"/>
      <c r="D409" s="141"/>
      <c r="E409" s="141"/>
      <c r="F409" s="141"/>
      <c r="G409" s="170"/>
      <c r="H409" s="141"/>
      <c r="I409" s="141"/>
      <c r="J409" s="141"/>
      <c r="K409" s="170"/>
      <c r="L409" s="171"/>
      <c r="M409" s="171"/>
      <c r="N409" s="192"/>
      <c r="O409" s="192"/>
      <c r="P409" s="172"/>
      <c r="Q409" s="172"/>
      <c r="R409" s="170"/>
      <c r="S409" s="141"/>
    </row>
    <row r="410" spans="1:19">
      <c r="A410" s="141"/>
      <c r="B410" s="170"/>
      <c r="C410" s="170"/>
      <c r="D410" s="141"/>
      <c r="E410" s="141"/>
      <c r="F410" s="141"/>
      <c r="G410" s="170"/>
      <c r="H410" s="141"/>
      <c r="I410" s="141"/>
      <c r="J410" s="141"/>
      <c r="K410" s="170"/>
      <c r="L410" s="171"/>
      <c r="M410" s="171"/>
      <c r="N410" s="192"/>
      <c r="O410" s="192"/>
      <c r="P410" s="172"/>
      <c r="Q410" s="172"/>
      <c r="R410" s="170"/>
      <c r="S410" s="141"/>
    </row>
    <row r="411" spans="1:19">
      <c r="A411" s="141"/>
      <c r="B411" s="170"/>
      <c r="C411" s="170"/>
      <c r="D411" s="141"/>
      <c r="E411" s="141"/>
      <c r="F411" s="141"/>
      <c r="G411" s="170"/>
      <c r="H411" s="141"/>
      <c r="I411" s="141"/>
      <c r="J411" s="141"/>
      <c r="K411" s="170"/>
      <c r="L411" s="171"/>
      <c r="M411" s="171"/>
      <c r="N411" s="192"/>
      <c r="O411" s="192"/>
      <c r="P411" s="172"/>
      <c r="Q411" s="172"/>
      <c r="R411" s="170"/>
      <c r="S411" s="141"/>
    </row>
    <row r="412" spans="1:19">
      <c r="A412" s="141"/>
      <c r="B412" s="170"/>
      <c r="C412" s="170"/>
      <c r="D412" s="141"/>
      <c r="E412" s="141"/>
      <c r="F412" s="141"/>
      <c r="G412" s="170"/>
      <c r="H412" s="141"/>
      <c r="I412" s="141"/>
      <c r="J412" s="141"/>
      <c r="K412" s="170"/>
      <c r="L412" s="171"/>
      <c r="M412" s="171"/>
      <c r="N412" s="192"/>
      <c r="O412" s="192"/>
      <c r="P412" s="172"/>
      <c r="Q412" s="172"/>
      <c r="R412" s="170"/>
      <c r="S412" s="141"/>
    </row>
    <row r="413" spans="1:19">
      <c r="A413" s="141"/>
      <c r="B413" s="170"/>
      <c r="C413" s="170"/>
      <c r="D413" s="141"/>
      <c r="E413" s="141"/>
      <c r="F413" s="141"/>
      <c r="G413" s="170"/>
      <c r="H413" s="141"/>
      <c r="I413" s="141"/>
      <c r="J413" s="141"/>
      <c r="K413" s="170"/>
      <c r="L413" s="171"/>
      <c r="M413" s="171"/>
      <c r="N413" s="192"/>
      <c r="O413" s="192"/>
      <c r="P413" s="172"/>
      <c r="Q413" s="172"/>
      <c r="R413" s="170"/>
      <c r="S413" s="141"/>
    </row>
    <row r="414" spans="1:19">
      <c r="A414" s="141"/>
      <c r="B414" s="170"/>
      <c r="C414" s="170"/>
      <c r="D414" s="141"/>
      <c r="E414" s="141"/>
      <c r="F414" s="141"/>
      <c r="G414" s="170"/>
      <c r="H414" s="141"/>
      <c r="I414" s="141"/>
      <c r="J414" s="141"/>
      <c r="K414" s="170"/>
      <c r="L414" s="171"/>
      <c r="M414" s="171"/>
      <c r="N414" s="192"/>
      <c r="O414" s="192"/>
      <c r="P414" s="172"/>
      <c r="Q414" s="172"/>
      <c r="R414" s="170"/>
      <c r="S414" s="141"/>
    </row>
    <row r="415" spans="1:19">
      <c r="A415" s="141"/>
      <c r="B415" s="170"/>
      <c r="C415" s="170"/>
      <c r="D415" s="141"/>
      <c r="E415" s="141"/>
      <c r="F415" s="141"/>
      <c r="G415" s="170"/>
      <c r="H415" s="141"/>
      <c r="I415" s="141"/>
      <c r="J415" s="141"/>
      <c r="K415" s="170"/>
      <c r="L415" s="171"/>
      <c r="M415" s="171"/>
      <c r="N415" s="192"/>
      <c r="O415" s="192"/>
      <c r="P415" s="172"/>
      <c r="Q415" s="172"/>
      <c r="R415" s="170"/>
      <c r="S415" s="141"/>
    </row>
    <row r="416" spans="1:19">
      <c r="A416" s="141"/>
      <c r="B416" s="170"/>
      <c r="C416" s="170"/>
      <c r="D416" s="141"/>
      <c r="E416" s="141"/>
      <c r="F416" s="141"/>
      <c r="G416" s="170"/>
      <c r="H416" s="141"/>
      <c r="I416" s="141"/>
      <c r="J416" s="141"/>
      <c r="K416" s="170"/>
      <c r="L416" s="171"/>
      <c r="M416" s="171"/>
      <c r="N416" s="192"/>
      <c r="O416" s="192"/>
      <c r="P416" s="172"/>
      <c r="Q416" s="172"/>
      <c r="R416" s="170"/>
      <c r="S416" s="141"/>
    </row>
    <row r="417" spans="1:19">
      <c r="A417" s="141"/>
      <c r="B417" s="170"/>
      <c r="C417" s="170"/>
      <c r="D417" s="141"/>
      <c r="E417" s="141"/>
      <c r="F417" s="141"/>
      <c r="G417" s="170"/>
      <c r="H417" s="141"/>
      <c r="I417" s="141"/>
      <c r="J417" s="141"/>
      <c r="K417" s="170"/>
      <c r="L417" s="171"/>
      <c r="M417" s="171"/>
      <c r="N417" s="192"/>
      <c r="O417" s="192"/>
      <c r="P417" s="172"/>
      <c r="Q417" s="172"/>
      <c r="R417" s="170"/>
      <c r="S417" s="141"/>
    </row>
    <row r="418" spans="1:19">
      <c r="A418" s="141"/>
      <c r="B418" s="170"/>
      <c r="C418" s="170"/>
      <c r="D418" s="141"/>
      <c r="E418" s="141"/>
      <c r="F418" s="141"/>
      <c r="G418" s="170"/>
      <c r="H418" s="141"/>
      <c r="I418" s="141"/>
      <c r="J418" s="141"/>
      <c r="K418" s="170"/>
      <c r="L418" s="171"/>
      <c r="M418" s="171"/>
      <c r="N418" s="192"/>
      <c r="O418" s="192"/>
      <c r="P418" s="172"/>
      <c r="Q418" s="172"/>
      <c r="R418" s="170"/>
      <c r="S418" s="141"/>
    </row>
    <row r="419" spans="1:19">
      <c r="A419" s="141"/>
      <c r="B419" s="170"/>
      <c r="C419" s="170"/>
      <c r="D419" s="141"/>
      <c r="E419" s="141"/>
      <c r="F419" s="141"/>
      <c r="G419" s="170"/>
      <c r="H419" s="141"/>
      <c r="I419" s="141"/>
      <c r="J419" s="141"/>
      <c r="K419" s="170"/>
      <c r="L419" s="171"/>
      <c r="M419" s="171"/>
      <c r="N419" s="192"/>
      <c r="O419" s="192"/>
      <c r="P419" s="172"/>
      <c r="Q419" s="172"/>
      <c r="R419" s="170"/>
      <c r="S419" s="141"/>
    </row>
    <row r="420" spans="1:19">
      <c r="A420" s="141"/>
      <c r="B420" s="170"/>
      <c r="C420" s="170"/>
      <c r="D420" s="141"/>
      <c r="E420" s="141"/>
      <c r="F420" s="141"/>
      <c r="G420" s="170"/>
      <c r="H420" s="141"/>
      <c r="I420" s="141"/>
      <c r="J420" s="141"/>
      <c r="K420" s="170"/>
      <c r="L420" s="171"/>
      <c r="M420" s="171"/>
      <c r="N420" s="192"/>
      <c r="O420" s="192"/>
      <c r="P420" s="172"/>
      <c r="Q420" s="172"/>
      <c r="R420" s="170"/>
      <c r="S420" s="141"/>
    </row>
    <row r="421" spans="1:19">
      <c r="A421" s="141"/>
      <c r="B421" s="170"/>
      <c r="C421" s="170"/>
      <c r="D421" s="141"/>
      <c r="E421" s="141"/>
      <c r="F421" s="141"/>
      <c r="G421" s="170"/>
      <c r="H421" s="141"/>
      <c r="I421" s="141"/>
      <c r="J421" s="141"/>
      <c r="K421" s="170"/>
      <c r="L421" s="171"/>
      <c r="M421" s="171"/>
      <c r="N421" s="192"/>
      <c r="O421" s="192"/>
      <c r="P421" s="172"/>
      <c r="Q421" s="172"/>
      <c r="R421" s="170"/>
      <c r="S421" s="141"/>
    </row>
    <row r="422" spans="1:19">
      <c r="A422" s="141"/>
      <c r="B422" s="170"/>
      <c r="C422" s="170"/>
      <c r="D422" s="141"/>
      <c r="E422" s="141"/>
      <c r="F422" s="141"/>
      <c r="G422" s="170"/>
      <c r="H422" s="141"/>
      <c r="I422" s="141"/>
      <c r="J422" s="141"/>
      <c r="K422" s="170"/>
      <c r="L422" s="171"/>
      <c r="M422" s="171"/>
      <c r="N422" s="192"/>
      <c r="O422" s="192"/>
      <c r="P422" s="172"/>
      <c r="Q422" s="172"/>
      <c r="R422" s="170"/>
      <c r="S422" s="141"/>
    </row>
    <row r="423" spans="1:19">
      <c r="A423" s="141"/>
      <c r="B423" s="170"/>
      <c r="C423" s="170"/>
      <c r="D423" s="141"/>
      <c r="E423" s="141"/>
      <c r="F423" s="141"/>
      <c r="G423" s="170"/>
      <c r="H423" s="141"/>
      <c r="I423" s="141"/>
      <c r="J423" s="141"/>
      <c r="K423" s="170"/>
      <c r="L423" s="171"/>
      <c r="M423" s="171"/>
      <c r="N423" s="192"/>
      <c r="O423" s="192"/>
      <c r="P423" s="172"/>
      <c r="Q423" s="172"/>
      <c r="R423" s="170"/>
      <c r="S423" s="141"/>
    </row>
    <row r="424" spans="1:19">
      <c r="A424" s="141"/>
      <c r="B424" s="170"/>
      <c r="C424" s="170"/>
      <c r="D424" s="141"/>
      <c r="E424" s="141"/>
      <c r="F424" s="141"/>
      <c r="G424" s="170"/>
      <c r="H424" s="141"/>
      <c r="I424" s="141"/>
      <c r="J424" s="141"/>
      <c r="K424" s="170"/>
      <c r="L424" s="171"/>
      <c r="M424" s="171"/>
      <c r="N424" s="192"/>
      <c r="O424" s="192"/>
      <c r="P424" s="172"/>
      <c r="Q424" s="172"/>
      <c r="R424" s="170"/>
      <c r="S424" s="141"/>
    </row>
    <row r="425" spans="1:19">
      <c r="A425" s="141"/>
      <c r="B425" s="170"/>
      <c r="C425" s="170"/>
      <c r="D425" s="141"/>
      <c r="E425" s="141"/>
      <c r="F425" s="141"/>
      <c r="G425" s="170"/>
      <c r="H425" s="141"/>
      <c r="I425" s="141"/>
      <c r="J425" s="141"/>
      <c r="K425" s="170"/>
      <c r="L425" s="171"/>
      <c r="M425" s="171"/>
      <c r="N425" s="192"/>
      <c r="O425" s="192"/>
      <c r="P425" s="172"/>
      <c r="Q425" s="172"/>
      <c r="R425" s="170"/>
      <c r="S425" s="141"/>
    </row>
    <row r="426" spans="1:19">
      <c r="A426" s="141"/>
      <c r="B426" s="170"/>
      <c r="C426" s="170"/>
      <c r="D426" s="141"/>
      <c r="E426" s="141"/>
      <c r="F426" s="141"/>
      <c r="G426" s="170"/>
      <c r="H426" s="141"/>
      <c r="I426" s="141"/>
      <c r="J426" s="141"/>
      <c r="K426" s="170"/>
      <c r="L426" s="171"/>
      <c r="M426" s="171"/>
      <c r="N426" s="192"/>
      <c r="O426" s="192"/>
      <c r="P426" s="172"/>
      <c r="Q426" s="172"/>
      <c r="R426" s="170"/>
      <c r="S426" s="141"/>
    </row>
    <row r="427" spans="1:19">
      <c r="A427" s="141"/>
      <c r="B427" s="170"/>
      <c r="C427" s="170"/>
      <c r="D427" s="141"/>
      <c r="E427" s="141"/>
      <c r="F427" s="141"/>
      <c r="G427" s="170"/>
      <c r="H427" s="141"/>
      <c r="I427" s="141"/>
      <c r="J427" s="141"/>
      <c r="K427" s="170"/>
      <c r="L427" s="171"/>
      <c r="M427" s="171"/>
      <c r="N427" s="192"/>
      <c r="O427" s="192"/>
      <c r="P427" s="172"/>
      <c r="Q427" s="172"/>
      <c r="R427" s="170"/>
      <c r="S427" s="141"/>
    </row>
    <row r="428" spans="1:19">
      <c r="A428" s="141"/>
      <c r="B428" s="170"/>
      <c r="C428" s="170"/>
      <c r="D428" s="141"/>
      <c r="E428" s="141"/>
      <c r="F428" s="141"/>
      <c r="G428" s="170"/>
      <c r="H428" s="141"/>
      <c r="I428" s="141"/>
      <c r="J428" s="141"/>
      <c r="K428" s="170"/>
      <c r="L428" s="171"/>
      <c r="M428" s="171"/>
      <c r="N428" s="192"/>
      <c r="O428" s="192"/>
      <c r="P428" s="172"/>
      <c r="Q428" s="172"/>
      <c r="R428" s="170"/>
      <c r="S428" s="141"/>
    </row>
    <row r="429" spans="1:19">
      <c r="A429" s="141"/>
      <c r="B429" s="170"/>
      <c r="C429" s="170"/>
      <c r="D429" s="141"/>
      <c r="E429" s="141"/>
      <c r="F429" s="141"/>
      <c r="G429" s="170"/>
      <c r="H429" s="141"/>
      <c r="I429" s="141"/>
      <c r="J429" s="141"/>
      <c r="K429" s="170"/>
      <c r="L429" s="171"/>
      <c r="M429" s="171"/>
      <c r="N429" s="192"/>
      <c r="O429" s="192"/>
      <c r="P429" s="172"/>
      <c r="Q429" s="172"/>
      <c r="R429" s="170"/>
      <c r="S429" s="141"/>
    </row>
    <row r="430" spans="1:19">
      <c r="A430" s="141"/>
      <c r="B430" s="170"/>
      <c r="C430" s="170"/>
      <c r="D430" s="141"/>
      <c r="E430" s="141"/>
      <c r="F430" s="141"/>
      <c r="G430" s="170"/>
      <c r="H430" s="141"/>
      <c r="I430" s="141"/>
      <c r="J430" s="141"/>
      <c r="K430" s="170"/>
      <c r="L430" s="171"/>
      <c r="M430" s="171"/>
      <c r="N430" s="192"/>
      <c r="O430" s="192"/>
      <c r="P430" s="172"/>
      <c r="Q430" s="172"/>
      <c r="R430" s="170"/>
      <c r="S430" s="141"/>
    </row>
    <row r="431" spans="1:19">
      <c r="A431" s="141"/>
      <c r="B431" s="170"/>
      <c r="C431" s="170"/>
      <c r="D431" s="141"/>
      <c r="E431" s="141"/>
      <c r="F431" s="141"/>
      <c r="G431" s="170"/>
      <c r="H431" s="141"/>
      <c r="I431" s="141"/>
      <c r="J431" s="141"/>
      <c r="K431" s="170"/>
      <c r="L431" s="171"/>
      <c r="M431" s="171"/>
      <c r="N431" s="192"/>
      <c r="O431" s="192"/>
      <c r="P431" s="172"/>
      <c r="Q431" s="172"/>
      <c r="R431" s="170"/>
      <c r="S431" s="141"/>
    </row>
    <row r="432" spans="1:19">
      <c r="A432" s="141"/>
      <c r="B432" s="170"/>
      <c r="C432" s="170"/>
      <c r="D432" s="141"/>
      <c r="E432" s="141"/>
      <c r="F432" s="141"/>
      <c r="G432" s="170"/>
      <c r="H432" s="141"/>
      <c r="I432" s="141"/>
      <c r="J432" s="141"/>
      <c r="K432" s="170"/>
      <c r="L432" s="171"/>
      <c r="M432" s="171"/>
      <c r="N432" s="192"/>
      <c r="O432" s="192"/>
      <c r="P432" s="172"/>
      <c r="Q432" s="172"/>
      <c r="R432" s="170"/>
      <c r="S432" s="141"/>
    </row>
    <row r="433" spans="1:19">
      <c r="A433" s="141"/>
      <c r="B433" s="170"/>
      <c r="C433" s="170"/>
      <c r="D433" s="141"/>
      <c r="E433" s="141"/>
      <c r="F433" s="141"/>
      <c r="G433" s="170"/>
      <c r="H433" s="141"/>
      <c r="I433" s="141"/>
      <c r="J433" s="141"/>
      <c r="K433" s="170"/>
      <c r="L433" s="171"/>
      <c r="M433" s="171"/>
      <c r="N433" s="192"/>
      <c r="O433" s="192"/>
      <c r="P433" s="172"/>
      <c r="Q433" s="172"/>
      <c r="R433" s="170"/>
      <c r="S433" s="141"/>
    </row>
    <row r="434" spans="1:19">
      <c r="A434" s="141"/>
      <c r="B434" s="170"/>
      <c r="C434" s="170"/>
      <c r="D434" s="141"/>
      <c r="E434" s="141"/>
      <c r="F434" s="141"/>
      <c r="G434" s="170"/>
      <c r="H434" s="141"/>
      <c r="I434" s="141"/>
      <c r="J434" s="141"/>
      <c r="K434" s="170"/>
      <c r="L434" s="171"/>
      <c r="M434" s="171"/>
      <c r="N434" s="192"/>
      <c r="O434" s="192"/>
      <c r="P434" s="172"/>
      <c r="Q434" s="172"/>
      <c r="R434" s="170"/>
      <c r="S434" s="141"/>
    </row>
    <row r="435" spans="1:19">
      <c r="A435" s="141"/>
      <c r="B435" s="170"/>
      <c r="C435" s="170"/>
      <c r="D435" s="141"/>
      <c r="E435" s="141"/>
      <c r="F435" s="141"/>
      <c r="G435" s="170"/>
      <c r="H435" s="141"/>
      <c r="I435" s="141"/>
      <c r="J435" s="141"/>
      <c r="K435" s="170"/>
      <c r="L435" s="171"/>
      <c r="M435" s="171"/>
      <c r="N435" s="192"/>
      <c r="O435" s="192"/>
      <c r="P435" s="172"/>
      <c r="Q435" s="172"/>
      <c r="R435" s="170"/>
      <c r="S435" s="141"/>
    </row>
    <row r="436" spans="1:19">
      <c r="A436" s="141"/>
      <c r="B436" s="170"/>
      <c r="C436" s="170"/>
      <c r="D436" s="141"/>
      <c r="E436" s="141"/>
      <c r="F436" s="141"/>
      <c r="G436" s="170"/>
      <c r="H436" s="141"/>
      <c r="I436" s="141"/>
      <c r="J436" s="141"/>
      <c r="K436" s="170"/>
      <c r="L436" s="171"/>
      <c r="M436" s="171"/>
      <c r="N436" s="192"/>
      <c r="O436" s="192"/>
      <c r="P436" s="172"/>
      <c r="Q436" s="172"/>
      <c r="R436" s="170"/>
      <c r="S436" s="141"/>
    </row>
    <row r="437" spans="1:19">
      <c r="A437" s="141"/>
      <c r="B437" s="170"/>
      <c r="C437" s="170"/>
      <c r="D437" s="141"/>
      <c r="E437" s="141"/>
      <c r="F437" s="141"/>
      <c r="G437" s="170"/>
      <c r="H437" s="141"/>
      <c r="I437" s="141"/>
      <c r="J437" s="141"/>
      <c r="K437" s="170"/>
      <c r="L437" s="171"/>
      <c r="M437" s="171"/>
      <c r="N437" s="192"/>
      <c r="O437" s="192"/>
      <c r="P437" s="172"/>
      <c r="Q437" s="172"/>
      <c r="R437" s="170"/>
      <c r="S437" s="141"/>
    </row>
    <row r="438" spans="1:19">
      <c r="A438" s="141"/>
      <c r="B438" s="170"/>
      <c r="C438" s="170"/>
      <c r="D438" s="141"/>
      <c r="E438" s="141"/>
      <c r="F438" s="141"/>
      <c r="G438" s="170"/>
      <c r="H438" s="141"/>
      <c r="I438" s="141"/>
      <c r="J438" s="141"/>
      <c r="K438" s="170"/>
      <c r="L438" s="171"/>
      <c r="M438" s="171"/>
      <c r="N438" s="192"/>
      <c r="O438" s="192"/>
      <c r="P438" s="172"/>
      <c r="Q438" s="172"/>
      <c r="R438" s="170"/>
      <c r="S438" s="141"/>
    </row>
    <row r="439" spans="1:19">
      <c r="A439" s="141"/>
      <c r="B439" s="170"/>
      <c r="C439" s="170"/>
      <c r="D439" s="141"/>
      <c r="E439" s="141"/>
      <c r="F439" s="141"/>
      <c r="G439" s="170"/>
      <c r="H439" s="141"/>
      <c r="I439" s="141"/>
      <c r="J439" s="141"/>
      <c r="K439" s="170"/>
      <c r="L439" s="171"/>
      <c r="M439" s="171"/>
      <c r="N439" s="192"/>
      <c r="O439" s="192"/>
      <c r="P439" s="172"/>
      <c r="Q439" s="172"/>
      <c r="R439" s="170"/>
      <c r="S439" s="141"/>
    </row>
    <row r="440" spans="1:19">
      <c r="A440" s="141"/>
      <c r="B440" s="170"/>
      <c r="C440" s="170"/>
      <c r="D440" s="141"/>
      <c r="E440" s="141"/>
      <c r="F440" s="141"/>
      <c r="G440" s="170"/>
      <c r="H440" s="141"/>
      <c r="I440" s="141"/>
      <c r="J440" s="141"/>
      <c r="K440" s="170"/>
      <c r="L440" s="171"/>
      <c r="M440" s="171"/>
      <c r="N440" s="192"/>
      <c r="O440" s="192"/>
      <c r="P440" s="172"/>
      <c r="Q440" s="172"/>
      <c r="R440" s="170"/>
      <c r="S440" s="141"/>
    </row>
    <row r="441" spans="1:19">
      <c r="A441" s="141"/>
      <c r="B441" s="170"/>
      <c r="C441" s="170"/>
      <c r="D441" s="141"/>
      <c r="E441" s="141"/>
      <c r="F441" s="141"/>
      <c r="G441" s="170"/>
      <c r="H441" s="141"/>
      <c r="I441" s="141"/>
      <c r="J441" s="141"/>
      <c r="K441" s="170"/>
      <c r="L441" s="171"/>
      <c r="M441" s="171"/>
      <c r="N441" s="192"/>
      <c r="O441" s="192"/>
      <c r="P441" s="172"/>
      <c r="Q441" s="172"/>
      <c r="R441" s="170"/>
      <c r="S441" s="141"/>
    </row>
    <row r="442" spans="1:19">
      <c r="A442" s="141"/>
      <c r="B442" s="170"/>
      <c r="C442" s="170"/>
      <c r="D442" s="141"/>
      <c r="E442" s="141"/>
      <c r="F442" s="141"/>
      <c r="G442" s="170"/>
      <c r="H442" s="141"/>
      <c r="I442" s="141"/>
      <c r="J442" s="141"/>
      <c r="K442" s="170"/>
      <c r="L442" s="171"/>
      <c r="M442" s="171"/>
      <c r="N442" s="192"/>
      <c r="O442" s="192"/>
      <c r="P442" s="172"/>
      <c r="Q442" s="172"/>
      <c r="R442" s="170"/>
      <c r="S442" s="141"/>
    </row>
    <row r="443" spans="1:19">
      <c r="A443" s="141"/>
      <c r="B443" s="170"/>
      <c r="C443" s="170"/>
      <c r="D443" s="141"/>
      <c r="E443" s="141"/>
      <c r="F443" s="141"/>
      <c r="G443" s="170"/>
      <c r="H443" s="141"/>
      <c r="I443" s="141"/>
      <c r="J443" s="141"/>
      <c r="K443" s="170"/>
      <c r="L443" s="171"/>
      <c r="M443" s="171"/>
      <c r="N443" s="192"/>
      <c r="O443" s="192"/>
      <c r="P443" s="172"/>
      <c r="Q443" s="172"/>
      <c r="R443" s="170"/>
      <c r="S443" s="141"/>
    </row>
    <row r="444" spans="1:19">
      <c r="A444" s="141"/>
      <c r="B444" s="170"/>
      <c r="C444" s="170"/>
      <c r="D444" s="141"/>
      <c r="E444" s="141"/>
      <c r="F444" s="141"/>
      <c r="G444" s="170"/>
      <c r="H444" s="141"/>
      <c r="I444" s="141"/>
      <c r="J444" s="141"/>
      <c r="K444" s="170"/>
      <c r="L444" s="171"/>
      <c r="M444" s="171"/>
      <c r="N444" s="192"/>
      <c r="O444" s="192"/>
      <c r="P444" s="172"/>
      <c r="Q444" s="172"/>
      <c r="R444" s="170"/>
      <c r="S444" s="141"/>
    </row>
    <row r="445" spans="1:19">
      <c r="A445" s="141"/>
      <c r="B445" s="170"/>
      <c r="C445" s="170"/>
      <c r="D445" s="141"/>
      <c r="E445" s="141"/>
      <c r="F445" s="141"/>
      <c r="G445" s="170"/>
      <c r="H445" s="141"/>
      <c r="I445" s="141"/>
      <c r="J445" s="141"/>
      <c r="K445" s="170"/>
      <c r="L445" s="171"/>
      <c r="M445" s="171"/>
      <c r="N445" s="192"/>
      <c r="O445" s="192"/>
      <c r="P445" s="172"/>
      <c r="Q445" s="172"/>
      <c r="R445" s="170"/>
      <c r="S445" s="141"/>
    </row>
    <row r="446" spans="1:19">
      <c r="A446" s="141"/>
      <c r="B446" s="170"/>
      <c r="C446" s="170"/>
      <c r="D446" s="141"/>
      <c r="E446" s="141"/>
      <c r="F446" s="141"/>
      <c r="G446" s="170"/>
      <c r="H446" s="141"/>
      <c r="I446" s="141"/>
      <c r="J446" s="141"/>
      <c r="K446" s="170"/>
      <c r="L446" s="171"/>
      <c r="M446" s="171"/>
      <c r="N446" s="192"/>
      <c r="O446" s="192"/>
      <c r="P446" s="172"/>
      <c r="Q446" s="172"/>
      <c r="R446" s="170"/>
      <c r="S446" s="141"/>
    </row>
    <row r="447" spans="1:19">
      <c r="A447" s="141"/>
      <c r="B447" s="170"/>
      <c r="C447" s="170"/>
      <c r="D447" s="141"/>
      <c r="E447" s="141"/>
      <c r="F447" s="141"/>
      <c r="G447" s="170"/>
      <c r="H447" s="141"/>
      <c r="I447" s="141"/>
      <c r="J447" s="141"/>
      <c r="K447" s="170"/>
      <c r="L447" s="171"/>
      <c r="M447" s="171"/>
      <c r="N447" s="192"/>
      <c r="O447" s="192"/>
      <c r="P447" s="172"/>
      <c r="Q447" s="172"/>
      <c r="R447" s="170"/>
      <c r="S447" s="141"/>
    </row>
    <row r="448" spans="1:19">
      <c r="A448" s="141"/>
      <c r="B448" s="170"/>
      <c r="C448" s="170"/>
      <c r="D448" s="141"/>
      <c r="E448" s="141"/>
      <c r="F448" s="141"/>
      <c r="G448" s="170"/>
      <c r="H448" s="141"/>
      <c r="I448" s="141"/>
      <c r="J448" s="141"/>
      <c r="K448" s="170"/>
      <c r="L448" s="171"/>
      <c r="M448" s="171"/>
      <c r="N448" s="192"/>
      <c r="O448" s="192"/>
      <c r="P448" s="172"/>
      <c r="Q448" s="172"/>
      <c r="R448" s="170"/>
      <c r="S448" s="141"/>
    </row>
    <row r="449" spans="1:19">
      <c r="A449" s="141"/>
      <c r="B449" s="170"/>
      <c r="C449" s="170"/>
      <c r="D449" s="141"/>
      <c r="E449" s="141"/>
      <c r="F449" s="141"/>
      <c r="G449" s="170"/>
      <c r="H449" s="141"/>
      <c r="I449" s="141"/>
      <c r="J449" s="141"/>
      <c r="K449" s="170"/>
      <c r="L449" s="171"/>
      <c r="M449" s="171"/>
      <c r="N449" s="192"/>
      <c r="O449" s="192"/>
      <c r="P449" s="172"/>
      <c r="Q449" s="172"/>
      <c r="R449" s="170"/>
      <c r="S449" s="141"/>
    </row>
    <row r="450" spans="1:19">
      <c r="A450" s="141"/>
      <c r="B450" s="170"/>
      <c r="C450" s="170"/>
      <c r="D450" s="141"/>
      <c r="E450" s="141"/>
      <c r="F450" s="141"/>
      <c r="G450" s="170"/>
      <c r="H450" s="141"/>
      <c r="I450" s="141"/>
      <c r="J450" s="141"/>
      <c r="K450" s="170"/>
      <c r="L450" s="171"/>
      <c r="M450" s="171"/>
      <c r="N450" s="192"/>
      <c r="O450" s="192"/>
      <c r="P450" s="172"/>
      <c r="Q450" s="172"/>
      <c r="R450" s="170"/>
      <c r="S450" s="141"/>
    </row>
    <row r="451" spans="1:19">
      <c r="A451" s="141"/>
      <c r="B451" s="170"/>
      <c r="C451" s="170"/>
      <c r="D451" s="141"/>
      <c r="E451" s="141"/>
      <c r="F451" s="141"/>
      <c r="G451" s="170"/>
      <c r="H451" s="141"/>
      <c r="I451" s="141"/>
      <c r="J451" s="141"/>
      <c r="K451" s="170"/>
      <c r="L451" s="171"/>
      <c r="M451" s="171"/>
      <c r="N451" s="192"/>
      <c r="O451" s="192"/>
      <c r="P451" s="172"/>
      <c r="Q451" s="172"/>
      <c r="R451" s="170"/>
      <c r="S451" s="141"/>
    </row>
    <row r="452" spans="1:19">
      <c r="A452" s="141"/>
      <c r="B452" s="170"/>
      <c r="C452" s="170"/>
      <c r="D452" s="141"/>
      <c r="E452" s="141"/>
      <c r="F452" s="141"/>
      <c r="G452" s="170"/>
      <c r="H452" s="141"/>
      <c r="I452" s="141"/>
      <c r="J452" s="141"/>
      <c r="K452" s="170"/>
      <c r="L452" s="171"/>
      <c r="M452" s="171"/>
      <c r="N452" s="192"/>
      <c r="O452" s="192"/>
      <c r="P452" s="172"/>
      <c r="Q452" s="172"/>
      <c r="R452" s="170"/>
      <c r="S452" s="141"/>
    </row>
    <row r="453" spans="1:19">
      <c r="A453" s="141"/>
      <c r="B453" s="170"/>
      <c r="C453" s="170"/>
      <c r="D453" s="141"/>
      <c r="E453" s="141"/>
      <c r="F453" s="141"/>
      <c r="G453" s="170"/>
      <c r="H453" s="141"/>
      <c r="I453" s="141"/>
      <c r="J453" s="141"/>
      <c r="K453" s="170"/>
      <c r="L453" s="171"/>
      <c r="M453" s="171"/>
      <c r="N453" s="192"/>
      <c r="O453" s="192"/>
      <c r="P453" s="172"/>
      <c r="Q453" s="172"/>
      <c r="R453" s="170"/>
      <c r="S453" s="141"/>
    </row>
    <row r="454" spans="1:19">
      <c r="A454" s="141"/>
      <c r="B454" s="170"/>
      <c r="C454" s="170"/>
      <c r="D454" s="141"/>
      <c r="E454" s="141"/>
      <c r="F454" s="141"/>
      <c r="G454" s="170"/>
      <c r="H454" s="141"/>
      <c r="I454" s="141"/>
      <c r="J454" s="141"/>
      <c r="K454" s="170"/>
      <c r="L454" s="171"/>
      <c r="M454" s="171"/>
      <c r="N454" s="192"/>
      <c r="O454" s="192"/>
      <c r="P454" s="172"/>
      <c r="Q454" s="172"/>
      <c r="R454" s="170"/>
      <c r="S454" s="141"/>
    </row>
    <row r="455" spans="1:19">
      <c r="A455" s="141"/>
      <c r="B455" s="170"/>
      <c r="C455" s="170"/>
      <c r="D455" s="141"/>
      <c r="E455" s="141"/>
      <c r="F455" s="141"/>
      <c r="G455" s="170"/>
      <c r="H455" s="141"/>
      <c r="I455" s="141"/>
      <c r="J455" s="141"/>
      <c r="K455" s="170"/>
      <c r="L455" s="171"/>
      <c r="M455" s="171"/>
      <c r="N455" s="192"/>
      <c r="O455" s="192"/>
      <c r="P455" s="172"/>
      <c r="Q455" s="172"/>
      <c r="R455" s="170"/>
      <c r="S455" s="141"/>
    </row>
    <row r="456" spans="1:19">
      <c r="A456" s="141"/>
      <c r="B456" s="170"/>
      <c r="C456" s="170"/>
      <c r="D456" s="141"/>
      <c r="E456" s="141"/>
      <c r="F456" s="141"/>
      <c r="G456" s="170"/>
      <c r="H456" s="141"/>
      <c r="I456" s="141"/>
      <c r="J456" s="141"/>
      <c r="K456" s="170"/>
      <c r="L456" s="171"/>
      <c r="M456" s="171"/>
      <c r="N456" s="192"/>
      <c r="O456" s="192"/>
      <c r="P456" s="172"/>
      <c r="Q456" s="172"/>
      <c r="R456" s="170"/>
      <c r="S456" s="141"/>
    </row>
    <row r="457" spans="1:19">
      <c r="A457" s="141"/>
      <c r="B457" s="170"/>
      <c r="C457" s="170"/>
      <c r="D457" s="141"/>
      <c r="E457" s="141"/>
      <c r="F457" s="141"/>
      <c r="G457" s="170"/>
      <c r="H457" s="141"/>
      <c r="I457" s="141"/>
      <c r="J457" s="141"/>
      <c r="K457" s="170"/>
      <c r="L457" s="171"/>
      <c r="M457" s="171"/>
      <c r="N457" s="192"/>
      <c r="O457" s="192"/>
      <c r="P457" s="172"/>
      <c r="Q457" s="172"/>
      <c r="R457" s="170"/>
      <c r="S457" s="141"/>
    </row>
    <row r="458" spans="1:19">
      <c r="A458" s="141"/>
      <c r="B458" s="170"/>
      <c r="C458" s="170"/>
      <c r="D458" s="141"/>
      <c r="E458" s="141"/>
      <c r="F458" s="141"/>
      <c r="G458" s="170"/>
      <c r="H458" s="141"/>
      <c r="I458" s="141"/>
      <c r="J458" s="141"/>
      <c r="K458" s="170"/>
      <c r="L458" s="171"/>
      <c r="M458" s="171"/>
      <c r="N458" s="192"/>
      <c r="O458" s="192"/>
      <c r="P458" s="172"/>
      <c r="Q458" s="172"/>
      <c r="R458" s="170"/>
      <c r="S458" s="141"/>
    </row>
    <row r="459" spans="1:19">
      <c r="A459" s="141"/>
      <c r="B459" s="170"/>
      <c r="C459" s="170"/>
      <c r="D459" s="141"/>
      <c r="E459" s="141"/>
      <c r="F459" s="141"/>
      <c r="G459" s="170"/>
      <c r="H459" s="141"/>
      <c r="I459" s="141"/>
      <c r="J459" s="141"/>
      <c r="K459" s="170"/>
      <c r="L459" s="171"/>
      <c r="M459" s="171"/>
      <c r="N459" s="192"/>
      <c r="O459" s="192"/>
      <c r="P459" s="172"/>
      <c r="Q459" s="172"/>
      <c r="R459" s="170"/>
      <c r="S459" s="141"/>
    </row>
    <row r="460" spans="1:19">
      <c r="A460" s="141"/>
      <c r="B460" s="170"/>
      <c r="C460" s="170"/>
      <c r="D460" s="141"/>
      <c r="E460" s="141"/>
      <c r="F460" s="141"/>
      <c r="G460" s="170"/>
      <c r="H460" s="141"/>
      <c r="I460" s="141"/>
      <c r="J460" s="141"/>
      <c r="K460" s="170"/>
      <c r="L460" s="171"/>
      <c r="M460" s="171"/>
      <c r="N460" s="192"/>
      <c r="O460" s="192"/>
      <c r="P460" s="172"/>
      <c r="Q460" s="172"/>
      <c r="R460" s="170"/>
      <c r="S460" s="141"/>
    </row>
    <row r="461" spans="1:19">
      <c r="A461" s="141"/>
      <c r="B461" s="170"/>
      <c r="C461" s="170"/>
      <c r="D461" s="141"/>
      <c r="E461" s="141"/>
      <c r="F461" s="141"/>
      <c r="G461" s="170"/>
      <c r="H461" s="141"/>
      <c r="I461" s="141"/>
      <c r="J461" s="141"/>
      <c r="K461" s="170"/>
      <c r="L461" s="171"/>
      <c r="M461" s="171"/>
      <c r="N461" s="192"/>
      <c r="O461" s="192"/>
      <c r="P461" s="172"/>
      <c r="Q461" s="172"/>
      <c r="R461" s="170"/>
      <c r="S461" s="141"/>
    </row>
    <row r="462" spans="1:19">
      <c r="A462" s="141"/>
      <c r="B462" s="170"/>
      <c r="C462" s="170"/>
      <c r="D462" s="141"/>
      <c r="E462" s="141"/>
      <c r="F462" s="141"/>
      <c r="G462" s="170"/>
      <c r="H462" s="141"/>
      <c r="I462" s="141"/>
      <c r="J462" s="141"/>
      <c r="K462" s="170"/>
      <c r="L462" s="171"/>
      <c r="M462" s="171"/>
      <c r="N462" s="192"/>
      <c r="O462" s="192"/>
      <c r="P462" s="172"/>
      <c r="Q462" s="172"/>
      <c r="R462" s="170"/>
      <c r="S462" s="141"/>
    </row>
    <row r="463" spans="1:19">
      <c r="A463" s="141"/>
      <c r="B463" s="170"/>
      <c r="C463" s="170"/>
      <c r="D463" s="141"/>
      <c r="E463" s="141"/>
      <c r="F463" s="141"/>
      <c r="G463" s="170"/>
      <c r="H463" s="141"/>
      <c r="I463" s="141"/>
      <c r="J463" s="141"/>
      <c r="K463" s="170"/>
      <c r="L463" s="171"/>
      <c r="M463" s="171"/>
      <c r="N463" s="192"/>
      <c r="O463" s="192"/>
      <c r="P463" s="172"/>
      <c r="Q463" s="172"/>
      <c r="R463" s="170"/>
      <c r="S463" s="141"/>
    </row>
    <row r="464" spans="1:19">
      <c r="A464" s="141"/>
      <c r="B464" s="170"/>
      <c r="C464" s="170"/>
      <c r="D464" s="141"/>
      <c r="E464" s="141"/>
      <c r="F464" s="141"/>
      <c r="G464" s="170"/>
      <c r="H464" s="141"/>
      <c r="I464" s="141"/>
      <c r="J464" s="141"/>
      <c r="K464" s="170"/>
      <c r="L464" s="171"/>
      <c r="M464" s="171"/>
      <c r="N464" s="192"/>
      <c r="O464" s="192"/>
      <c r="P464" s="172"/>
      <c r="Q464" s="172"/>
      <c r="R464" s="170"/>
      <c r="S464" s="141"/>
    </row>
    <row r="465" spans="1:19">
      <c r="A465" s="141"/>
      <c r="B465" s="170"/>
      <c r="C465" s="170"/>
      <c r="D465" s="141"/>
      <c r="E465" s="141"/>
      <c r="F465" s="141"/>
      <c r="G465" s="170"/>
      <c r="H465" s="141"/>
      <c r="I465" s="141"/>
      <c r="J465" s="141"/>
      <c r="K465" s="170"/>
      <c r="L465" s="171"/>
      <c r="M465" s="171"/>
      <c r="N465" s="192"/>
      <c r="O465" s="192"/>
      <c r="P465" s="172"/>
      <c r="Q465" s="172"/>
      <c r="R465" s="170"/>
      <c r="S465" s="141"/>
    </row>
    <row r="466" spans="1:19">
      <c r="A466" s="141"/>
      <c r="B466" s="170"/>
      <c r="C466" s="170"/>
      <c r="D466" s="141"/>
      <c r="E466" s="141"/>
      <c r="F466" s="141"/>
      <c r="G466" s="170"/>
      <c r="H466" s="141"/>
      <c r="I466" s="141"/>
      <c r="J466" s="141"/>
      <c r="K466" s="170"/>
      <c r="L466" s="171"/>
      <c r="M466" s="171"/>
      <c r="N466" s="192"/>
      <c r="O466" s="192"/>
      <c r="P466" s="172"/>
      <c r="Q466" s="172"/>
      <c r="R466" s="170"/>
      <c r="S466" s="141"/>
    </row>
    <row r="467" spans="1:19">
      <c r="A467" s="141"/>
      <c r="B467" s="170"/>
      <c r="C467" s="170"/>
      <c r="D467" s="141"/>
      <c r="E467" s="141"/>
      <c r="F467" s="141"/>
      <c r="G467" s="170"/>
      <c r="H467" s="141"/>
      <c r="I467" s="141"/>
      <c r="J467" s="141"/>
      <c r="K467" s="170"/>
      <c r="L467" s="171"/>
      <c r="M467" s="171"/>
      <c r="N467" s="192"/>
      <c r="O467" s="192"/>
      <c r="P467" s="172"/>
      <c r="Q467" s="172"/>
      <c r="R467" s="170"/>
      <c r="S467" s="141"/>
    </row>
    <row r="468" spans="1:19">
      <c r="A468" s="141"/>
      <c r="B468" s="170"/>
      <c r="C468" s="170"/>
      <c r="D468" s="141"/>
      <c r="E468" s="141"/>
      <c r="F468" s="141"/>
      <c r="G468" s="170"/>
      <c r="H468" s="141"/>
      <c r="I468" s="141"/>
      <c r="J468" s="141"/>
      <c r="K468" s="170"/>
      <c r="L468" s="171"/>
      <c r="M468" s="171"/>
      <c r="N468" s="192"/>
      <c r="O468" s="192"/>
      <c r="P468" s="172"/>
      <c r="Q468" s="172"/>
      <c r="R468" s="170"/>
      <c r="S468" s="141"/>
    </row>
    <row r="469" spans="1:19">
      <c r="A469" s="141"/>
      <c r="B469" s="170"/>
      <c r="C469" s="170"/>
      <c r="D469" s="141"/>
      <c r="E469" s="141"/>
      <c r="F469" s="141"/>
      <c r="G469" s="170"/>
      <c r="H469" s="141"/>
      <c r="I469" s="141"/>
      <c r="J469" s="141"/>
      <c r="K469" s="170"/>
      <c r="L469" s="171"/>
      <c r="M469" s="171"/>
      <c r="N469" s="192"/>
      <c r="O469" s="192"/>
      <c r="P469" s="172"/>
      <c r="Q469" s="172"/>
      <c r="R469" s="170"/>
      <c r="S469" s="141"/>
    </row>
    <row r="470" spans="1:19">
      <c r="A470" s="141"/>
      <c r="B470" s="170"/>
      <c r="C470" s="170"/>
      <c r="D470" s="141"/>
      <c r="E470" s="141"/>
      <c r="F470" s="141"/>
      <c r="G470" s="170"/>
      <c r="H470" s="141"/>
      <c r="I470" s="141"/>
      <c r="J470" s="141"/>
      <c r="K470" s="170"/>
      <c r="L470" s="171"/>
      <c r="M470" s="171"/>
      <c r="N470" s="192"/>
      <c r="O470" s="192"/>
      <c r="P470" s="172"/>
      <c r="Q470" s="172"/>
      <c r="R470" s="170"/>
      <c r="S470" s="141"/>
    </row>
    <row r="471" spans="1:19">
      <c r="A471" s="141"/>
      <c r="B471" s="170"/>
      <c r="C471" s="170"/>
      <c r="D471" s="141"/>
      <c r="E471" s="141"/>
      <c r="F471" s="141"/>
      <c r="G471" s="170"/>
      <c r="H471" s="141"/>
      <c r="I471" s="141"/>
      <c r="J471" s="141"/>
      <c r="K471" s="170"/>
      <c r="L471" s="171"/>
      <c r="M471" s="171"/>
      <c r="N471" s="192"/>
      <c r="O471" s="192"/>
      <c r="P471" s="172"/>
      <c r="Q471" s="172"/>
      <c r="R471" s="170"/>
      <c r="S471" s="141"/>
    </row>
    <row r="472" spans="1:19">
      <c r="A472" s="141"/>
      <c r="B472" s="170"/>
      <c r="C472" s="170"/>
      <c r="D472" s="141"/>
      <c r="E472" s="141"/>
      <c r="F472" s="141"/>
      <c r="G472" s="170"/>
      <c r="H472" s="141"/>
      <c r="I472" s="141"/>
      <c r="J472" s="141"/>
      <c r="K472" s="170"/>
      <c r="L472" s="171"/>
      <c r="M472" s="171"/>
      <c r="N472" s="192"/>
      <c r="O472" s="192"/>
      <c r="P472" s="172"/>
      <c r="Q472" s="172"/>
      <c r="R472" s="170"/>
      <c r="S472" s="141"/>
    </row>
    <row r="473" spans="1:19">
      <c r="A473" s="141"/>
      <c r="B473" s="170"/>
      <c r="C473" s="170"/>
      <c r="D473" s="141"/>
      <c r="E473" s="141"/>
      <c r="F473" s="141"/>
      <c r="G473" s="170"/>
      <c r="H473" s="141"/>
      <c r="I473" s="141"/>
      <c r="J473" s="141"/>
      <c r="K473" s="170"/>
      <c r="L473" s="171"/>
      <c r="M473" s="171"/>
      <c r="N473" s="192"/>
      <c r="O473" s="192"/>
      <c r="P473" s="172"/>
      <c r="Q473" s="172"/>
      <c r="R473" s="170"/>
      <c r="S473" s="141"/>
    </row>
    <row r="474" spans="1:19">
      <c r="A474" s="141"/>
      <c r="B474" s="170"/>
      <c r="C474" s="170"/>
      <c r="D474" s="141"/>
      <c r="E474" s="141"/>
      <c r="F474" s="141"/>
      <c r="G474" s="170"/>
      <c r="H474" s="141"/>
      <c r="I474" s="141"/>
      <c r="J474" s="141"/>
      <c r="K474" s="170"/>
      <c r="L474" s="171"/>
      <c r="M474" s="171"/>
      <c r="N474" s="192"/>
      <c r="O474" s="192"/>
      <c r="P474" s="172"/>
      <c r="Q474" s="172"/>
      <c r="R474" s="170"/>
      <c r="S474" s="141"/>
    </row>
    <row r="475" spans="1:19">
      <c r="A475" s="141"/>
      <c r="B475" s="170"/>
      <c r="C475" s="170"/>
      <c r="D475" s="141"/>
      <c r="E475" s="141"/>
      <c r="F475" s="141"/>
      <c r="G475" s="170"/>
      <c r="H475" s="141"/>
      <c r="I475" s="141"/>
      <c r="J475" s="141"/>
      <c r="K475" s="170"/>
      <c r="L475" s="171"/>
      <c r="M475" s="171"/>
      <c r="N475" s="192"/>
      <c r="O475" s="192"/>
      <c r="P475" s="172"/>
      <c r="Q475" s="172"/>
      <c r="R475" s="170"/>
      <c r="S475" s="141"/>
    </row>
    <row r="476" spans="1:19">
      <c r="A476" s="141"/>
      <c r="B476" s="170"/>
      <c r="C476" s="170"/>
      <c r="D476" s="141"/>
      <c r="E476" s="141"/>
      <c r="F476" s="141"/>
      <c r="G476" s="170"/>
      <c r="H476" s="141"/>
      <c r="I476" s="141"/>
      <c r="J476" s="141"/>
      <c r="K476" s="170"/>
      <c r="L476" s="171"/>
      <c r="M476" s="171"/>
      <c r="N476" s="192"/>
      <c r="O476" s="192"/>
      <c r="P476" s="172"/>
      <c r="Q476" s="172"/>
      <c r="R476" s="170"/>
      <c r="S476" s="141"/>
    </row>
    <row r="477" spans="1:19">
      <c r="A477" s="141"/>
      <c r="B477" s="170"/>
      <c r="C477" s="170"/>
      <c r="D477" s="141"/>
      <c r="E477" s="141"/>
      <c r="F477" s="141"/>
      <c r="G477" s="170"/>
      <c r="H477" s="141"/>
      <c r="I477" s="141"/>
      <c r="J477" s="141"/>
      <c r="K477" s="170"/>
      <c r="L477" s="171"/>
      <c r="M477" s="171"/>
      <c r="N477" s="192"/>
      <c r="O477" s="192"/>
      <c r="P477" s="172"/>
      <c r="Q477" s="172"/>
      <c r="R477" s="170"/>
      <c r="S477" s="141"/>
    </row>
    <row r="478" spans="1:19">
      <c r="A478" s="141"/>
      <c r="B478" s="170"/>
      <c r="C478" s="170"/>
      <c r="D478" s="141"/>
      <c r="E478" s="141"/>
      <c r="F478" s="141"/>
      <c r="G478" s="170"/>
      <c r="H478" s="141"/>
      <c r="I478" s="141"/>
      <c r="J478" s="141"/>
      <c r="K478" s="170"/>
      <c r="L478" s="171"/>
      <c r="M478" s="171"/>
      <c r="N478" s="192"/>
      <c r="O478" s="192"/>
      <c r="P478" s="172"/>
      <c r="Q478" s="172"/>
      <c r="R478" s="170"/>
      <c r="S478" s="141"/>
    </row>
    <row r="479" spans="1:19">
      <c r="A479" s="141"/>
      <c r="B479" s="170"/>
      <c r="C479" s="170"/>
      <c r="D479" s="141"/>
      <c r="E479" s="141"/>
      <c r="F479" s="141"/>
      <c r="G479" s="170"/>
      <c r="H479" s="141"/>
      <c r="I479" s="141"/>
      <c r="J479" s="141"/>
      <c r="K479" s="170"/>
      <c r="L479" s="171"/>
      <c r="M479" s="171"/>
      <c r="N479" s="192"/>
      <c r="O479" s="192"/>
      <c r="P479" s="172"/>
      <c r="Q479" s="172"/>
      <c r="R479" s="170"/>
      <c r="S479" s="141"/>
    </row>
    <row r="480" spans="1:19">
      <c r="A480" s="141"/>
      <c r="B480" s="170"/>
      <c r="C480" s="170"/>
      <c r="D480" s="141"/>
      <c r="E480" s="141"/>
      <c r="F480" s="141"/>
      <c r="G480" s="170"/>
      <c r="H480" s="141"/>
      <c r="I480" s="141"/>
      <c r="J480" s="141"/>
      <c r="K480" s="170"/>
      <c r="L480" s="171"/>
      <c r="M480" s="171"/>
      <c r="N480" s="192"/>
      <c r="O480" s="192"/>
      <c r="P480" s="172"/>
      <c r="Q480" s="172"/>
      <c r="R480" s="170"/>
      <c r="S480" s="141"/>
    </row>
    <row r="481" spans="1:19">
      <c r="A481" s="141"/>
      <c r="B481" s="170"/>
      <c r="C481" s="170"/>
      <c r="D481" s="141"/>
      <c r="E481" s="141"/>
      <c r="F481" s="141"/>
      <c r="G481" s="170"/>
      <c r="H481" s="141"/>
      <c r="I481" s="141"/>
      <c r="J481" s="141"/>
      <c r="K481" s="170"/>
      <c r="L481" s="171"/>
      <c r="M481" s="171"/>
      <c r="N481" s="192"/>
      <c r="O481" s="192"/>
      <c r="P481" s="172"/>
      <c r="Q481" s="172"/>
      <c r="R481" s="170"/>
      <c r="S481" s="141"/>
    </row>
    <row r="482" spans="1:19">
      <c r="A482" s="141"/>
      <c r="B482" s="170"/>
      <c r="C482" s="170"/>
      <c r="D482" s="141"/>
      <c r="E482" s="141"/>
      <c r="F482" s="141"/>
      <c r="G482" s="170"/>
      <c r="H482" s="141"/>
      <c r="I482" s="141"/>
      <c r="J482" s="141"/>
      <c r="K482" s="170"/>
      <c r="L482" s="171"/>
      <c r="M482" s="171"/>
      <c r="N482" s="192"/>
      <c r="O482" s="192"/>
      <c r="P482" s="172"/>
      <c r="Q482" s="172"/>
      <c r="R482" s="170"/>
      <c r="S482" s="141"/>
    </row>
    <row r="483" spans="1:19">
      <c r="A483" s="141"/>
      <c r="B483" s="170"/>
      <c r="C483" s="170"/>
      <c r="D483" s="141"/>
      <c r="E483" s="141"/>
      <c r="F483" s="141"/>
      <c r="G483" s="170"/>
      <c r="H483" s="141"/>
      <c r="I483" s="141"/>
      <c r="J483" s="141"/>
      <c r="K483" s="170"/>
      <c r="L483" s="171"/>
      <c r="M483" s="171"/>
      <c r="N483" s="192"/>
      <c r="O483" s="192"/>
      <c r="P483" s="172"/>
      <c r="Q483" s="172"/>
      <c r="R483" s="170"/>
      <c r="S483" s="141"/>
    </row>
    <row r="484" spans="1:19">
      <c r="A484" s="141"/>
      <c r="B484" s="170"/>
      <c r="C484" s="170"/>
      <c r="D484" s="141"/>
      <c r="E484" s="141"/>
      <c r="F484" s="141"/>
      <c r="G484" s="170"/>
      <c r="H484" s="141"/>
      <c r="I484" s="141"/>
      <c r="J484" s="141"/>
      <c r="K484" s="170"/>
      <c r="L484" s="171"/>
      <c r="M484" s="171"/>
      <c r="N484" s="192"/>
      <c r="O484" s="192"/>
      <c r="P484" s="172"/>
      <c r="Q484" s="172"/>
      <c r="R484" s="170"/>
      <c r="S484" s="141"/>
    </row>
    <row r="485" spans="1:19">
      <c r="A485" s="141"/>
      <c r="B485" s="170"/>
      <c r="C485" s="170"/>
      <c r="D485" s="141"/>
      <c r="E485" s="141"/>
      <c r="F485" s="141"/>
      <c r="G485" s="170"/>
      <c r="H485" s="141"/>
      <c r="I485" s="141"/>
      <c r="J485" s="141"/>
      <c r="K485" s="170"/>
      <c r="L485" s="171"/>
      <c r="M485" s="171"/>
      <c r="N485" s="192"/>
      <c r="O485" s="192"/>
      <c r="P485" s="172"/>
      <c r="Q485" s="172"/>
      <c r="R485" s="170"/>
      <c r="S485" s="141"/>
    </row>
    <row r="486" spans="1:19">
      <c r="A486" s="141"/>
      <c r="B486" s="170"/>
      <c r="C486" s="170"/>
      <c r="D486" s="141"/>
      <c r="E486" s="141"/>
      <c r="F486" s="141"/>
      <c r="G486" s="170"/>
      <c r="H486" s="141"/>
      <c r="I486" s="141"/>
      <c r="J486" s="141"/>
      <c r="K486" s="170"/>
      <c r="L486" s="171"/>
      <c r="M486" s="171"/>
      <c r="N486" s="192"/>
      <c r="O486" s="192"/>
      <c r="P486" s="172"/>
      <c r="Q486" s="172"/>
      <c r="R486" s="170"/>
      <c r="S486" s="141"/>
    </row>
    <row r="487" spans="1:19">
      <c r="A487" s="141"/>
      <c r="B487" s="170"/>
      <c r="C487" s="170"/>
      <c r="D487" s="141"/>
      <c r="E487" s="141"/>
      <c r="F487" s="141"/>
      <c r="G487" s="170"/>
      <c r="H487" s="141"/>
      <c r="I487" s="141"/>
      <c r="J487" s="141"/>
      <c r="K487" s="170"/>
      <c r="L487" s="171"/>
      <c r="M487" s="171"/>
      <c r="N487" s="192"/>
      <c r="O487" s="192"/>
      <c r="P487" s="172"/>
      <c r="Q487" s="172"/>
      <c r="R487" s="170"/>
      <c r="S487" s="141"/>
    </row>
    <row r="488" spans="1:19">
      <c r="A488" s="141"/>
      <c r="B488" s="170"/>
      <c r="C488" s="170"/>
      <c r="D488" s="141"/>
      <c r="E488" s="141"/>
      <c r="F488" s="141"/>
      <c r="G488" s="170"/>
      <c r="H488" s="141"/>
      <c r="I488" s="141"/>
      <c r="J488" s="141"/>
      <c r="K488" s="170"/>
      <c r="L488" s="171"/>
      <c r="M488" s="171"/>
      <c r="N488" s="192"/>
      <c r="O488" s="192"/>
      <c r="P488" s="172"/>
      <c r="Q488" s="172"/>
      <c r="R488" s="170"/>
      <c r="S488" s="141"/>
    </row>
    <row r="489" spans="1:19">
      <c r="A489" s="141"/>
      <c r="B489" s="170"/>
      <c r="C489" s="170"/>
      <c r="D489" s="141"/>
      <c r="E489" s="141"/>
      <c r="F489" s="141"/>
      <c r="G489" s="170"/>
      <c r="H489" s="141"/>
      <c r="I489" s="141"/>
      <c r="J489" s="141"/>
      <c r="K489" s="170"/>
      <c r="L489" s="171"/>
      <c r="M489" s="171"/>
      <c r="N489" s="192"/>
      <c r="O489" s="192"/>
      <c r="P489" s="172"/>
      <c r="Q489" s="172"/>
      <c r="R489" s="170"/>
      <c r="S489" s="141"/>
    </row>
    <row r="490" spans="1:19">
      <c r="A490" s="141"/>
      <c r="B490" s="170"/>
      <c r="C490" s="170"/>
      <c r="D490" s="141"/>
      <c r="E490" s="141"/>
      <c r="F490" s="141"/>
      <c r="G490" s="170"/>
      <c r="H490" s="141"/>
      <c r="I490" s="141"/>
      <c r="J490" s="141"/>
      <c r="K490" s="170"/>
      <c r="L490" s="171"/>
      <c r="M490" s="171"/>
      <c r="N490" s="192"/>
      <c r="O490" s="192"/>
      <c r="P490" s="172"/>
      <c r="Q490" s="172"/>
      <c r="R490" s="170"/>
      <c r="S490" s="141"/>
    </row>
    <row r="491" spans="1:19">
      <c r="A491" s="141"/>
      <c r="B491" s="170"/>
      <c r="C491" s="170"/>
      <c r="D491" s="141"/>
      <c r="E491" s="141"/>
      <c r="F491" s="141"/>
      <c r="G491" s="170"/>
      <c r="H491" s="141"/>
      <c r="I491" s="141"/>
      <c r="J491" s="141"/>
      <c r="K491" s="170"/>
      <c r="L491" s="171"/>
      <c r="M491" s="171"/>
      <c r="N491" s="192"/>
      <c r="O491" s="192"/>
      <c r="P491" s="172"/>
      <c r="Q491" s="172"/>
      <c r="R491" s="170"/>
      <c r="S491" s="141"/>
    </row>
  </sheetData>
  <autoFilter ref="A3:IO155" xr:uid="{00000000-0001-0000-0100-000000000000}"/>
  <mergeCells count="1">
    <mergeCell ref="A174:C175"/>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 M67 M96:M98 M106:M111 M115:M116 M63 M129:M132 M21:M28 M39 M58:M61 M122 M44:M48 M11:M12 M14 M133:M137 M79:M81 M102:M104 M89:M90 M168:M170 M76:M78 M75 M69:M73 M6:M7 M50:M54 M84 M82:N83 M85:N85 N84 M92:M94 M144:M152 M153:M163 M164:M167 M56 M62" unlockedFormula="1"/>
    <ignoredError sqref="N75:O76 N56:O56 N62:O62" numberStoredAsText="1" unlockedFormula="1"/>
    <ignoredError sqref="D65:E66 N65 N66:O68 N89:O89 E45:F45 E46:F47 N48:O48 N55:O55 N57 F65:F66 F58:F64 F67:F71 N58:O60" numberStoredAsText="1"/>
    <ignoredError sqref="M91" formula="1"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595"/>
  <sheetViews>
    <sheetView showGridLines="0" zoomScale="75" zoomScaleNormal="75" workbookViewId="0">
      <pane xSplit="2" ySplit="4" topLeftCell="C446" activePane="bottomRight" state="frozen"/>
      <selection pane="topRight" activeCell="C51" sqref="C51"/>
      <selection pane="bottomLeft" activeCell="C51" sqref="C51"/>
      <selection pane="bottomRight" activeCell="M456" sqref="M456"/>
    </sheetView>
  </sheetViews>
  <sheetFormatPr defaultColWidth="11.85546875" defaultRowHeight="33" customHeight="1"/>
  <cols>
    <col min="1" max="1" width="4.42578125" style="403" customWidth="1"/>
    <col min="2" max="2" width="22" style="762" customWidth="1"/>
    <col min="3" max="3" width="21.42578125" style="762" customWidth="1"/>
    <col min="4" max="4" width="11.85546875" style="403"/>
    <col min="5" max="6" width="12" style="403" customWidth="1"/>
    <col min="7" max="7" width="11.85546875" style="762"/>
    <col min="8" max="8" width="15.28515625" style="479" bestFit="1" customWidth="1"/>
    <col min="9" max="9" width="11.85546875" style="479"/>
    <col min="10" max="10" width="11.85546875" style="762"/>
    <col min="11" max="11" width="39.7109375" style="763" customWidth="1"/>
    <col min="12" max="12" width="12.42578125" style="764" customWidth="1"/>
    <col min="13" max="13" width="12.42578125" style="767" customWidth="1"/>
    <col min="14" max="15" width="12" style="403" customWidth="1"/>
    <col min="16" max="23" width="11.85546875" style="766"/>
    <col min="24" max="24" width="5.85546875" style="766" customWidth="1"/>
    <col min="25" max="25" width="15.85546875" style="762" customWidth="1"/>
    <col min="26" max="61" width="11.85546875" style="403"/>
    <col min="62" max="244" width="11.85546875" style="404"/>
    <col min="245" max="16384" width="11.85546875" style="403"/>
  </cols>
  <sheetData>
    <row r="1" spans="1:116" ht="12" thickBot="1">
      <c r="A1" s="399" t="s">
        <v>545</v>
      </c>
      <c r="B1" s="400"/>
      <c r="C1" s="400"/>
      <c r="D1" s="400"/>
      <c r="E1" s="400"/>
      <c r="F1" s="400"/>
      <c r="G1" s="400"/>
      <c r="H1" s="401"/>
      <c r="I1" s="400"/>
      <c r="J1" s="400"/>
      <c r="K1" s="400"/>
      <c r="L1" s="400"/>
      <c r="M1" s="400"/>
      <c r="N1" s="400"/>
      <c r="O1" s="400"/>
      <c r="P1" s="400"/>
      <c r="Q1" s="400"/>
      <c r="R1" s="400"/>
      <c r="S1" s="400"/>
      <c r="T1" s="400"/>
      <c r="U1" s="400"/>
      <c r="V1" s="400"/>
      <c r="W1" s="400"/>
      <c r="X1" s="400"/>
      <c r="Y1" s="400"/>
      <c r="Z1" s="402"/>
    </row>
    <row r="2" spans="1:116" ht="45.75" thickBot="1">
      <c r="A2" s="405" t="s">
        <v>1</v>
      </c>
      <c r="B2" s="406" t="s">
        <v>2</v>
      </c>
      <c r="C2" s="407"/>
      <c r="D2" s="407"/>
      <c r="E2" s="407"/>
      <c r="F2" s="408"/>
      <c r="G2" s="409" t="s">
        <v>3</v>
      </c>
      <c r="H2" s="410" t="s">
        <v>546</v>
      </c>
      <c r="I2" s="411" t="s">
        <v>5</v>
      </c>
      <c r="J2" s="412" t="s">
        <v>6</v>
      </c>
      <c r="K2" s="413" t="s">
        <v>7</v>
      </c>
      <c r="L2" s="414" t="s">
        <v>547</v>
      </c>
      <c r="M2" s="415"/>
      <c r="N2" s="416" t="s">
        <v>548</v>
      </c>
      <c r="O2" s="417"/>
      <c r="P2" s="418" t="s">
        <v>549</v>
      </c>
      <c r="Q2" s="419"/>
      <c r="R2" s="419"/>
      <c r="S2" s="419"/>
      <c r="T2" s="419"/>
      <c r="U2" s="419"/>
      <c r="V2" s="419"/>
      <c r="W2" s="420"/>
      <c r="X2" s="420"/>
      <c r="Y2" s="421" t="s">
        <v>11</v>
      </c>
      <c r="Z2" s="422"/>
    </row>
    <row r="3" spans="1:116" ht="56.25">
      <c r="A3" s="423"/>
      <c r="B3" s="409" t="s">
        <v>12</v>
      </c>
      <c r="C3" s="424" t="s">
        <v>13</v>
      </c>
      <c r="D3" s="425" t="s">
        <v>14</v>
      </c>
      <c r="E3" s="425" t="s">
        <v>15</v>
      </c>
      <c r="F3" s="426" t="s">
        <v>16</v>
      </c>
      <c r="G3" s="427"/>
      <c r="H3" s="428"/>
      <c r="I3" s="429"/>
      <c r="J3" s="430"/>
      <c r="K3" s="431"/>
      <c r="L3" s="432" t="s">
        <v>17</v>
      </c>
      <c r="M3" s="433" t="s">
        <v>550</v>
      </c>
      <c r="N3" s="434" t="s">
        <v>19</v>
      </c>
      <c r="O3" s="435" t="s">
        <v>20</v>
      </c>
      <c r="P3" s="436" t="s">
        <v>551</v>
      </c>
      <c r="Q3" s="437"/>
      <c r="R3" s="437"/>
      <c r="S3" s="438"/>
      <c r="T3" s="439" t="s">
        <v>552</v>
      </c>
      <c r="U3" s="440" t="s">
        <v>553</v>
      </c>
      <c r="V3" s="440" t="s">
        <v>554</v>
      </c>
      <c r="W3" s="439" t="s">
        <v>555</v>
      </c>
      <c r="X3" s="441" t="s">
        <v>556</v>
      </c>
      <c r="Y3" s="442" t="s">
        <v>23</v>
      </c>
      <c r="Z3" s="443" t="s">
        <v>24</v>
      </c>
    </row>
    <row r="4" spans="1:116" ht="37.5" thickBot="1">
      <c r="A4" s="444"/>
      <c r="B4" s="445"/>
      <c r="C4" s="446"/>
      <c r="D4" s="447"/>
      <c r="E4" s="447"/>
      <c r="F4" s="448"/>
      <c r="G4" s="445"/>
      <c r="H4" s="449"/>
      <c r="I4" s="450"/>
      <c r="J4" s="451"/>
      <c r="K4" s="452"/>
      <c r="L4" s="453"/>
      <c r="M4" s="454"/>
      <c r="N4" s="455"/>
      <c r="O4" s="456"/>
      <c r="P4" s="457" t="s">
        <v>557</v>
      </c>
      <c r="Q4" s="458" t="s">
        <v>558</v>
      </c>
      <c r="R4" s="458" t="s">
        <v>559</v>
      </c>
      <c r="S4" s="459" t="s">
        <v>560</v>
      </c>
      <c r="T4" s="460"/>
      <c r="U4" s="461"/>
      <c r="V4" s="461"/>
      <c r="W4" s="460"/>
      <c r="X4" s="462"/>
      <c r="Y4" s="463"/>
      <c r="Z4" s="464"/>
    </row>
    <row r="5" spans="1:116" s="465" customFormat="1" ht="56.25">
      <c r="A5" s="1283">
        <v>1</v>
      </c>
      <c r="B5" s="1284" t="s">
        <v>561</v>
      </c>
      <c r="C5" s="1284" t="s">
        <v>350</v>
      </c>
      <c r="D5" s="1285">
        <v>61955647</v>
      </c>
      <c r="E5" s="1285">
        <v>600134229</v>
      </c>
      <c r="F5" s="1285"/>
      <c r="G5" s="1284" t="s">
        <v>562</v>
      </c>
      <c r="H5" s="1286" t="s">
        <v>142</v>
      </c>
      <c r="I5" s="1287" t="s">
        <v>310</v>
      </c>
      <c r="J5" s="1288" t="s">
        <v>350</v>
      </c>
      <c r="K5" s="1289" t="s">
        <v>563</v>
      </c>
      <c r="L5" s="1290">
        <v>10800000</v>
      </c>
      <c r="M5" s="1291">
        <v>0</v>
      </c>
      <c r="N5" s="1292">
        <v>2021</v>
      </c>
      <c r="O5" s="1292">
        <v>2023</v>
      </c>
      <c r="P5" s="1293" t="s">
        <v>132</v>
      </c>
      <c r="Q5" s="1293" t="s">
        <v>132</v>
      </c>
      <c r="R5" s="1293" t="s">
        <v>132</v>
      </c>
      <c r="S5" s="1293" t="s">
        <v>132</v>
      </c>
      <c r="T5" s="1293"/>
      <c r="U5" s="1293"/>
      <c r="V5" s="1293"/>
      <c r="W5" s="1293"/>
      <c r="X5" s="1293" t="s">
        <v>132</v>
      </c>
      <c r="Y5" s="1284" t="s">
        <v>564</v>
      </c>
      <c r="Z5" s="1294"/>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row>
    <row r="6" spans="1:116" ht="33.75">
      <c r="A6" s="466">
        <v>2</v>
      </c>
      <c r="B6" s="467" t="s">
        <v>561</v>
      </c>
      <c r="C6" s="467" t="s">
        <v>350</v>
      </c>
      <c r="D6" s="468">
        <v>61955647</v>
      </c>
      <c r="E6" s="468">
        <v>600134229</v>
      </c>
      <c r="F6" s="468"/>
      <c r="G6" s="467" t="s">
        <v>565</v>
      </c>
      <c r="H6" s="469" t="s">
        <v>142</v>
      </c>
      <c r="I6" s="470" t="s">
        <v>310</v>
      </c>
      <c r="J6" s="471" t="s">
        <v>350</v>
      </c>
      <c r="K6" s="472" t="s">
        <v>566</v>
      </c>
      <c r="L6" s="473">
        <v>500000</v>
      </c>
      <c r="M6" s="474">
        <f t="shared" ref="M6" si="0">L6/100*85</f>
        <v>425000</v>
      </c>
      <c r="N6" s="475">
        <v>2021</v>
      </c>
      <c r="O6" s="976">
        <v>2027</v>
      </c>
      <c r="P6" s="476"/>
      <c r="Q6" s="476"/>
      <c r="R6" s="476"/>
      <c r="S6" s="476"/>
      <c r="T6" s="476"/>
      <c r="U6" s="476" t="s">
        <v>132</v>
      </c>
      <c r="V6" s="476"/>
      <c r="W6" s="476"/>
      <c r="X6" s="476"/>
      <c r="Y6" s="467" t="s">
        <v>567</v>
      </c>
      <c r="Z6" s="477"/>
    </row>
    <row r="7" spans="1:116" ht="33.75">
      <c r="A7" s="466">
        <v>3</v>
      </c>
      <c r="B7" s="467" t="s">
        <v>561</v>
      </c>
      <c r="C7" s="467" t="s">
        <v>350</v>
      </c>
      <c r="D7" s="468">
        <v>61955647</v>
      </c>
      <c r="E7" s="468">
        <v>600134229</v>
      </c>
      <c r="F7" s="468"/>
      <c r="G7" s="471" t="s">
        <v>568</v>
      </c>
      <c r="H7" s="469" t="s">
        <v>142</v>
      </c>
      <c r="I7" s="470" t="s">
        <v>310</v>
      </c>
      <c r="J7" s="471" t="s">
        <v>350</v>
      </c>
      <c r="K7" s="472" t="s">
        <v>569</v>
      </c>
      <c r="L7" s="473">
        <v>3000000</v>
      </c>
      <c r="M7" s="474">
        <f t="shared" ref="M7:M13" si="1">L7/100*85</f>
        <v>2550000</v>
      </c>
      <c r="N7" s="475">
        <v>2021</v>
      </c>
      <c r="O7" s="475">
        <v>2027</v>
      </c>
      <c r="P7" s="476"/>
      <c r="Q7" s="476"/>
      <c r="R7" s="476"/>
      <c r="S7" s="476"/>
      <c r="T7" s="476"/>
      <c r="U7" s="476"/>
      <c r="V7" s="476"/>
      <c r="W7" s="476" t="s">
        <v>132</v>
      </c>
      <c r="X7" s="476"/>
      <c r="Y7" s="471"/>
      <c r="Z7" s="477"/>
    </row>
    <row r="8" spans="1:116" ht="33.75">
      <c r="A8" s="962">
        <v>4</v>
      </c>
      <c r="B8" s="1008" t="s">
        <v>561</v>
      </c>
      <c r="C8" s="1008" t="s">
        <v>350</v>
      </c>
      <c r="D8" s="965">
        <v>61955647</v>
      </c>
      <c r="E8" s="965">
        <v>600134229</v>
      </c>
      <c r="F8" s="965"/>
      <c r="G8" s="1008" t="s">
        <v>562</v>
      </c>
      <c r="H8" s="1009" t="s">
        <v>142</v>
      </c>
      <c r="I8" s="964" t="s">
        <v>310</v>
      </c>
      <c r="J8" s="963" t="s">
        <v>350</v>
      </c>
      <c r="K8" s="1010" t="s">
        <v>570</v>
      </c>
      <c r="L8" s="967">
        <v>6800000</v>
      </c>
      <c r="M8" s="1011">
        <v>0</v>
      </c>
      <c r="N8" s="968">
        <v>2021</v>
      </c>
      <c r="O8" s="968">
        <v>2025</v>
      </c>
      <c r="P8" s="969" t="s">
        <v>132</v>
      </c>
      <c r="Q8" s="969" t="s">
        <v>132</v>
      </c>
      <c r="R8" s="969"/>
      <c r="S8" s="969" t="s">
        <v>132</v>
      </c>
      <c r="T8" s="969"/>
      <c r="U8" s="969"/>
      <c r="V8" s="969"/>
      <c r="W8" s="969"/>
      <c r="X8" s="969" t="s">
        <v>132</v>
      </c>
      <c r="Y8" s="1008" t="s">
        <v>1728</v>
      </c>
      <c r="Z8" s="970"/>
    </row>
    <row r="9" spans="1:116" ht="45">
      <c r="A9" s="466">
        <v>5</v>
      </c>
      <c r="B9" s="471" t="s">
        <v>571</v>
      </c>
      <c r="C9" s="471" t="s">
        <v>26</v>
      </c>
      <c r="D9" s="468">
        <v>61989088</v>
      </c>
      <c r="E9" s="468">
        <v>600145069</v>
      </c>
      <c r="F9" s="468">
        <v>102832951</v>
      </c>
      <c r="G9" s="471" t="s">
        <v>572</v>
      </c>
      <c r="H9" s="470" t="s">
        <v>29</v>
      </c>
      <c r="I9" s="470" t="s">
        <v>30</v>
      </c>
      <c r="J9" s="471" t="s">
        <v>26</v>
      </c>
      <c r="K9" s="472" t="s">
        <v>573</v>
      </c>
      <c r="L9" s="473">
        <v>2000000</v>
      </c>
      <c r="M9" s="474">
        <f t="shared" si="1"/>
        <v>1700000</v>
      </c>
      <c r="N9" s="475">
        <v>2024</v>
      </c>
      <c r="O9" s="475">
        <v>2027</v>
      </c>
      <c r="P9" s="476" t="s">
        <v>41</v>
      </c>
      <c r="Q9" s="476" t="s">
        <v>41</v>
      </c>
      <c r="R9" s="476"/>
      <c r="S9" s="476"/>
      <c r="T9" s="476"/>
      <c r="U9" s="476"/>
      <c r="V9" s="476"/>
      <c r="W9" s="476"/>
      <c r="X9" s="476" t="s">
        <v>41</v>
      </c>
      <c r="Y9" s="471"/>
      <c r="Z9" s="477"/>
    </row>
    <row r="10" spans="1:116" ht="61.5" customHeight="1">
      <c r="A10" s="466">
        <v>6</v>
      </c>
      <c r="B10" s="471" t="s">
        <v>574</v>
      </c>
      <c r="C10" s="471" t="s">
        <v>26</v>
      </c>
      <c r="D10" s="468">
        <v>70933901</v>
      </c>
      <c r="E10" s="468">
        <v>102508208</v>
      </c>
      <c r="F10" s="468">
        <v>600145140</v>
      </c>
      <c r="G10" s="467" t="s">
        <v>575</v>
      </c>
      <c r="H10" s="470" t="s">
        <v>29</v>
      </c>
      <c r="I10" s="470" t="s">
        <v>30</v>
      </c>
      <c r="J10" s="471" t="s">
        <v>26</v>
      </c>
      <c r="K10" s="472" t="s">
        <v>576</v>
      </c>
      <c r="L10" s="1025">
        <v>40000000</v>
      </c>
      <c r="M10" s="1110">
        <f t="shared" si="1"/>
        <v>34000000</v>
      </c>
      <c r="N10" s="971">
        <v>2025</v>
      </c>
      <c r="O10" s="475">
        <v>2027</v>
      </c>
      <c r="P10" s="476" t="s">
        <v>41</v>
      </c>
      <c r="Q10" s="476" t="s">
        <v>41</v>
      </c>
      <c r="R10" s="476" t="s">
        <v>41</v>
      </c>
      <c r="S10" s="476" t="s">
        <v>41</v>
      </c>
      <c r="T10" s="476"/>
      <c r="U10" s="476" t="s">
        <v>41</v>
      </c>
      <c r="V10" s="476"/>
      <c r="W10" s="476" t="s">
        <v>41</v>
      </c>
      <c r="X10" s="476" t="s">
        <v>41</v>
      </c>
      <c r="Y10" s="471" t="s">
        <v>32</v>
      </c>
      <c r="Z10" s="477"/>
    </row>
    <row r="11" spans="1:116" ht="67.5">
      <c r="A11" s="466">
        <v>7</v>
      </c>
      <c r="B11" s="471" t="s">
        <v>574</v>
      </c>
      <c r="C11" s="471" t="s">
        <v>26</v>
      </c>
      <c r="D11" s="468">
        <v>70933901</v>
      </c>
      <c r="E11" s="468">
        <v>102508208</v>
      </c>
      <c r="F11" s="468">
        <v>600145140</v>
      </c>
      <c r="G11" s="467" t="s">
        <v>577</v>
      </c>
      <c r="H11" s="470" t="s">
        <v>29</v>
      </c>
      <c r="I11" s="470" t="s">
        <v>30</v>
      </c>
      <c r="J11" s="471" t="s">
        <v>26</v>
      </c>
      <c r="K11" s="472" t="s">
        <v>578</v>
      </c>
      <c r="L11" s="473">
        <v>10000000</v>
      </c>
      <c r="M11" s="474">
        <f t="shared" si="1"/>
        <v>8500000</v>
      </c>
      <c r="N11" s="475">
        <v>2025</v>
      </c>
      <c r="O11" s="475">
        <v>2027</v>
      </c>
      <c r="P11" s="476" t="s">
        <v>41</v>
      </c>
      <c r="Q11" s="476" t="s">
        <v>41</v>
      </c>
      <c r="R11" s="476" t="s">
        <v>41</v>
      </c>
      <c r="S11" s="476" t="s">
        <v>41</v>
      </c>
      <c r="T11" s="476"/>
      <c r="U11" s="476" t="s">
        <v>41</v>
      </c>
      <c r="V11" s="476"/>
      <c r="W11" s="476" t="s">
        <v>41</v>
      </c>
      <c r="X11" s="476" t="s">
        <v>41</v>
      </c>
      <c r="Y11" s="471" t="s">
        <v>32</v>
      </c>
      <c r="Z11" s="477"/>
    </row>
    <row r="12" spans="1:116" ht="45">
      <c r="A12" s="466">
        <v>8</v>
      </c>
      <c r="B12" s="471" t="s">
        <v>574</v>
      </c>
      <c r="C12" s="471" t="s">
        <v>26</v>
      </c>
      <c r="D12" s="468">
        <v>70933901</v>
      </c>
      <c r="E12" s="468">
        <v>102508208</v>
      </c>
      <c r="F12" s="468">
        <v>600145140</v>
      </c>
      <c r="G12" s="467" t="s">
        <v>579</v>
      </c>
      <c r="H12" s="470" t="s">
        <v>29</v>
      </c>
      <c r="I12" s="470" t="s">
        <v>30</v>
      </c>
      <c r="J12" s="471" t="s">
        <v>26</v>
      </c>
      <c r="K12" s="472" t="s">
        <v>580</v>
      </c>
      <c r="L12" s="473">
        <v>4000000</v>
      </c>
      <c r="M12" s="474">
        <f t="shared" si="1"/>
        <v>3400000</v>
      </c>
      <c r="N12" s="475">
        <v>2022</v>
      </c>
      <c r="O12" s="475">
        <v>2027</v>
      </c>
      <c r="P12" s="476"/>
      <c r="Q12" s="476"/>
      <c r="R12" s="476"/>
      <c r="S12" s="476"/>
      <c r="T12" s="476"/>
      <c r="U12" s="476"/>
      <c r="V12" s="476"/>
      <c r="W12" s="476" t="s">
        <v>41</v>
      </c>
      <c r="X12" s="476"/>
      <c r="Y12" s="471"/>
      <c r="Z12" s="477"/>
    </row>
    <row r="13" spans="1:116" ht="48" customHeight="1">
      <c r="A13" s="466">
        <v>9</v>
      </c>
      <c r="B13" s="471" t="s">
        <v>574</v>
      </c>
      <c r="C13" s="471" t="s">
        <v>26</v>
      </c>
      <c r="D13" s="468">
        <v>70933901</v>
      </c>
      <c r="E13" s="468">
        <v>102508208</v>
      </c>
      <c r="F13" s="468">
        <v>600145140</v>
      </c>
      <c r="G13" s="467" t="s">
        <v>581</v>
      </c>
      <c r="H13" s="470" t="s">
        <v>29</v>
      </c>
      <c r="I13" s="470" t="s">
        <v>30</v>
      </c>
      <c r="J13" s="471" t="s">
        <v>26</v>
      </c>
      <c r="K13" s="472" t="s">
        <v>582</v>
      </c>
      <c r="L13" s="473">
        <v>5000000</v>
      </c>
      <c r="M13" s="474">
        <f t="shared" si="1"/>
        <v>4250000</v>
      </c>
      <c r="N13" s="475">
        <v>2022</v>
      </c>
      <c r="O13" s="475">
        <v>2027</v>
      </c>
      <c r="P13" s="476"/>
      <c r="Q13" s="476"/>
      <c r="R13" s="476"/>
      <c r="S13" s="476"/>
      <c r="T13" s="476"/>
      <c r="U13" s="476"/>
      <c r="V13" s="476"/>
      <c r="W13" s="476" t="s">
        <v>41</v>
      </c>
      <c r="X13" s="476"/>
      <c r="Y13" s="471"/>
      <c r="Z13" s="477"/>
    </row>
    <row r="14" spans="1:116" ht="60.75" customHeight="1">
      <c r="A14" s="466">
        <v>10</v>
      </c>
      <c r="B14" s="471" t="s">
        <v>574</v>
      </c>
      <c r="C14" s="471" t="s">
        <v>26</v>
      </c>
      <c r="D14" s="468">
        <v>70933901</v>
      </c>
      <c r="E14" s="468">
        <v>102508208</v>
      </c>
      <c r="F14" s="468">
        <v>600145140</v>
      </c>
      <c r="G14" s="467" t="s">
        <v>583</v>
      </c>
      <c r="H14" s="470" t="s">
        <v>29</v>
      </c>
      <c r="I14" s="470" t="s">
        <v>30</v>
      </c>
      <c r="J14" s="471" t="s">
        <v>26</v>
      </c>
      <c r="K14" s="472" t="s">
        <v>584</v>
      </c>
      <c r="L14" s="473">
        <v>1200000</v>
      </c>
      <c r="M14" s="478">
        <v>0</v>
      </c>
      <c r="N14" s="475">
        <v>2025</v>
      </c>
      <c r="O14" s="475">
        <v>2027</v>
      </c>
      <c r="P14" s="476"/>
      <c r="Q14" s="476" t="s">
        <v>41</v>
      </c>
      <c r="R14" s="476"/>
      <c r="S14" s="476"/>
      <c r="T14" s="476"/>
      <c r="U14" s="476"/>
      <c r="V14" s="476"/>
      <c r="W14" s="476" t="s">
        <v>41</v>
      </c>
      <c r="X14" s="476"/>
      <c r="Y14" s="471" t="s">
        <v>585</v>
      </c>
      <c r="Z14" s="477"/>
    </row>
    <row r="15" spans="1:116" s="479" customFormat="1" ht="67.5">
      <c r="A15" s="466">
        <v>11</v>
      </c>
      <c r="B15" s="471" t="s">
        <v>586</v>
      </c>
      <c r="C15" s="470" t="s">
        <v>26</v>
      </c>
      <c r="D15" s="468">
        <v>70933928</v>
      </c>
      <c r="E15" s="468">
        <v>102508119</v>
      </c>
      <c r="F15" s="468">
        <v>600145298</v>
      </c>
      <c r="G15" s="469" t="s">
        <v>587</v>
      </c>
      <c r="H15" s="470" t="s">
        <v>29</v>
      </c>
      <c r="I15" s="470" t="s">
        <v>30</v>
      </c>
      <c r="J15" s="470" t="s">
        <v>26</v>
      </c>
      <c r="K15" s="472" t="s">
        <v>588</v>
      </c>
      <c r="L15" s="473">
        <v>30000000</v>
      </c>
      <c r="M15" s="478">
        <v>0</v>
      </c>
      <c r="N15" s="475">
        <v>2024</v>
      </c>
      <c r="O15" s="475">
        <v>2027</v>
      </c>
      <c r="P15" s="476"/>
      <c r="Q15" s="476"/>
      <c r="R15" s="476"/>
      <c r="S15" s="476"/>
      <c r="T15" s="476"/>
      <c r="U15" s="476"/>
      <c r="V15" s="476"/>
      <c r="W15" s="476"/>
      <c r="X15" s="476"/>
      <c r="Y15" s="471" t="s">
        <v>585</v>
      </c>
      <c r="Z15" s="477" t="s">
        <v>36</v>
      </c>
      <c r="BJ15" s="480"/>
      <c r="BK15" s="480"/>
      <c r="BL15" s="480"/>
      <c r="BM15" s="480"/>
      <c r="BN15" s="480"/>
      <c r="BO15" s="480"/>
      <c r="BP15" s="480"/>
      <c r="BQ15" s="480"/>
      <c r="BR15" s="480"/>
      <c r="BS15" s="480"/>
      <c r="BT15" s="480"/>
      <c r="BU15" s="480"/>
      <c r="BV15" s="480"/>
      <c r="BW15" s="480"/>
      <c r="BX15" s="480"/>
      <c r="BY15" s="480"/>
      <c r="BZ15" s="480"/>
      <c r="CA15" s="480"/>
      <c r="CB15" s="480"/>
      <c r="CC15" s="480"/>
      <c r="CD15" s="480"/>
      <c r="CE15" s="480"/>
      <c r="CF15" s="480"/>
      <c r="CG15" s="480"/>
      <c r="CH15" s="480"/>
      <c r="CI15" s="480"/>
      <c r="CJ15" s="480"/>
      <c r="CK15" s="480"/>
      <c r="CL15" s="480"/>
      <c r="CM15" s="480"/>
      <c r="CN15" s="480"/>
      <c r="CO15" s="480"/>
      <c r="CP15" s="480"/>
      <c r="CQ15" s="480"/>
      <c r="CR15" s="480"/>
      <c r="CS15" s="480"/>
      <c r="CT15" s="480"/>
      <c r="CU15" s="480"/>
      <c r="CV15" s="480"/>
      <c r="CW15" s="480"/>
      <c r="CX15" s="480"/>
      <c r="CY15" s="480"/>
      <c r="CZ15" s="480"/>
      <c r="DA15" s="480"/>
      <c r="DB15" s="480"/>
      <c r="DC15" s="480"/>
      <c r="DD15" s="480"/>
      <c r="DE15" s="480"/>
      <c r="DF15" s="480"/>
      <c r="DG15" s="480"/>
      <c r="DH15" s="480"/>
      <c r="DI15" s="480"/>
      <c r="DJ15" s="480"/>
      <c r="DK15" s="480"/>
      <c r="DL15" s="480"/>
    </row>
    <row r="16" spans="1:116" s="479" customFormat="1" ht="49.7" customHeight="1">
      <c r="A16" s="466">
        <v>12</v>
      </c>
      <c r="B16" s="471" t="s">
        <v>586</v>
      </c>
      <c r="C16" s="470" t="s">
        <v>26</v>
      </c>
      <c r="D16" s="468">
        <v>70933928</v>
      </c>
      <c r="E16" s="468">
        <v>102508119</v>
      </c>
      <c r="F16" s="468">
        <v>600145298</v>
      </c>
      <c r="G16" s="469" t="s">
        <v>562</v>
      </c>
      <c r="H16" s="470" t="s">
        <v>29</v>
      </c>
      <c r="I16" s="470" t="s">
        <v>30</v>
      </c>
      <c r="J16" s="470" t="s">
        <v>26</v>
      </c>
      <c r="K16" s="481" t="s">
        <v>589</v>
      </c>
      <c r="L16" s="473">
        <v>15000000</v>
      </c>
      <c r="M16" s="474">
        <f t="shared" ref="M16:M17" si="2">L16/100*85</f>
        <v>12750000</v>
      </c>
      <c r="N16" s="971">
        <v>2025</v>
      </c>
      <c r="O16" s="475">
        <v>2027</v>
      </c>
      <c r="P16" s="476" t="s">
        <v>41</v>
      </c>
      <c r="Q16" s="476" t="s">
        <v>41</v>
      </c>
      <c r="R16" s="476" t="s">
        <v>41</v>
      </c>
      <c r="S16" s="476" t="s">
        <v>41</v>
      </c>
      <c r="T16" s="476"/>
      <c r="U16" s="476"/>
      <c r="V16" s="476"/>
      <c r="W16" s="476"/>
      <c r="X16" s="476"/>
      <c r="Y16" s="471" t="s">
        <v>590</v>
      </c>
      <c r="Z16" s="477" t="s">
        <v>58</v>
      </c>
      <c r="BJ16" s="480"/>
      <c r="BK16" s="480"/>
      <c r="BL16" s="480"/>
      <c r="BM16" s="480"/>
      <c r="BN16" s="480"/>
      <c r="BO16" s="480"/>
      <c r="BP16" s="480"/>
      <c r="BQ16" s="480"/>
      <c r="BR16" s="480"/>
      <c r="BS16" s="480"/>
      <c r="BT16" s="480"/>
      <c r="BU16" s="480"/>
      <c r="BV16" s="480"/>
      <c r="BW16" s="480"/>
      <c r="BX16" s="480"/>
      <c r="BY16" s="480"/>
      <c r="BZ16" s="480"/>
      <c r="CA16" s="480"/>
      <c r="CB16" s="480"/>
      <c r="CC16" s="480"/>
      <c r="CD16" s="480"/>
      <c r="CE16" s="480"/>
      <c r="CF16" s="480"/>
      <c r="CG16" s="480"/>
      <c r="CH16" s="480"/>
      <c r="CI16" s="480"/>
      <c r="CJ16" s="480"/>
      <c r="CK16" s="480"/>
      <c r="CL16" s="480"/>
      <c r="CM16" s="480"/>
      <c r="CN16" s="480"/>
      <c r="CO16" s="480"/>
      <c r="CP16" s="480"/>
      <c r="CQ16" s="480"/>
      <c r="CR16" s="480"/>
      <c r="CS16" s="480"/>
      <c r="CT16" s="480"/>
      <c r="CU16" s="480"/>
      <c r="CV16" s="480"/>
      <c r="CW16" s="480"/>
      <c r="CX16" s="480"/>
      <c r="CY16" s="480"/>
      <c r="CZ16" s="480"/>
      <c r="DA16" s="480"/>
      <c r="DB16" s="480"/>
      <c r="DC16" s="480"/>
      <c r="DD16" s="480"/>
      <c r="DE16" s="480"/>
      <c r="DF16" s="480"/>
      <c r="DG16" s="480"/>
      <c r="DH16" s="480"/>
      <c r="DI16" s="480"/>
      <c r="DJ16" s="480"/>
      <c r="DK16" s="480"/>
      <c r="DL16" s="480"/>
    </row>
    <row r="17" spans="1:246" ht="38.25" customHeight="1">
      <c r="A17" s="466">
        <v>13</v>
      </c>
      <c r="B17" s="471" t="s">
        <v>591</v>
      </c>
      <c r="C17" s="471" t="s">
        <v>26</v>
      </c>
      <c r="D17" s="468">
        <v>61989061</v>
      </c>
      <c r="E17" s="468">
        <v>102508071</v>
      </c>
      <c r="F17" s="468">
        <v>600145051</v>
      </c>
      <c r="G17" s="467" t="s">
        <v>592</v>
      </c>
      <c r="H17" s="470" t="s">
        <v>29</v>
      </c>
      <c r="I17" s="470" t="s">
        <v>30</v>
      </c>
      <c r="J17" s="471" t="s">
        <v>26</v>
      </c>
      <c r="K17" s="472" t="s">
        <v>593</v>
      </c>
      <c r="L17" s="1025">
        <v>40000000</v>
      </c>
      <c r="M17" s="1110">
        <f t="shared" si="2"/>
        <v>34000000</v>
      </c>
      <c r="N17" s="475">
        <v>2025</v>
      </c>
      <c r="O17" s="475">
        <v>2027</v>
      </c>
      <c r="P17" s="476" t="s">
        <v>41</v>
      </c>
      <c r="Q17" s="476" t="s">
        <v>41</v>
      </c>
      <c r="R17" s="476" t="s">
        <v>41</v>
      </c>
      <c r="S17" s="476" t="s">
        <v>41</v>
      </c>
      <c r="T17" s="476"/>
      <c r="U17" s="476"/>
      <c r="V17" s="476"/>
      <c r="W17" s="476"/>
      <c r="X17" s="476" t="s">
        <v>41</v>
      </c>
      <c r="Y17" s="471" t="s">
        <v>32</v>
      </c>
      <c r="Z17" s="477" t="s">
        <v>36</v>
      </c>
    </row>
    <row r="18" spans="1:246" ht="33.75">
      <c r="A18" s="466">
        <v>14</v>
      </c>
      <c r="B18" s="471" t="s">
        <v>591</v>
      </c>
      <c r="C18" s="471" t="s">
        <v>26</v>
      </c>
      <c r="D18" s="468">
        <v>61989061</v>
      </c>
      <c r="E18" s="468">
        <v>102508071</v>
      </c>
      <c r="F18" s="468">
        <v>600145051</v>
      </c>
      <c r="G18" s="467" t="s">
        <v>594</v>
      </c>
      <c r="H18" s="470" t="s">
        <v>29</v>
      </c>
      <c r="I18" s="470" t="s">
        <v>30</v>
      </c>
      <c r="J18" s="471" t="s">
        <v>26</v>
      </c>
      <c r="K18" s="472" t="s">
        <v>595</v>
      </c>
      <c r="L18" s="473">
        <v>5000000</v>
      </c>
      <c r="M18" s="474">
        <f t="shared" ref="M18:M21" si="3">L18/100*85</f>
        <v>4250000</v>
      </c>
      <c r="N18" s="475">
        <v>2025</v>
      </c>
      <c r="O18" s="475">
        <v>2027</v>
      </c>
      <c r="P18" s="476"/>
      <c r="Q18" s="476"/>
      <c r="R18" s="476"/>
      <c r="S18" s="476"/>
      <c r="T18" s="476"/>
      <c r="U18" s="476"/>
      <c r="V18" s="476"/>
      <c r="W18" s="476"/>
      <c r="X18" s="476" t="s">
        <v>41</v>
      </c>
      <c r="Y18" s="471" t="s">
        <v>32</v>
      </c>
      <c r="Z18" s="477" t="s">
        <v>36</v>
      </c>
    </row>
    <row r="19" spans="1:246" ht="33.75">
      <c r="A19" s="466">
        <v>15</v>
      </c>
      <c r="B19" s="471" t="s">
        <v>596</v>
      </c>
      <c r="C19" s="471" t="s">
        <v>26</v>
      </c>
      <c r="D19" s="468">
        <v>70933979</v>
      </c>
      <c r="E19" s="468">
        <v>102508046</v>
      </c>
      <c r="F19" s="468">
        <v>600145000</v>
      </c>
      <c r="G19" s="467" t="s">
        <v>597</v>
      </c>
      <c r="H19" s="470" t="s">
        <v>29</v>
      </c>
      <c r="I19" s="470" t="s">
        <v>30</v>
      </c>
      <c r="J19" s="471" t="s">
        <v>26</v>
      </c>
      <c r="K19" s="472" t="s">
        <v>598</v>
      </c>
      <c r="L19" s="473">
        <v>5000000</v>
      </c>
      <c r="M19" s="474">
        <f t="shared" si="3"/>
        <v>4250000</v>
      </c>
      <c r="N19" s="475">
        <v>2022</v>
      </c>
      <c r="O19" s="475">
        <v>2027</v>
      </c>
      <c r="P19" s="476" t="s">
        <v>41</v>
      </c>
      <c r="Q19" s="476" t="s">
        <v>41</v>
      </c>
      <c r="R19" s="476" t="s">
        <v>41</v>
      </c>
      <c r="S19" s="476" t="s">
        <v>41</v>
      </c>
      <c r="T19" s="476"/>
      <c r="U19" s="476" t="s">
        <v>41</v>
      </c>
      <c r="V19" s="476"/>
      <c r="W19" s="476"/>
      <c r="X19" s="476" t="s">
        <v>41</v>
      </c>
      <c r="Y19" s="471"/>
      <c r="Z19" s="477"/>
    </row>
    <row r="20" spans="1:246" ht="22.5">
      <c r="A20" s="466">
        <v>16</v>
      </c>
      <c r="B20" s="471" t="s">
        <v>596</v>
      </c>
      <c r="C20" s="471" t="s">
        <v>26</v>
      </c>
      <c r="D20" s="468">
        <v>70933979</v>
      </c>
      <c r="E20" s="468">
        <v>102508046</v>
      </c>
      <c r="F20" s="468">
        <v>600145000</v>
      </c>
      <c r="G20" s="467" t="s">
        <v>599</v>
      </c>
      <c r="H20" s="470" t="s">
        <v>29</v>
      </c>
      <c r="I20" s="470" t="s">
        <v>30</v>
      </c>
      <c r="J20" s="471" t="s">
        <v>26</v>
      </c>
      <c r="K20" s="472" t="s">
        <v>600</v>
      </c>
      <c r="L20" s="473">
        <v>2000000</v>
      </c>
      <c r="M20" s="474">
        <f t="shared" si="3"/>
        <v>1700000</v>
      </c>
      <c r="N20" s="475">
        <v>2022</v>
      </c>
      <c r="O20" s="475">
        <v>2027</v>
      </c>
      <c r="P20" s="476"/>
      <c r="Q20" s="476" t="s">
        <v>41</v>
      </c>
      <c r="R20" s="476" t="s">
        <v>41</v>
      </c>
      <c r="S20" s="476"/>
      <c r="T20" s="476"/>
      <c r="U20" s="476"/>
      <c r="V20" s="476"/>
      <c r="W20" s="476"/>
      <c r="X20" s="476" t="s">
        <v>41</v>
      </c>
      <c r="Y20" s="471"/>
      <c r="Z20" s="477"/>
    </row>
    <row r="21" spans="1:246" ht="90">
      <c r="A21" s="466">
        <v>17</v>
      </c>
      <c r="B21" s="471" t="s">
        <v>601</v>
      </c>
      <c r="C21" s="471" t="s">
        <v>26</v>
      </c>
      <c r="D21" s="468">
        <v>61989037</v>
      </c>
      <c r="E21" s="468">
        <v>102508011</v>
      </c>
      <c r="F21" s="468">
        <v>600145123</v>
      </c>
      <c r="G21" s="467" t="s">
        <v>602</v>
      </c>
      <c r="H21" s="470" t="s">
        <v>29</v>
      </c>
      <c r="I21" s="470" t="s">
        <v>30</v>
      </c>
      <c r="J21" s="471" t="s">
        <v>26</v>
      </c>
      <c r="K21" s="482" t="s">
        <v>603</v>
      </c>
      <c r="L21" s="473">
        <v>85000000</v>
      </c>
      <c r="M21" s="474">
        <f t="shared" si="3"/>
        <v>72250000</v>
      </c>
      <c r="N21" s="475">
        <v>2024</v>
      </c>
      <c r="O21" s="475">
        <v>2028</v>
      </c>
      <c r="P21" s="476"/>
      <c r="Q21" s="476"/>
      <c r="R21" s="476"/>
      <c r="S21" s="476"/>
      <c r="T21" s="476"/>
      <c r="U21" s="476"/>
      <c r="V21" s="476"/>
      <c r="W21" s="476"/>
      <c r="X21" s="476" t="s">
        <v>41</v>
      </c>
      <c r="Y21" s="471" t="s">
        <v>604</v>
      </c>
      <c r="Z21" s="477"/>
    </row>
    <row r="22" spans="1:246" s="494" customFormat="1" ht="409.5">
      <c r="A22" s="483">
        <v>18</v>
      </c>
      <c r="B22" s="484" t="s">
        <v>601</v>
      </c>
      <c r="C22" s="484" t="s">
        <v>26</v>
      </c>
      <c r="D22" s="485">
        <v>61989037</v>
      </c>
      <c r="E22" s="485">
        <v>102508011</v>
      </c>
      <c r="F22" s="485">
        <v>600145123</v>
      </c>
      <c r="G22" s="486" t="s">
        <v>605</v>
      </c>
      <c r="H22" s="487" t="s">
        <v>29</v>
      </c>
      <c r="I22" s="487" t="s">
        <v>30</v>
      </c>
      <c r="J22" s="484" t="s">
        <v>26</v>
      </c>
      <c r="K22" s="488" t="s">
        <v>606</v>
      </c>
      <c r="L22" s="489">
        <v>3360000</v>
      </c>
      <c r="M22" s="490">
        <v>0</v>
      </c>
      <c r="N22" s="491">
        <v>2022</v>
      </c>
      <c r="O22" s="491">
        <v>2027</v>
      </c>
      <c r="P22" s="492" t="s">
        <v>132</v>
      </c>
      <c r="Q22" s="492" t="s">
        <v>132</v>
      </c>
      <c r="R22" s="492" t="s">
        <v>132</v>
      </c>
      <c r="S22" s="492" t="s">
        <v>132</v>
      </c>
      <c r="T22" s="492"/>
      <c r="U22" s="492"/>
      <c r="V22" s="492"/>
      <c r="W22" s="492"/>
      <c r="X22" s="492" t="s">
        <v>41</v>
      </c>
      <c r="Y22" s="484"/>
      <c r="Z22" s="493"/>
      <c r="BJ22" s="495"/>
      <c r="BK22" s="495"/>
      <c r="BL22" s="495"/>
      <c r="BM22" s="495"/>
      <c r="BN22" s="495"/>
      <c r="BO22" s="495"/>
      <c r="BP22" s="495"/>
      <c r="BQ22" s="495"/>
      <c r="BR22" s="495"/>
      <c r="BS22" s="495"/>
      <c r="BT22" s="495"/>
      <c r="BU22" s="495"/>
      <c r="BV22" s="495"/>
      <c r="BW22" s="495"/>
      <c r="BX22" s="495"/>
      <c r="BY22" s="495"/>
      <c r="BZ22" s="495"/>
      <c r="CA22" s="495"/>
      <c r="CB22" s="495"/>
      <c r="CC22" s="495"/>
      <c r="CD22" s="495"/>
      <c r="CE22" s="495"/>
      <c r="CF22" s="495"/>
      <c r="CG22" s="495"/>
      <c r="CH22" s="495"/>
      <c r="CI22" s="495"/>
      <c r="CJ22" s="495"/>
      <c r="CK22" s="495"/>
      <c r="CL22" s="495"/>
      <c r="CM22" s="495"/>
      <c r="CN22" s="495"/>
      <c r="CO22" s="495"/>
      <c r="CP22" s="495"/>
      <c r="CQ22" s="495"/>
      <c r="CR22" s="495"/>
      <c r="CS22" s="495"/>
      <c r="CT22" s="495"/>
      <c r="CU22" s="495"/>
      <c r="CV22" s="495"/>
      <c r="CW22" s="495"/>
      <c r="CX22" s="495"/>
      <c r="CY22" s="495"/>
      <c r="CZ22" s="495"/>
      <c r="DA22" s="495"/>
      <c r="DB22" s="495"/>
      <c r="DC22" s="495"/>
      <c r="DD22" s="495"/>
      <c r="DE22" s="495"/>
      <c r="DF22" s="495"/>
      <c r="DG22" s="495"/>
      <c r="DH22" s="495"/>
      <c r="DI22" s="495"/>
      <c r="DJ22" s="495"/>
      <c r="DK22" s="495"/>
      <c r="DL22" s="495"/>
      <c r="DM22" s="495"/>
      <c r="DN22" s="495"/>
      <c r="DO22" s="495"/>
      <c r="DP22" s="495"/>
      <c r="DQ22" s="495"/>
      <c r="DR22" s="495"/>
      <c r="DS22" s="495"/>
      <c r="DT22" s="495"/>
      <c r="DU22" s="495"/>
      <c r="DV22" s="495"/>
      <c r="DW22" s="495"/>
      <c r="DX22" s="495"/>
      <c r="DY22" s="495"/>
      <c r="DZ22" s="495"/>
      <c r="EA22" s="495"/>
      <c r="EB22" s="495"/>
      <c r="EC22" s="495"/>
      <c r="ED22" s="495"/>
      <c r="EE22" s="495"/>
      <c r="EF22" s="495"/>
      <c r="EG22" s="495"/>
      <c r="EH22" s="495"/>
      <c r="EI22" s="495"/>
      <c r="EJ22" s="495"/>
      <c r="EK22" s="495"/>
      <c r="EL22" s="495"/>
      <c r="EM22" s="495"/>
      <c r="EN22" s="495"/>
      <c r="EO22" s="495"/>
      <c r="EP22" s="495"/>
      <c r="EQ22" s="495"/>
      <c r="ER22" s="495"/>
      <c r="ES22" s="495"/>
      <c r="ET22" s="495"/>
      <c r="EU22" s="495"/>
      <c r="EV22" s="495"/>
      <c r="EW22" s="495"/>
      <c r="EX22" s="495"/>
      <c r="EY22" s="495"/>
      <c r="EZ22" s="495"/>
      <c r="FA22" s="495"/>
      <c r="FB22" s="495"/>
      <c r="FC22" s="495"/>
      <c r="FD22" s="495"/>
      <c r="FE22" s="495"/>
      <c r="FF22" s="495"/>
      <c r="FG22" s="495"/>
      <c r="FH22" s="495"/>
      <c r="FI22" s="495"/>
      <c r="FJ22" s="495"/>
      <c r="FK22" s="495"/>
      <c r="FL22" s="495"/>
      <c r="FM22" s="495"/>
      <c r="FN22" s="495"/>
      <c r="FO22" s="495"/>
      <c r="FP22" s="495"/>
      <c r="FQ22" s="495"/>
      <c r="FR22" s="495"/>
      <c r="FS22" s="495"/>
      <c r="FT22" s="495"/>
      <c r="FU22" s="495"/>
      <c r="FV22" s="495"/>
      <c r="FW22" s="495"/>
      <c r="FX22" s="495"/>
      <c r="FY22" s="495"/>
      <c r="FZ22" s="495"/>
      <c r="GA22" s="495"/>
      <c r="GB22" s="495"/>
      <c r="GC22" s="495"/>
      <c r="GD22" s="495"/>
      <c r="GE22" s="495"/>
      <c r="GF22" s="495"/>
      <c r="GG22" s="495"/>
      <c r="GH22" s="495"/>
      <c r="GI22" s="495"/>
      <c r="GJ22" s="495"/>
      <c r="GK22" s="495"/>
      <c r="GL22" s="495"/>
      <c r="GM22" s="495"/>
      <c r="GN22" s="495"/>
      <c r="GO22" s="495"/>
      <c r="GP22" s="495"/>
      <c r="GQ22" s="495"/>
      <c r="GR22" s="495"/>
      <c r="GS22" s="495"/>
      <c r="GT22" s="495"/>
      <c r="GU22" s="495"/>
      <c r="GV22" s="495"/>
      <c r="GW22" s="495"/>
      <c r="GX22" s="495"/>
      <c r="GY22" s="495"/>
      <c r="GZ22" s="495"/>
      <c r="HA22" s="495"/>
      <c r="HB22" s="495"/>
      <c r="HC22" s="495"/>
      <c r="HD22" s="495"/>
      <c r="HE22" s="495"/>
      <c r="HF22" s="495"/>
      <c r="HG22" s="495"/>
      <c r="HH22" s="495"/>
      <c r="HI22" s="495"/>
      <c r="HJ22" s="495"/>
      <c r="HK22" s="495"/>
      <c r="HL22" s="495"/>
      <c r="HM22" s="495"/>
      <c r="HN22" s="495"/>
      <c r="HO22" s="495"/>
      <c r="HP22" s="495"/>
      <c r="HQ22" s="495"/>
      <c r="HR22" s="495"/>
      <c r="HS22" s="495"/>
      <c r="HT22" s="495"/>
      <c r="HU22" s="495"/>
      <c r="HV22" s="495"/>
      <c r="HW22" s="495"/>
      <c r="HX22" s="495"/>
      <c r="HY22" s="495"/>
      <c r="HZ22" s="495"/>
      <c r="IA22" s="495"/>
      <c r="IB22" s="495"/>
      <c r="IC22" s="495"/>
      <c r="ID22" s="495"/>
      <c r="IE22" s="495"/>
      <c r="IF22" s="495"/>
      <c r="IG22" s="495"/>
      <c r="IH22" s="495"/>
      <c r="II22" s="495"/>
      <c r="IJ22" s="495"/>
    </row>
    <row r="23" spans="1:246" s="494" customFormat="1" ht="78.75">
      <c r="A23" s="483">
        <v>19</v>
      </c>
      <c r="B23" s="484" t="s">
        <v>601</v>
      </c>
      <c r="C23" s="484" t="s">
        <v>26</v>
      </c>
      <c r="D23" s="485">
        <v>61989037</v>
      </c>
      <c r="E23" s="485">
        <v>102508011</v>
      </c>
      <c r="F23" s="485">
        <v>600145123</v>
      </c>
      <c r="G23" s="486" t="s">
        <v>607</v>
      </c>
      <c r="H23" s="487" t="s">
        <v>29</v>
      </c>
      <c r="I23" s="487" t="s">
        <v>30</v>
      </c>
      <c r="J23" s="484" t="s">
        <v>26</v>
      </c>
      <c r="K23" s="488" t="s">
        <v>608</v>
      </c>
      <c r="L23" s="489">
        <v>500000</v>
      </c>
      <c r="M23" s="489">
        <v>0</v>
      </c>
      <c r="N23" s="491">
        <v>2022</v>
      </c>
      <c r="O23" s="491">
        <v>2027</v>
      </c>
      <c r="P23" s="492" t="s">
        <v>132</v>
      </c>
      <c r="Q23" s="492"/>
      <c r="R23" s="492" t="s">
        <v>132</v>
      </c>
      <c r="S23" s="492"/>
      <c r="T23" s="492"/>
      <c r="U23" s="492"/>
      <c r="V23" s="492"/>
      <c r="W23" s="492"/>
      <c r="X23" s="492" t="s">
        <v>41</v>
      </c>
      <c r="Y23" s="484"/>
      <c r="Z23" s="493"/>
      <c r="BJ23" s="495"/>
      <c r="BK23" s="495"/>
      <c r="BL23" s="495"/>
      <c r="BM23" s="495"/>
      <c r="BN23" s="495"/>
      <c r="BO23" s="495"/>
      <c r="BP23" s="495"/>
      <c r="BQ23" s="495"/>
      <c r="BR23" s="495"/>
      <c r="BS23" s="495"/>
      <c r="BT23" s="495"/>
      <c r="BU23" s="495"/>
      <c r="BV23" s="495"/>
      <c r="BW23" s="495"/>
      <c r="BX23" s="495"/>
      <c r="BY23" s="495"/>
      <c r="BZ23" s="495"/>
      <c r="CA23" s="495"/>
      <c r="CB23" s="495"/>
      <c r="CC23" s="495"/>
      <c r="CD23" s="495"/>
      <c r="CE23" s="495"/>
      <c r="CF23" s="495"/>
      <c r="CG23" s="495"/>
      <c r="CH23" s="495"/>
      <c r="CI23" s="495"/>
      <c r="CJ23" s="495"/>
      <c r="CK23" s="495"/>
      <c r="CL23" s="495"/>
      <c r="CM23" s="495"/>
      <c r="CN23" s="495"/>
      <c r="CO23" s="495"/>
      <c r="CP23" s="495"/>
      <c r="CQ23" s="495"/>
      <c r="CR23" s="495"/>
      <c r="CS23" s="495"/>
      <c r="CT23" s="495"/>
      <c r="CU23" s="495"/>
      <c r="CV23" s="495"/>
      <c r="CW23" s="495"/>
      <c r="CX23" s="495"/>
      <c r="CY23" s="495"/>
      <c r="CZ23" s="495"/>
      <c r="DA23" s="495"/>
      <c r="DB23" s="495"/>
      <c r="DC23" s="495"/>
      <c r="DD23" s="495"/>
      <c r="DE23" s="495"/>
      <c r="DF23" s="495"/>
      <c r="DG23" s="495"/>
      <c r="DH23" s="495"/>
      <c r="DI23" s="495"/>
      <c r="DJ23" s="495"/>
      <c r="DK23" s="495"/>
      <c r="DL23" s="495"/>
      <c r="DM23" s="495"/>
      <c r="DN23" s="495"/>
      <c r="DO23" s="495"/>
      <c r="DP23" s="495"/>
      <c r="DQ23" s="495"/>
      <c r="DR23" s="495"/>
      <c r="DS23" s="495"/>
      <c r="DT23" s="495"/>
      <c r="DU23" s="495"/>
      <c r="DV23" s="495"/>
      <c r="DW23" s="495"/>
      <c r="DX23" s="495"/>
      <c r="DY23" s="495"/>
      <c r="DZ23" s="495"/>
      <c r="EA23" s="495"/>
      <c r="EB23" s="495"/>
      <c r="EC23" s="495"/>
      <c r="ED23" s="495"/>
      <c r="EE23" s="495"/>
      <c r="EF23" s="495"/>
      <c r="EG23" s="495"/>
      <c r="EH23" s="495"/>
      <c r="EI23" s="495"/>
      <c r="EJ23" s="495"/>
      <c r="EK23" s="495"/>
      <c r="EL23" s="495"/>
      <c r="EM23" s="495"/>
      <c r="EN23" s="495"/>
      <c r="EO23" s="495"/>
      <c r="EP23" s="495"/>
      <c r="EQ23" s="495"/>
      <c r="ER23" s="495"/>
      <c r="ES23" s="495"/>
      <c r="ET23" s="495"/>
      <c r="EU23" s="495"/>
      <c r="EV23" s="495"/>
      <c r="EW23" s="495"/>
      <c r="EX23" s="495"/>
      <c r="EY23" s="495"/>
      <c r="EZ23" s="495"/>
      <c r="FA23" s="495"/>
      <c r="FB23" s="495"/>
      <c r="FC23" s="495"/>
      <c r="FD23" s="495"/>
      <c r="FE23" s="495"/>
      <c r="FF23" s="495"/>
      <c r="FG23" s="495"/>
      <c r="FH23" s="495"/>
      <c r="FI23" s="495"/>
      <c r="FJ23" s="495"/>
      <c r="FK23" s="495"/>
      <c r="FL23" s="495"/>
      <c r="FM23" s="495"/>
      <c r="FN23" s="495"/>
      <c r="FO23" s="495"/>
      <c r="FP23" s="495"/>
      <c r="FQ23" s="495"/>
      <c r="FR23" s="495"/>
      <c r="FS23" s="495"/>
      <c r="FT23" s="495"/>
      <c r="FU23" s="495"/>
      <c r="FV23" s="495"/>
      <c r="FW23" s="495"/>
      <c r="FX23" s="495"/>
      <c r="FY23" s="495"/>
      <c r="FZ23" s="495"/>
      <c r="GA23" s="495"/>
      <c r="GB23" s="495"/>
      <c r="GC23" s="495"/>
      <c r="GD23" s="495"/>
      <c r="GE23" s="495"/>
      <c r="GF23" s="495"/>
      <c r="GG23" s="495"/>
      <c r="GH23" s="495"/>
      <c r="GI23" s="495"/>
      <c r="GJ23" s="495"/>
      <c r="GK23" s="495"/>
      <c r="GL23" s="495"/>
      <c r="GM23" s="495"/>
      <c r="GN23" s="495"/>
      <c r="GO23" s="495"/>
      <c r="GP23" s="495"/>
      <c r="GQ23" s="495"/>
      <c r="GR23" s="495"/>
      <c r="GS23" s="495"/>
      <c r="GT23" s="495"/>
      <c r="GU23" s="495"/>
      <c r="GV23" s="495"/>
      <c r="GW23" s="495"/>
      <c r="GX23" s="495"/>
      <c r="GY23" s="495"/>
      <c r="GZ23" s="495"/>
      <c r="HA23" s="495"/>
      <c r="HB23" s="495"/>
      <c r="HC23" s="495"/>
      <c r="HD23" s="495"/>
      <c r="HE23" s="495"/>
      <c r="HF23" s="495"/>
      <c r="HG23" s="495"/>
      <c r="HH23" s="495"/>
      <c r="HI23" s="495"/>
      <c r="HJ23" s="495"/>
      <c r="HK23" s="495"/>
      <c r="HL23" s="495"/>
      <c r="HM23" s="495"/>
      <c r="HN23" s="495"/>
      <c r="HO23" s="495"/>
      <c r="HP23" s="495"/>
      <c r="HQ23" s="495"/>
      <c r="HR23" s="495"/>
      <c r="HS23" s="495"/>
      <c r="HT23" s="495"/>
      <c r="HU23" s="495"/>
      <c r="HV23" s="495"/>
      <c r="HW23" s="495"/>
      <c r="HX23" s="495"/>
      <c r="HY23" s="495"/>
      <c r="HZ23" s="495"/>
      <c r="IA23" s="495"/>
      <c r="IB23" s="495"/>
      <c r="IC23" s="495"/>
      <c r="ID23" s="495"/>
      <c r="IE23" s="495"/>
      <c r="IF23" s="495"/>
      <c r="IG23" s="495"/>
      <c r="IH23" s="495"/>
      <c r="II23" s="495"/>
      <c r="IJ23" s="495"/>
    </row>
    <row r="24" spans="1:246" s="494" customFormat="1" ht="180">
      <c r="A24" s="483">
        <v>20</v>
      </c>
      <c r="B24" s="484" t="s">
        <v>601</v>
      </c>
      <c r="C24" s="484" t="s">
        <v>26</v>
      </c>
      <c r="D24" s="485">
        <v>61989037</v>
      </c>
      <c r="E24" s="485">
        <v>102508011</v>
      </c>
      <c r="F24" s="485">
        <v>600145123</v>
      </c>
      <c r="G24" s="486" t="s">
        <v>599</v>
      </c>
      <c r="H24" s="487" t="s">
        <v>29</v>
      </c>
      <c r="I24" s="487" t="s">
        <v>30</v>
      </c>
      <c r="J24" s="484" t="s">
        <v>26</v>
      </c>
      <c r="K24" s="488" t="s">
        <v>609</v>
      </c>
      <c r="L24" s="489">
        <v>2250000</v>
      </c>
      <c r="M24" s="490">
        <v>0</v>
      </c>
      <c r="N24" s="491">
        <v>2022</v>
      </c>
      <c r="O24" s="491">
        <v>2027</v>
      </c>
      <c r="P24" s="492" t="s">
        <v>132</v>
      </c>
      <c r="Q24" s="492" t="s">
        <v>132</v>
      </c>
      <c r="R24" s="492" t="s">
        <v>132</v>
      </c>
      <c r="S24" s="492" t="s">
        <v>132</v>
      </c>
      <c r="T24" s="492"/>
      <c r="U24" s="492"/>
      <c r="V24" s="492"/>
      <c r="W24" s="492"/>
      <c r="X24" s="492" t="s">
        <v>41</v>
      </c>
      <c r="Y24" s="484"/>
      <c r="Z24" s="493"/>
      <c r="BJ24" s="495"/>
      <c r="BK24" s="495"/>
      <c r="BL24" s="495"/>
      <c r="BM24" s="495"/>
      <c r="BN24" s="495"/>
      <c r="BO24" s="495"/>
      <c r="BP24" s="495"/>
      <c r="BQ24" s="495"/>
      <c r="BR24" s="495"/>
      <c r="BS24" s="495"/>
      <c r="BT24" s="495"/>
      <c r="BU24" s="495"/>
      <c r="BV24" s="495"/>
      <c r="BW24" s="495"/>
      <c r="BX24" s="495"/>
      <c r="BY24" s="495"/>
      <c r="BZ24" s="495"/>
      <c r="CA24" s="495"/>
      <c r="CB24" s="495"/>
      <c r="CC24" s="495"/>
      <c r="CD24" s="495"/>
      <c r="CE24" s="495"/>
      <c r="CF24" s="495"/>
      <c r="CG24" s="495"/>
      <c r="CH24" s="495"/>
      <c r="CI24" s="495"/>
      <c r="CJ24" s="495"/>
      <c r="CK24" s="495"/>
      <c r="CL24" s="495"/>
      <c r="CM24" s="495"/>
      <c r="CN24" s="495"/>
      <c r="CO24" s="495"/>
      <c r="CP24" s="495"/>
      <c r="CQ24" s="495"/>
      <c r="CR24" s="495"/>
      <c r="CS24" s="495"/>
      <c r="CT24" s="495"/>
      <c r="CU24" s="495"/>
      <c r="CV24" s="495"/>
      <c r="CW24" s="495"/>
      <c r="CX24" s="495"/>
      <c r="CY24" s="495"/>
      <c r="CZ24" s="495"/>
      <c r="DA24" s="495"/>
      <c r="DB24" s="495"/>
      <c r="DC24" s="495"/>
      <c r="DD24" s="495"/>
      <c r="DE24" s="495"/>
      <c r="DF24" s="495"/>
      <c r="DG24" s="495"/>
      <c r="DH24" s="495"/>
      <c r="DI24" s="495"/>
      <c r="DJ24" s="495"/>
      <c r="DK24" s="495"/>
      <c r="DL24" s="495"/>
      <c r="DM24" s="495"/>
      <c r="DN24" s="495"/>
      <c r="DO24" s="495"/>
      <c r="DP24" s="495"/>
      <c r="DQ24" s="495"/>
      <c r="DR24" s="495"/>
      <c r="DS24" s="495"/>
      <c r="DT24" s="495"/>
      <c r="DU24" s="495"/>
      <c r="DV24" s="495"/>
      <c r="DW24" s="495"/>
      <c r="DX24" s="495"/>
      <c r="DY24" s="495"/>
      <c r="DZ24" s="495"/>
      <c r="EA24" s="495"/>
      <c r="EB24" s="495"/>
      <c r="EC24" s="495"/>
      <c r="ED24" s="495"/>
      <c r="EE24" s="495"/>
      <c r="EF24" s="495"/>
      <c r="EG24" s="495"/>
      <c r="EH24" s="495"/>
      <c r="EI24" s="495"/>
      <c r="EJ24" s="495"/>
      <c r="EK24" s="495"/>
      <c r="EL24" s="495"/>
      <c r="EM24" s="495"/>
      <c r="EN24" s="495"/>
      <c r="EO24" s="495"/>
      <c r="EP24" s="495"/>
      <c r="EQ24" s="495"/>
      <c r="ER24" s="495"/>
      <c r="ES24" s="495"/>
      <c r="ET24" s="495"/>
      <c r="EU24" s="495"/>
      <c r="EV24" s="495"/>
      <c r="EW24" s="495"/>
      <c r="EX24" s="495"/>
      <c r="EY24" s="495"/>
      <c r="EZ24" s="495"/>
      <c r="FA24" s="495"/>
      <c r="FB24" s="495"/>
      <c r="FC24" s="495"/>
      <c r="FD24" s="495"/>
      <c r="FE24" s="495"/>
      <c r="FF24" s="495"/>
      <c r="FG24" s="495"/>
      <c r="FH24" s="495"/>
      <c r="FI24" s="495"/>
      <c r="FJ24" s="495"/>
      <c r="FK24" s="495"/>
      <c r="FL24" s="495"/>
      <c r="FM24" s="495"/>
      <c r="FN24" s="495"/>
      <c r="FO24" s="495"/>
      <c r="FP24" s="495"/>
      <c r="FQ24" s="495"/>
      <c r="FR24" s="495"/>
      <c r="FS24" s="495"/>
      <c r="FT24" s="495"/>
      <c r="FU24" s="495"/>
      <c r="FV24" s="495"/>
      <c r="FW24" s="495"/>
      <c r="FX24" s="495"/>
      <c r="FY24" s="495"/>
      <c r="FZ24" s="495"/>
      <c r="GA24" s="495"/>
      <c r="GB24" s="495"/>
      <c r="GC24" s="495"/>
      <c r="GD24" s="495"/>
      <c r="GE24" s="495"/>
      <c r="GF24" s="495"/>
      <c r="GG24" s="495"/>
      <c r="GH24" s="495"/>
      <c r="GI24" s="495"/>
      <c r="GJ24" s="495"/>
      <c r="GK24" s="495"/>
      <c r="GL24" s="495"/>
      <c r="GM24" s="495"/>
      <c r="GN24" s="495"/>
      <c r="GO24" s="495"/>
      <c r="GP24" s="495"/>
      <c r="GQ24" s="495"/>
      <c r="GR24" s="495"/>
      <c r="GS24" s="495"/>
      <c r="GT24" s="495"/>
      <c r="GU24" s="495"/>
      <c r="GV24" s="495"/>
      <c r="GW24" s="495"/>
      <c r="GX24" s="495"/>
      <c r="GY24" s="495"/>
      <c r="GZ24" s="495"/>
      <c r="HA24" s="495"/>
      <c r="HB24" s="495"/>
      <c r="HC24" s="495"/>
      <c r="HD24" s="495"/>
      <c r="HE24" s="495"/>
      <c r="HF24" s="495"/>
      <c r="HG24" s="495"/>
      <c r="HH24" s="495"/>
      <c r="HI24" s="495"/>
      <c r="HJ24" s="495"/>
      <c r="HK24" s="495"/>
      <c r="HL24" s="495"/>
      <c r="HM24" s="495"/>
      <c r="HN24" s="495"/>
      <c r="HO24" s="495"/>
      <c r="HP24" s="495"/>
      <c r="HQ24" s="495"/>
      <c r="HR24" s="495"/>
      <c r="HS24" s="495"/>
      <c r="HT24" s="495"/>
      <c r="HU24" s="495"/>
      <c r="HV24" s="495"/>
      <c r="HW24" s="495"/>
      <c r="HX24" s="495"/>
      <c r="HY24" s="495"/>
      <c r="HZ24" s="495"/>
      <c r="IA24" s="495"/>
      <c r="IB24" s="495"/>
      <c r="IC24" s="495"/>
      <c r="ID24" s="495"/>
      <c r="IE24" s="495"/>
      <c r="IF24" s="495"/>
      <c r="IG24" s="495"/>
      <c r="IH24" s="495"/>
      <c r="II24" s="495"/>
      <c r="IJ24" s="495"/>
    </row>
    <row r="25" spans="1:246" s="494" customFormat="1" ht="112.5">
      <c r="A25" s="483">
        <v>21</v>
      </c>
      <c r="B25" s="484" t="s">
        <v>65</v>
      </c>
      <c r="C25" s="484" t="s">
        <v>26</v>
      </c>
      <c r="D25" s="485">
        <v>61989037</v>
      </c>
      <c r="E25" s="485">
        <v>102508011</v>
      </c>
      <c r="F25" s="485">
        <v>600145123</v>
      </c>
      <c r="G25" s="486" t="s">
        <v>610</v>
      </c>
      <c r="H25" s="487" t="s">
        <v>29</v>
      </c>
      <c r="I25" s="487" t="s">
        <v>30</v>
      </c>
      <c r="J25" s="484" t="s">
        <v>26</v>
      </c>
      <c r="K25" s="488" t="s">
        <v>611</v>
      </c>
      <c r="L25" s="489">
        <v>2500000</v>
      </c>
      <c r="M25" s="490">
        <v>0</v>
      </c>
      <c r="N25" s="491">
        <v>2022</v>
      </c>
      <c r="O25" s="491" t="s">
        <v>612</v>
      </c>
      <c r="P25" s="492"/>
      <c r="Q25" s="492" t="s">
        <v>132</v>
      </c>
      <c r="R25" s="492" t="s">
        <v>132</v>
      </c>
      <c r="S25" s="492" t="s">
        <v>132</v>
      </c>
      <c r="T25" s="492"/>
      <c r="U25" s="492"/>
      <c r="V25" s="492"/>
      <c r="W25" s="492" t="s">
        <v>41</v>
      </c>
      <c r="X25" s="492"/>
      <c r="Y25" s="484" t="s">
        <v>613</v>
      </c>
      <c r="Z25" s="493"/>
      <c r="BJ25" s="495"/>
      <c r="BK25" s="495"/>
      <c r="BL25" s="495"/>
      <c r="BM25" s="495"/>
      <c r="BN25" s="495"/>
      <c r="BO25" s="495"/>
      <c r="BP25" s="495"/>
      <c r="BQ25" s="495"/>
      <c r="BR25" s="495"/>
      <c r="BS25" s="495"/>
      <c r="BT25" s="495"/>
      <c r="BU25" s="495"/>
      <c r="BV25" s="495"/>
      <c r="BW25" s="495"/>
      <c r="BX25" s="495"/>
      <c r="BY25" s="495"/>
      <c r="BZ25" s="495"/>
      <c r="CA25" s="495"/>
      <c r="CB25" s="495"/>
      <c r="CC25" s="495"/>
      <c r="CD25" s="495"/>
      <c r="CE25" s="495"/>
      <c r="CF25" s="495"/>
      <c r="CG25" s="495"/>
      <c r="CH25" s="495"/>
      <c r="CI25" s="495"/>
      <c r="CJ25" s="495"/>
      <c r="CK25" s="495"/>
      <c r="CL25" s="495"/>
      <c r="CM25" s="495"/>
      <c r="CN25" s="495"/>
      <c r="CO25" s="495"/>
      <c r="CP25" s="495"/>
      <c r="CQ25" s="495"/>
      <c r="CR25" s="495"/>
      <c r="CS25" s="495"/>
      <c r="CT25" s="495"/>
      <c r="CU25" s="495"/>
      <c r="CV25" s="495"/>
      <c r="CW25" s="495"/>
      <c r="CX25" s="495"/>
      <c r="CY25" s="495"/>
      <c r="CZ25" s="495"/>
      <c r="DA25" s="495"/>
      <c r="DB25" s="495"/>
      <c r="DC25" s="495"/>
      <c r="DD25" s="495"/>
      <c r="DE25" s="495"/>
      <c r="DF25" s="495"/>
      <c r="DG25" s="495"/>
      <c r="DH25" s="495"/>
      <c r="DI25" s="495"/>
      <c r="DJ25" s="495"/>
      <c r="DK25" s="495"/>
      <c r="DL25" s="495"/>
      <c r="DM25" s="495"/>
      <c r="DN25" s="495"/>
      <c r="DO25" s="495"/>
      <c r="DP25" s="495"/>
      <c r="DQ25" s="495"/>
      <c r="DR25" s="495"/>
      <c r="DS25" s="495"/>
      <c r="DT25" s="495"/>
      <c r="DU25" s="495"/>
      <c r="DV25" s="495"/>
      <c r="DW25" s="495"/>
      <c r="DX25" s="495"/>
      <c r="DY25" s="495"/>
      <c r="DZ25" s="495"/>
      <c r="EA25" s="495"/>
      <c r="EB25" s="495"/>
      <c r="EC25" s="495"/>
      <c r="ED25" s="495"/>
      <c r="EE25" s="495"/>
      <c r="EF25" s="495"/>
      <c r="EG25" s="495"/>
      <c r="EH25" s="495"/>
      <c r="EI25" s="495"/>
      <c r="EJ25" s="495"/>
      <c r="EK25" s="495"/>
      <c r="EL25" s="495"/>
      <c r="EM25" s="495"/>
      <c r="EN25" s="495"/>
      <c r="EO25" s="495"/>
      <c r="EP25" s="495"/>
      <c r="EQ25" s="495"/>
      <c r="ER25" s="495"/>
      <c r="ES25" s="495"/>
      <c r="ET25" s="495"/>
      <c r="EU25" s="495"/>
      <c r="EV25" s="495"/>
      <c r="EW25" s="495"/>
      <c r="EX25" s="495"/>
      <c r="EY25" s="495"/>
      <c r="EZ25" s="495"/>
      <c r="FA25" s="495"/>
      <c r="FB25" s="495"/>
      <c r="FC25" s="495"/>
      <c r="FD25" s="495"/>
      <c r="FE25" s="495"/>
      <c r="FF25" s="495"/>
      <c r="FG25" s="495"/>
      <c r="FH25" s="495"/>
      <c r="FI25" s="495"/>
      <c r="FJ25" s="495"/>
      <c r="FK25" s="495"/>
      <c r="FL25" s="495"/>
      <c r="FM25" s="495"/>
      <c r="FN25" s="495"/>
      <c r="FO25" s="495"/>
      <c r="FP25" s="495"/>
      <c r="FQ25" s="495"/>
      <c r="FR25" s="495"/>
      <c r="FS25" s="495"/>
      <c r="FT25" s="495"/>
      <c r="FU25" s="495"/>
      <c r="FV25" s="495"/>
      <c r="FW25" s="495"/>
      <c r="FX25" s="495"/>
      <c r="FY25" s="495"/>
      <c r="FZ25" s="495"/>
      <c r="GA25" s="495"/>
      <c r="GB25" s="495"/>
      <c r="GC25" s="495"/>
      <c r="GD25" s="495"/>
      <c r="GE25" s="495"/>
      <c r="GF25" s="495"/>
      <c r="GG25" s="495"/>
      <c r="GH25" s="495"/>
      <c r="GI25" s="495"/>
      <c r="GJ25" s="495"/>
      <c r="GK25" s="495"/>
      <c r="GL25" s="495"/>
      <c r="GM25" s="495"/>
      <c r="GN25" s="495"/>
      <c r="GO25" s="495"/>
      <c r="GP25" s="495"/>
      <c r="GQ25" s="495"/>
      <c r="GR25" s="495"/>
      <c r="GS25" s="495"/>
      <c r="GT25" s="495"/>
      <c r="GU25" s="495"/>
      <c r="GV25" s="495"/>
      <c r="GW25" s="495"/>
      <c r="GX25" s="495"/>
      <c r="GY25" s="495"/>
      <c r="GZ25" s="495"/>
      <c r="HA25" s="495"/>
      <c r="HB25" s="495"/>
      <c r="HC25" s="495"/>
      <c r="HD25" s="495"/>
      <c r="HE25" s="495"/>
      <c r="HF25" s="495"/>
      <c r="HG25" s="495"/>
      <c r="HH25" s="495"/>
      <c r="HI25" s="495"/>
      <c r="HJ25" s="495"/>
      <c r="HK25" s="495"/>
      <c r="HL25" s="495"/>
      <c r="HM25" s="495"/>
      <c r="HN25" s="495"/>
      <c r="HO25" s="495"/>
      <c r="HP25" s="495"/>
      <c r="HQ25" s="495"/>
      <c r="HR25" s="495"/>
      <c r="HS25" s="495"/>
      <c r="HT25" s="495"/>
      <c r="HU25" s="495"/>
      <c r="HV25" s="495"/>
      <c r="HW25" s="495"/>
      <c r="HX25" s="495"/>
      <c r="HY25" s="495"/>
      <c r="HZ25" s="495"/>
      <c r="IA25" s="495"/>
      <c r="IB25" s="495"/>
      <c r="IC25" s="495"/>
      <c r="ID25" s="495"/>
      <c r="IE25" s="495"/>
      <c r="IF25" s="495"/>
      <c r="IG25" s="495"/>
      <c r="IH25" s="495"/>
      <c r="II25" s="495"/>
      <c r="IJ25" s="495"/>
    </row>
    <row r="26" spans="1:246" ht="56.25">
      <c r="A26" s="466">
        <v>22</v>
      </c>
      <c r="B26" s="471" t="s">
        <v>601</v>
      </c>
      <c r="C26" s="471" t="s">
        <v>26</v>
      </c>
      <c r="D26" s="468">
        <v>61989037</v>
      </c>
      <c r="E26" s="468">
        <v>102508011</v>
      </c>
      <c r="F26" s="468">
        <v>600145123</v>
      </c>
      <c r="G26" s="467" t="s">
        <v>614</v>
      </c>
      <c r="H26" s="470" t="s">
        <v>29</v>
      </c>
      <c r="I26" s="470" t="s">
        <v>30</v>
      </c>
      <c r="J26" s="471" t="s">
        <v>26</v>
      </c>
      <c r="K26" s="482" t="s">
        <v>615</v>
      </c>
      <c r="L26" s="473">
        <v>1250000</v>
      </c>
      <c r="M26" s="474">
        <f t="shared" ref="M26:M27" si="4">L26/100*85</f>
        <v>1062500</v>
      </c>
      <c r="N26" s="475">
        <v>2025</v>
      </c>
      <c r="O26" s="475">
        <v>2028</v>
      </c>
      <c r="P26" s="476" t="s">
        <v>41</v>
      </c>
      <c r="Q26" s="476"/>
      <c r="R26" s="476"/>
      <c r="S26" s="476" t="s">
        <v>41</v>
      </c>
      <c r="T26" s="476"/>
      <c r="U26" s="476"/>
      <c r="V26" s="476"/>
      <c r="W26" s="476" t="s">
        <v>41</v>
      </c>
      <c r="X26" s="476"/>
      <c r="Y26" s="471"/>
      <c r="Z26" s="477"/>
    </row>
    <row r="27" spans="1:246" ht="38.25" customHeight="1">
      <c r="A27" s="466">
        <v>23</v>
      </c>
      <c r="B27" s="471" t="s">
        <v>616</v>
      </c>
      <c r="C27" s="471" t="s">
        <v>26</v>
      </c>
      <c r="D27" s="468">
        <v>70933944</v>
      </c>
      <c r="E27" s="468">
        <v>102508097</v>
      </c>
      <c r="F27" s="468">
        <v>600145018</v>
      </c>
      <c r="G27" s="467" t="s">
        <v>617</v>
      </c>
      <c r="H27" s="470" t="s">
        <v>29</v>
      </c>
      <c r="I27" s="470" t="s">
        <v>30</v>
      </c>
      <c r="J27" s="471" t="s">
        <v>26</v>
      </c>
      <c r="K27" s="472" t="s">
        <v>618</v>
      </c>
      <c r="L27" s="1025">
        <v>40000000</v>
      </c>
      <c r="M27" s="1110">
        <f t="shared" si="4"/>
        <v>34000000</v>
      </c>
      <c r="N27" s="971">
        <v>2025</v>
      </c>
      <c r="O27" s="475">
        <v>2027</v>
      </c>
      <c r="P27" s="476" t="s">
        <v>41</v>
      </c>
      <c r="Q27" s="476" t="s">
        <v>41</v>
      </c>
      <c r="R27" s="476" t="s">
        <v>41</v>
      </c>
      <c r="S27" s="476" t="s">
        <v>41</v>
      </c>
      <c r="T27" s="476"/>
      <c r="U27" s="476" t="s">
        <v>41</v>
      </c>
      <c r="V27" s="476"/>
      <c r="W27" s="476"/>
      <c r="X27" s="476" t="s">
        <v>41</v>
      </c>
      <c r="Y27" s="471"/>
      <c r="Z27" s="477" t="s">
        <v>36</v>
      </c>
    </row>
    <row r="28" spans="1:246" ht="123.75">
      <c r="A28" s="922">
        <v>24</v>
      </c>
      <c r="B28" s="923" t="s">
        <v>619</v>
      </c>
      <c r="C28" s="924" t="s">
        <v>620</v>
      </c>
      <c r="D28" s="925">
        <v>61963691</v>
      </c>
      <c r="E28" s="925">
        <v>102092711</v>
      </c>
      <c r="F28" s="925">
        <v>600134482</v>
      </c>
      <c r="G28" s="924" t="s">
        <v>1687</v>
      </c>
      <c r="H28" s="926" t="s">
        <v>142</v>
      </c>
      <c r="I28" s="926"/>
      <c r="J28" s="927" t="s">
        <v>621</v>
      </c>
      <c r="K28" s="928" t="s">
        <v>1694</v>
      </c>
      <c r="L28" s="929">
        <v>25000000</v>
      </c>
      <c r="M28" s="930">
        <v>0</v>
      </c>
      <c r="N28" s="931">
        <v>2022</v>
      </c>
      <c r="O28" s="931">
        <v>2025</v>
      </c>
      <c r="P28" s="932" t="s">
        <v>41</v>
      </c>
      <c r="Q28" s="932" t="s">
        <v>41</v>
      </c>
      <c r="R28" s="932" t="s">
        <v>41</v>
      </c>
      <c r="S28" s="932"/>
      <c r="T28" s="932"/>
      <c r="U28" s="932"/>
      <c r="V28" s="932"/>
      <c r="W28" s="932" t="s">
        <v>41</v>
      </c>
      <c r="X28" s="932"/>
      <c r="Y28" s="937" t="s">
        <v>1110</v>
      </c>
      <c r="Z28" s="933" t="s">
        <v>1688</v>
      </c>
    </row>
    <row r="29" spans="1:246" ht="33.75">
      <c r="A29" s="922">
        <v>25</v>
      </c>
      <c r="B29" s="923" t="s">
        <v>619</v>
      </c>
      <c r="C29" s="924" t="s">
        <v>620</v>
      </c>
      <c r="D29" s="925">
        <v>61963691</v>
      </c>
      <c r="E29" s="925">
        <v>102092711</v>
      </c>
      <c r="F29" s="925">
        <v>600134482</v>
      </c>
      <c r="G29" s="927" t="s">
        <v>1689</v>
      </c>
      <c r="H29" s="926" t="s">
        <v>142</v>
      </c>
      <c r="I29" s="926"/>
      <c r="J29" s="927" t="s">
        <v>621</v>
      </c>
      <c r="K29" s="921" t="s">
        <v>1695</v>
      </c>
      <c r="L29" s="929">
        <v>12000000</v>
      </c>
      <c r="M29" s="930">
        <v>0</v>
      </c>
      <c r="N29" s="931">
        <v>2022</v>
      </c>
      <c r="O29" s="931">
        <v>2024</v>
      </c>
      <c r="P29" s="932"/>
      <c r="Q29" s="932"/>
      <c r="R29" s="932"/>
      <c r="S29" s="932"/>
      <c r="T29" s="932"/>
      <c r="U29" s="932"/>
      <c r="V29" s="932" t="s">
        <v>41</v>
      </c>
      <c r="W29" s="932" t="s">
        <v>41</v>
      </c>
      <c r="X29" s="932"/>
      <c r="Y29" s="937" t="s">
        <v>1110</v>
      </c>
      <c r="Z29" s="934" t="s">
        <v>58</v>
      </c>
      <c r="HA29" s="403"/>
      <c r="HB29" s="403"/>
      <c r="HC29" s="403"/>
      <c r="HD29" s="403"/>
      <c r="HE29" s="403"/>
      <c r="HF29" s="403"/>
      <c r="HG29" s="403"/>
      <c r="HH29" s="403"/>
      <c r="HI29" s="403"/>
      <c r="HJ29" s="403"/>
      <c r="HK29" s="403"/>
      <c r="HL29" s="403"/>
      <c r="HM29" s="403"/>
      <c r="HN29" s="403"/>
      <c r="HO29" s="403"/>
      <c r="HP29" s="403"/>
      <c r="HQ29" s="403"/>
      <c r="HR29" s="403"/>
      <c r="HS29" s="403"/>
      <c r="HT29" s="403"/>
      <c r="HU29" s="403"/>
      <c r="HV29" s="403"/>
      <c r="HW29" s="403"/>
      <c r="HX29" s="403"/>
      <c r="HY29" s="403"/>
      <c r="HZ29" s="403"/>
      <c r="IA29" s="403"/>
      <c r="IB29" s="403"/>
      <c r="IC29" s="403"/>
      <c r="ID29" s="403"/>
      <c r="IE29" s="403"/>
      <c r="IF29" s="403"/>
      <c r="IG29" s="403"/>
      <c r="IH29" s="403"/>
      <c r="II29" s="403"/>
      <c r="IJ29" s="403"/>
    </row>
    <row r="30" spans="1:246" ht="45">
      <c r="A30" s="922">
        <v>26</v>
      </c>
      <c r="B30" s="923" t="s">
        <v>619</v>
      </c>
      <c r="C30" s="924" t="s">
        <v>1691</v>
      </c>
      <c r="D30" s="925">
        <v>61963691</v>
      </c>
      <c r="E30" s="925">
        <v>102092711</v>
      </c>
      <c r="F30" s="925">
        <v>600134482</v>
      </c>
      <c r="G30" s="924" t="s">
        <v>1692</v>
      </c>
      <c r="H30" s="926" t="s">
        <v>142</v>
      </c>
      <c r="I30" s="926"/>
      <c r="J30" s="927" t="s">
        <v>621</v>
      </c>
      <c r="K30" s="921" t="s">
        <v>1693</v>
      </c>
      <c r="L30" s="935">
        <v>3000000</v>
      </c>
      <c r="M30" s="930">
        <v>0</v>
      </c>
      <c r="N30" s="931">
        <v>2022</v>
      </c>
      <c r="O30" s="931">
        <v>2024</v>
      </c>
      <c r="P30" s="932" t="s">
        <v>41</v>
      </c>
      <c r="Q30" s="932" t="s">
        <v>41</v>
      </c>
      <c r="R30" s="932"/>
      <c r="S30" s="936" t="s">
        <v>41</v>
      </c>
      <c r="T30" s="932"/>
      <c r="U30" s="932"/>
      <c r="V30" s="932"/>
      <c r="W30" s="932"/>
      <c r="X30" s="932"/>
      <c r="Y30" s="924" t="s">
        <v>1209</v>
      </c>
      <c r="Z30" s="934" t="s">
        <v>58</v>
      </c>
    </row>
    <row r="31" spans="1:246" ht="112.5">
      <c r="A31" s="496">
        <v>27</v>
      </c>
      <c r="B31" s="467" t="s">
        <v>622</v>
      </c>
      <c r="C31" s="467" t="s">
        <v>623</v>
      </c>
      <c r="D31" s="497">
        <v>70641871</v>
      </c>
      <c r="E31" s="501">
        <v>102832625</v>
      </c>
      <c r="F31" s="501">
        <v>600144925</v>
      </c>
      <c r="G31" s="467" t="s">
        <v>624</v>
      </c>
      <c r="H31" s="498" t="s">
        <v>142</v>
      </c>
      <c r="I31" s="498" t="s">
        <v>625</v>
      </c>
      <c r="J31" s="471" t="s">
        <v>625</v>
      </c>
      <c r="K31" s="472" t="s">
        <v>626</v>
      </c>
      <c r="L31" s="473">
        <v>10000000</v>
      </c>
      <c r="M31" s="474">
        <f>L31/100*85</f>
        <v>8500000</v>
      </c>
      <c r="N31" s="502">
        <v>2023</v>
      </c>
      <c r="O31" s="502">
        <v>2025</v>
      </c>
      <c r="P31" s="476"/>
      <c r="Q31" s="476"/>
      <c r="R31" s="476"/>
      <c r="S31" s="476"/>
      <c r="T31" s="476"/>
      <c r="U31" s="476"/>
      <c r="V31" s="503" t="s">
        <v>627</v>
      </c>
      <c r="W31" s="503" t="s">
        <v>628</v>
      </c>
      <c r="X31" s="476"/>
      <c r="Y31" s="467" t="s">
        <v>629</v>
      </c>
      <c r="Z31" s="443" t="s">
        <v>36</v>
      </c>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479"/>
      <c r="BB31" s="479"/>
      <c r="BC31" s="479"/>
      <c r="BD31" s="479"/>
      <c r="BE31" s="479"/>
      <c r="BF31" s="479"/>
      <c r="BG31" s="479"/>
      <c r="BH31" s="479"/>
      <c r="BI31" s="479"/>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79"/>
      <c r="IL31" s="479"/>
    </row>
    <row r="32" spans="1:246" ht="33.75">
      <c r="A32" s="466">
        <v>28</v>
      </c>
      <c r="B32" s="467" t="s">
        <v>630</v>
      </c>
      <c r="C32" s="471" t="s">
        <v>631</v>
      </c>
      <c r="D32" s="468">
        <v>601977</v>
      </c>
      <c r="E32" s="468">
        <v>600026825</v>
      </c>
      <c r="F32" s="468">
        <v>600026825</v>
      </c>
      <c r="G32" s="471" t="s">
        <v>632</v>
      </c>
      <c r="H32" s="470" t="s">
        <v>29</v>
      </c>
      <c r="I32" s="470" t="s">
        <v>30</v>
      </c>
      <c r="J32" s="471" t="s">
        <v>30</v>
      </c>
      <c r="K32" s="504" t="s">
        <v>633</v>
      </c>
      <c r="L32" s="473">
        <v>4500000</v>
      </c>
      <c r="M32" s="474">
        <f t="shared" ref="M32:M40" si="5">L32/100*85</f>
        <v>3825000</v>
      </c>
      <c r="N32" s="505">
        <v>44562</v>
      </c>
      <c r="O32" s="505">
        <v>45444</v>
      </c>
      <c r="P32" s="476"/>
      <c r="Q32" s="476" t="s">
        <v>634</v>
      </c>
      <c r="R32" s="476" t="s">
        <v>634</v>
      </c>
      <c r="S32" s="476" t="s">
        <v>634</v>
      </c>
      <c r="T32" s="476"/>
      <c r="U32" s="476"/>
      <c r="V32" s="476"/>
      <c r="W32" s="476"/>
      <c r="X32" s="476" t="s">
        <v>634</v>
      </c>
      <c r="Y32" s="471"/>
      <c r="Z32" s="477" t="s">
        <v>193</v>
      </c>
    </row>
    <row r="33" spans="1:244" ht="33.75">
      <c r="A33" s="466">
        <v>29</v>
      </c>
      <c r="B33" s="467" t="s">
        <v>630</v>
      </c>
      <c r="C33" s="471" t="s">
        <v>631</v>
      </c>
      <c r="D33" s="468">
        <v>601977</v>
      </c>
      <c r="E33" s="468">
        <v>600026825</v>
      </c>
      <c r="F33" s="468">
        <v>600026825</v>
      </c>
      <c r="G33" s="471" t="s">
        <v>635</v>
      </c>
      <c r="H33" s="470" t="s">
        <v>29</v>
      </c>
      <c r="I33" s="470" t="s">
        <v>30</v>
      </c>
      <c r="J33" s="471" t="s">
        <v>30</v>
      </c>
      <c r="K33" s="472" t="s">
        <v>636</v>
      </c>
      <c r="L33" s="473">
        <v>4000000</v>
      </c>
      <c r="M33" s="474">
        <f t="shared" si="5"/>
        <v>3400000</v>
      </c>
      <c r="N33" s="505">
        <v>44562</v>
      </c>
      <c r="O33" s="505">
        <v>45444</v>
      </c>
      <c r="P33" s="476"/>
      <c r="Q33" s="476"/>
      <c r="R33" s="476" t="s">
        <v>634</v>
      </c>
      <c r="S33" s="476"/>
      <c r="T33" s="476"/>
      <c r="U33" s="476"/>
      <c r="V33" s="476"/>
      <c r="W33" s="476"/>
      <c r="X33" s="476"/>
      <c r="Y33" s="471"/>
      <c r="Z33" s="477" t="s">
        <v>193</v>
      </c>
    </row>
    <row r="34" spans="1:244" ht="33.75">
      <c r="A34" s="466">
        <v>30</v>
      </c>
      <c r="B34" s="467" t="s">
        <v>630</v>
      </c>
      <c r="C34" s="471" t="s">
        <v>631</v>
      </c>
      <c r="D34" s="468">
        <v>601977</v>
      </c>
      <c r="E34" s="468">
        <v>600026825</v>
      </c>
      <c r="F34" s="468">
        <v>600026825</v>
      </c>
      <c r="G34" s="467" t="s">
        <v>637</v>
      </c>
      <c r="H34" s="470" t="s">
        <v>29</v>
      </c>
      <c r="I34" s="470" t="s">
        <v>30</v>
      </c>
      <c r="J34" s="471" t="s">
        <v>30</v>
      </c>
      <c r="K34" s="472" t="s">
        <v>638</v>
      </c>
      <c r="L34" s="473">
        <v>3500000</v>
      </c>
      <c r="M34" s="474">
        <f t="shared" si="5"/>
        <v>2975000</v>
      </c>
      <c r="N34" s="505">
        <v>44927</v>
      </c>
      <c r="O34" s="505">
        <v>45809</v>
      </c>
      <c r="P34" s="476"/>
      <c r="Q34" s="476" t="s">
        <v>634</v>
      </c>
      <c r="R34" s="476" t="s">
        <v>634</v>
      </c>
      <c r="S34" s="476"/>
      <c r="T34" s="476"/>
      <c r="U34" s="476"/>
      <c r="V34" s="476"/>
      <c r="W34" s="476"/>
      <c r="X34" s="476"/>
      <c r="Y34" s="471"/>
      <c r="Z34" s="477" t="s">
        <v>193</v>
      </c>
    </row>
    <row r="35" spans="1:244" ht="33.75">
      <c r="A35" s="466">
        <v>31</v>
      </c>
      <c r="B35" s="467" t="s">
        <v>630</v>
      </c>
      <c r="C35" s="471" t="s">
        <v>631</v>
      </c>
      <c r="D35" s="468">
        <v>601977</v>
      </c>
      <c r="E35" s="468">
        <v>600026825</v>
      </c>
      <c r="F35" s="468">
        <v>600026825</v>
      </c>
      <c r="G35" s="471" t="s">
        <v>599</v>
      </c>
      <c r="H35" s="470" t="s">
        <v>29</v>
      </c>
      <c r="I35" s="470" t="s">
        <v>30</v>
      </c>
      <c r="J35" s="471" t="s">
        <v>30</v>
      </c>
      <c r="K35" s="472" t="s">
        <v>639</v>
      </c>
      <c r="L35" s="473">
        <v>4000000</v>
      </c>
      <c r="M35" s="474">
        <f t="shared" si="5"/>
        <v>3400000</v>
      </c>
      <c r="N35" s="505">
        <v>44927</v>
      </c>
      <c r="O35" s="505">
        <v>45444</v>
      </c>
      <c r="P35" s="476"/>
      <c r="Q35" s="476" t="s">
        <v>634</v>
      </c>
      <c r="R35" s="476" t="s">
        <v>634</v>
      </c>
      <c r="S35" s="476"/>
      <c r="T35" s="476"/>
      <c r="U35" s="476"/>
      <c r="V35" s="476"/>
      <c r="W35" s="476"/>
      <c r="X35" s="476"/>
      <c r="Y35" s="471"/>
      <c r="Z35" s="477" t="s">
        <v>193</v>
      </c>
    </row>
    <row r="36" spans="1:244" ht="78.75">
      <c r="A36" s="466">
        <v>32</v>
      </c>
      <c r="B36" s="467" t="s">
        <v>640</v>
      </c>
      <c r="C36" s="467" t="s">
        <v>641</v>
      </c>
      <c r="D36" s="506">
        <v>75026970</v>
      </c>
      <c r="E36" s="507" t="s">
        <v>642</v>
      </c>
      <c r="F36" s="507" t="s">
        <v>643</v>
      </c>
      <c r="G36" s="467" t="s">
        <v>644</v>
      </c>
      <c r="H36" s="470" t="s">
        <v>142</v>
      </c>
      <c r="I36" s="470" t="s">
        <v>30</v>
      </c>
      <c r="J36" s="471" t="s">
        <v>645</v>
      </c>
      <c r="K36" s="472" t="s">
        <v>646</v>
      </c>
      <c r="L36" s="473">
        <v>4500000</v>
      </c>
      <c r="M36" s="474">
        <f t="shared" si="5"/>
        <v>3825000</v>
      </c>
      <c r="N36" s="475">
        <v>2023</v>
      </c>
      <c r="O36" s="475">
        <v>2025</v>
      </c>
      <c r="P36" s="476" t="s">
        <v>132</v>
      </c>
      <c r="Q36" s="476" t="s">
        <v>132</v>
      </c>
      <c r="R36" s="476"/>
      <c r="S36" s="476" t="s">
        <v>132</v>
      </c>
      <c r="T36" s="476"/>
      <c r="U36" s="476" t="s">
        <v>132</v>
      </c>
      <c r="V36" s="476" t="s">
        <v>132</v>
      </c>
      <c r="W36" s="476"/>
      <c r="X36" s="476"/>
      <c r="Y36" s="467" t="s">
        <v>647</v>
      </c>
      <c r="Z36" s="477" t="s">
        <v>193</v>
      </c>
    </row>
    <row r="37" spans="1:244" ht="45">
      <c r="A37" s="466">
        <v>33</v>
      </c>
      <c r="B37" s="467" t="s">
        <v>640</v>
      </c>
      <c r="C37" s="467" t="s">
        <v>641</v>
      </c>
      <c r="D37" s="506">
        <v>75026970</v>
      </c>
      <c r="E37" s="507" t="s">
        <v>642</v>
      </c>
      <c r="F37" s="507" t="s">
        <v>643</v>
      </c>
      <c r="G37" s="467" t="s">
        <v>648</v>
      </c>
      <c r="H37" s="470" t="s">
        <v>142</v>
      </c>
      <c r="I37" s="470" t="s">
        <v>30</v>
      </c>
      <c r="J37" s="471" t="s">
        <v>645</v>
      </c>
      <c r="K37" s="472" t="s">
        <v>649</v>
      </c>
      <c r="L37" s="473">
        <v>25000000</v>
      </c>
      <c r="M37" s="474">
        <f t="shared" si="5"/>
        <v>21250000</v>
      </c>
      <c r="N37" s="475">
        <v>2023</v>
      </c>
      <c r="O37" s="475">
        <v>2025</v>
      </c>
      <c r="P37" s="476"/>
      <c r="Q37" s="476"/>
      <c r="R37" s="476"/>
      <c r="S37" s="476"/>
      <c r="T37" s="476"/>
      <c r="U37" s="476"/>
      <c r="V37" s="476"/>
      <c r="W37" s="476"/>
      <c r="X37" s="476"/>
      <c r="Y37" s="467" t="s">
        <v>647</v>
      </c>
      <c r="Z37" s="477" t="s">
        <v>193</v>
      </c>
    </row>
    <row r="38" spans="1:244" ht="67.5">
      <c r="A38" s="508">
        <v>34</v>
      </c>
      <c r="B38" s="509" t="s">
        <v>107</v>
      </c>
      <c r="C38" s="509" t="s">
        <v>108</v>
      </c>
      <c r="D38" s="510">
        <v>75027666</v>
      </c>
      <c r="E38" s="510">
        <v>102232741</v>
      </c>
      <c r="F38" s="510">
        <v>600138101</v>
      </c>
      <c r="G38" s="509" t="s">
        <v>650</v>
      </c>
      <c r="H38" s="511" t="s">
        <v>631</v>
      </c>
      <c r="I38" s="512" t="s">
        <v>110</v>
      </c>
      <c r="J38" s="513" t="s">
        <v>111</v>
      </c>
      <c r="K38" s="514" t="s">
        <v>651</v>
      </c>
      <c r="L38" s="515" t="s">
        <v>652</v>
      </c>
      <c r="M38" s="474">
        <f t="shared" si="5"/>
        <v>10200000</v>
      </c>
      <c r="N38" s="516">
        <v>45292</v>
      </c>
      <c r="O38" s="516">
        <v>46722</v>
      </c>
      <c r="P38" s="517"/>
      <c r="Q38" s="517" t="s">
        <v>132</v>
      </c>
      <c r="R38" s="518" t="s">
        <v>132</v>
      </c>
      <c r="S38" s="517" t="s">
        <v>132</v>
      </c>
      <c r="T38" s="517"/>
      <c r="U38" s="517"/>
      <c r="V38" s="517"/>
      <c r="W38" s="517" t="s">
        <v>132</v>
      </c>
      <c r="X38" s="517" t="s">
        <v>132</v>
      </c>
      <c r="Y38" s="509" t="s">
        <v>116</v>
      </c>
      <c r="Z38" s="519" t="s">
        <v>58</v>
      </c>
    </row>
    <row r="39" spans="1:244" ht="33.75">
      <c r="A39" s="520">
        <v>35</v>
      </c>
      <c r="B39" s="521" t="s">
        <v>653</v>
      </c>
      <c r="C39" s="521" t="s">
        <v>118</v>
      </c>
      <c r="D39" s="522">
        <v>70987700</v>
      </c>
      <c r="E39" s="522">
        <v>102508488</v>
      </c>
      <c r="F39" s="522">
        <v>102508488</v>
      </c>
      <c r="G39" s="521" t="s">
        <v>654</v>
      </c>
      <c r="H39" s="523" t="s">
        <v>142</v>
      </c>
      <c r="I39" s="524" t="s">
        <v>30</v>
      </c>
      <c r="J39" s="521" t="s">
        <v>120</v>
      </c>
      <c r="K39" s="525" t="s">
        <v>655</v>
      </c>
      <c r="L39" s="526">
        <v>2070000</v>
      </c>
      <c r="M39" s="474">
        <f t="shared" si="5"/>
        <v>1759500</v>
      </c>
      <c r="N39" s="527">
        <v>2019</v>
      </c>
      <c r="O39" s="527">
        <v>2027</v>
      </c>
      <c r="P39" s="528"/>
      <c r="Q39" s="528" t="s">
        <v>41</v>
      </c>
      <c r="R39" s="528"/>
      <c r="S39" s="528" t="s">
        <v>41</v>
      </c>
      <c r="T39" s="528"/>
      <c r="U39" s="528"/>
      <c r="V39" s="528"/>
      <c r="W39" s="528"/>
      <c r="X39" s="528" t="s">
        <v>41</v>
      </c>
      <c r="Y39" s="521"/>
      <c r="Z39" s="529"/>
    </row>
    <row r="40" spans="1:244" ht="45">
      <c r="A40" s="520">
        <v>36</v>
      </c>
      <c r="B40" s="521" t="s">
        <v>653</v>
      </c>
      <c r="C40" s="521" t="s">
        <v>118</v>
      </c>
      <c r="D40" s="522">
        <v>70987700</v>
      </c>
      <c r="E40" s="522">
        <v>102508488</v>
      </c>
      <c r="F40" s="522">
        <v>650026322</v>
      </c>
      <c r="G40" s="521" t="s">
        <v>656</v>
      </c>
      <c r="H40" s="523" t="s">
        <v>142</v>
      </c>
      <c r="I40" s="524" t="s">
        <v>30</v>
      </c>
      <c r="J40" s="521" t="s">
        <v>120</v>
      </c>
      <c r="K40" s="525" t="s">
        <v>657</v>
      </c>
      <c r="L40" s="526">
        <v>266000</v>
      </c>
      <c r="M40" s="474">
        <f t="shared" si="5"/>
        <v>226100</v>
      </c>
      <c r="N40" s="527">
        <v>2019</v>
      </c>
      <c r="O40" s="527">
        <v>2027</v>
      </c>
      <c r="P40" s="528" t="s">
        <v>41</v>
      </c>
      <c r="Q40" s="528"/>
      <c r="R40" s="528"/>
      <c r="S40" s="528" t="s">
        <v>41</v>
      </c>
      <c r="T40" s="528"/>
      <c r="U40" s="528"/>
      <c r="V40" s="528"/>
      <c r="W40" s="528"/>
      <c r="X40" s="528" t="s">
        <v>41</v>
      </c>
      <c r="Y40" s="521"/>
      <c r="Z40" s="529"/>
    </row>
    <row r="41" spans="1:244" s="494" customFormat="1" ht="33.75">
      <c r="A41" s="530">
        <v>37</v>
      </c>
      <c r="B41" s="531" t="s">
        <v>653</v>
      </c>
      <c r="C41" s="531" t="s">
        <v>118</v>
      </c>
      <c r="D41" s="532">
        <v>70987700</v>
      </c>
      <c r="E41" s="532">
        <v>102508488</v>
      </c>
      <c r="F41" s="532">
        <v>102508488</v>
      </c>
      <c r="G41" s="531" t="s">
        <v>658</v>
      </c>
      <c r="H41" s="533" t="s">
        <v>142</v>
      </c>
      <c r="I41" s="533" t="s">
        <v>30</v>
      </c>
      <c r="J41" s="531" t="s">
        <v>120</v>
      </c>
      <c r="K41" s="534" t="s">
        <v>659</v>
      </c>
      <c r="L41" s="535">
        <v>455299</v>
      </c>
      <c r="M41" s="535">
        <v>0</v>
      </c>
      <c r="N41" s="536">
        <v>2022</v>
      </c>
      <c r="O41" s="536">
        <v>2027</v>
      </c>
      <c r="P41" s="537"/>
      <c r="Q41" s="537" t="s">
        <v>41</v>
      </c>
      <c r="R41" s="537"/>
      <c r="S41" s="537"/>
      <c r="T41" s="537"/>
      <c r="U41" s="537"/>
      <c r="V41" s="537"/>
      <c r="W41" s="537"/>
      <c r="X41" s="538" t="s">
        <v>41</v>
      </c>
      <c r="Y41" s="531" t="s">
        <v>192</v>
      </c>
      <c r="Z41" s="539"/>
      <c r="BJ41" s="495"/>
      <c r="BK41" s="495"/>
      <c r="BL41" s="495"/>
      <c r="BM41" s="495"/>
      <c r="BN41" s="495"/>
      <c r="BO41" s="495"/>
      <c r="BP41" s="495"/>
      <c r="BQ41" s="495"/>
      <c r="BR41" s="495"/>
      <c r="BS41" s="495"/>
      <c r="BT41" s="495"/>
      <c r="BU41" s="495"/>
      <c r="BV41" s="495"/>
      <c r="BW41" s="495"/>
      <c r="BX41" s="495"/>
      <c r="BY41" s="495"/>
      <c r="BZ41" s="495"/>
      <c r="CA41" s="495"/>
      <c r="CB41" s="495"/>
      <c r="CC41" s="495"/>
      <c r="CD41" s="495"/>
      <c r="CE41" s="495"/>
      <c r="CF41" s="495"/>
      <c r="CG41" s="495"/>
      <c r="CH41" s="495"/>
      <c r="CI41" s="495"/>
      <c r="CJ41" s="495"/>
      <c r="CK41" s="495"/>
      <c r="CL41" s="495"/>
      <c r="CM41" s="495"/>
      <c r="CN41" s="495"/>
      <c r="CO41" s="495"/>
      <c r="CP41" s="495"/>
      <c r="CQ41" s="495"/>
      <c r="CR41" s="495"/>
      <c r="CS41" s="495"/>
      <c r="CT41" s="495"/>
      <c r="CU41" s="495"/>
      <c r="CV41" s="495"/>
      <c r="CW41" s="495"/>
      <c r="CX41" s="495"/>
      <c r="CY41" s="495"/>
      <c r="CZ41" s="495"/>
      <c r="DA41" s="495"/>
      <c r="DB41" s="495"/>
      <c r="DC41" s="495"/>
      <c r="DD41" s="495"/>
      <c r="DE41" s="495"/>
      <c r="DF41" s="495"/>
      <c r="DG41" s="495"/>
      <c r="DH41" s="495"/>
      <c r="DI41" s="495"/>
      <c r="DJ41" s="495"/>
      <c r="DK41" s="495"/>
      <c r="DL41" s="495"/>
      <c r="DM41" s="495"/>
      <c r="DN41" s="495"/>
      <c r="DO41" s="495"/>
      <c r="DP41" s="495"/>
      <c r="DQ41" s="495"/>
      <c r="DR41" s="495"/>
      <c r="DS41" s="495"/>
      <c r="DT41" s="495"/>
      <c r="DU41" s="495"/>
      <c r="DV41" s="495"/>
      <c r="DW41" s="495"/>
      <c r="DX41" s="495"/>
      <c r="DY41" s="495"/>
      <c r="DZ41" s="495"/>
      <c r="EA41" s="495"/>
      <c r="EB41" s="495"/>
      <c r="EC41" s="495"/>
      <c r="ED41" s="495"/>
      <c r="EE41" s="495"/>
      <c r="EF41" s="495"/>
      <c r="EG41" s="495"/>
      <c r="EH41" s="495"/>
      <c r="EI41" s="495"/>
      <c r="EJ41" s="495"/>
      <c r="EK41" s="495"/>
      <c r="EL41" s="495"/>
      <c r="EM41" s="495"/>
      <c r="EN41" s="495"/>
      <c r="EO41" s="495"/>
      <c r="EP41" s="495"/>
      <c r="EQ41" s="495"/>
      <c r="ER41" s="495"/>
      <c r="ES41" s="495"/>
      <c r="ET41" s="495"/>
      <c r="EU41" s="495"/>
      <c r="EV41" s="495"/>
      <c r="EW41" s="495"/>
      <c r="EX41" s="495"/>
      <c r="EY41" s="495"/>
      <c r="EZ41" s="495"/>
      <c r="FA41" s="495"/>
      <c r="FB41" s="495"/>
      <c r="FC41" s="495"/>
      <c r="FD41" s="495"/>
      <c r="FE41" s="495"/>
      <c r="FF41" s="495"/>
      <c r="FG41" s="495"/>
      <c r="FH41" s="495"/>
      <c r="FI41" s="495"/>
      <c r="FJ41" s="495"/>
      <c r="FK41" s="495"/>
      <c r="FL41" s="495"/>
      <c r="FM41" s="495"/>
      <c r="FN41" s="495"/>
      <c r="FO41" s="495"/>
      <c r="FP41" s="495"/>
      <c r="FQ41" s="495"/>
      <c r="FR41" s="495"/>
      <c r="FS41" s="495"/>
      <c r="FT41" s="495"/>
      <c r="FU41" s="495"/>
      <c r="FV41" s="495"/>
      <c r="FW41" s="495"/>
      <c r="FX41" s="495"/>
      <c r="FY41" s="495"/>
      <c r="FZ41" s="495"/>
      <c r="GA41" s="495"/>
      <c r="GB41" s="495"/>
      <c r="GC41" s="495"/>
      <c r="GD41" s="495"/>
      <c r="GE41" s="495"/>
      <c r="GF41" s="495"/>
      <c r="GG41" s="495"/>
      <c r="GH41" s="495"/>
      <c r="GI41" s="495"/>
      <c r="GJ41" s="495"/>
      <c r="GK41" s="495"/>
      <c r="GL41" s="495"/>
      <c r="GM41" s="495"/>
      <c r="GN41" s="495"/>
      <c r="GO41" s="495"/>
      <c r="GP41" s="495"/>
      <c r="GQ41" s="495"/>
      <c r="GR41" s="495"/>
      <c r="GS41" s="495"/>
      <c r="GT41" s="495"/>
      <c r="GU41" s="495"/>
      <c r="GV41" s="495"/>
      <c r="GW41" s="495"/>
      <c r="GX41" s="495"/>
      <c r="GY41" s="495"/>
      <c r="GZ41" s="495"/>
      <c r="HA41" s="495"/>
      <c r="HB41" s="495"/>
      <c r="HC41" s="495"/>
      <c r="HD41" s="495"/>
      <c r="HE41" s="495"/>
      <c r="HF41" s="495"/>
      <c r="HG41" s="495"/>
      <c r="HH41" s="495"/>
      <c r="HI41" s="495"/>
      <c r="HJ41" s="495"/>
      <c r="HK41" s="495"/>
      <c r="HL41" s="495"/>
      <c r="HM41" s="495"/>
      <c r="HN41" s="495"/>
      <c r="HO41" s="495"/>
      <c r="HP41" s="495"/>
      <c r="HQ41" s="495"/>
      <c r="HR41" s="495"/>
      <c r="HS41" s="495"/>
      <c r="HT41" s="495"/>
      <c r="HU41" s="495"/>
      <c r="HV41" s="495"/>
      <c r="HW41" s="495"/>
      <c r="HX41" s="495"/>
      <c r="HY41" s="495"/>
      <c r="HZ41" s="495"/>
      <c r="IA41" s="495"/>
      <c r="IB41" s="495"/>
      <c r="IC41" s="495"/>
      <c r="ID41" s="495"/>
      <c r="IE41" s="495"/>
      <c r="IF41" s="495"/>
      <c r="IG41" s="495"/>
      <c r="IH41" s="495"/>
      <c r="II41" s="495"/>
      <c r="IJ41" s="495"/>
    </row>
    <row r="42" spans="1:244" s="494" customFormat="1" ht="33.75">
      <c r="A42" s="530">
        <v>38</v>
      </c>
      <c r="B42" s="531" t="s">
        <v>653</v>
      </c>
      <c r="C42" s="531" t="s">
        <v>118</v>
      </c>
      <c r="D42" s="532">
        <v>70987700</v>
      </c>
      <c r="E42" s="532">
        <v>102508488</v>
      </c>
      <c r="F42" s="532">
        <v>102508488</v>
      </c>
      <c r="G42" s="540" t="s">
        <v>660</v>
      </c>
      <c r="H42" s="533" t="s">
        <v>142</v>
      </c>
      <c r="I42" s="533" t="s">
        <v>30</v>
      </c>
      <c r="J42" s="531" t="s">
        <v>120</v>
      </c>
      <c r="K42" s="534" t="s">
        <v>661</v>
      </c>
      <c r="L42" s="535">
        <v>418733</v>
      </c>
      <c r="M42" s="535">
        <v>0</v>
      </c>
      <c r="N42" s="536">
        <v>2022</v>
      </c>
      <c r="O42" s="536">
        <v>2027</v>
      </c>
      <c r="P42" s="537"/>
      <c r="Q42" s="537" t="s">
        <v>41</v>
      </c>
      <c r="R42" s="537"/>
      <c r="S42" s="537"/>
      <c r="T42" s="537"/>
      <c r="U42" s="537"/>
      <c r="V42" s="537"/>
      <c r="W42" s="537"/>
      <c r="X42" s="538" t="s">
        <v>41</v>
      </c>
      <c r="Y42" s="531" t="s">
        <v>192</v>
      </c>
      <c r="Z42" s="539"/>
      <c r="BJ42" s="495"/>
      <c r="BK42" s="495"/>
      <c r="BL42" s="495"/>
      <c r="BM42" s="495"/>
      <c r="BN42" s="495"/>
      <c r="BO42" s="495"/>
      <c r="BP42" s="495"/>
      <c r="BQ42" s="495"/>
      <c r="BR42" s="495"/>
      <c r="BS42" s="495"/>
      <c r="BT42" s="495"/>
      <c r="BU42" s="495"/>
      <c r="BV42" s="495"/>
      <c r="BW42" s="495"/>
      <c r="BX42" s="495"/>
      <c r="BY42" s="495"/>
      <c r="BZ42" s="495"/>
      <c r="CA42" s="495"/>
      <c r="CB42" s="495"/>
      <c r="CC42" s="495"/>
      <c r="CD42" s="495"/>
      <c r="CE42" s="495"/>
      <c r="CF42" s="495"/>
      <c r="CG42" s="495"/>
      <c r="CH42" s="495"/>
      <c r="CI42" s="495"/>
      <c r="CJ42" s="495"/>
      <c r="CK42" s="495"/>
      <c r="CL42" s="495"/>
      <c r="CM42" s="495"/>
      <c r="CN42" s="495"/>
      <c r="CO42" s="495"/>
      <c r="CP42" s="495"/>
      <c r="CQ42" s="495"/>
      <c r="CR42" s="495"/>
      <c r="CS42" s="495"/>
      <c r="CT42" s="495"/>
      <c r="CU42" s="495"/>
      <c r="CV42" s="495"/>
      <c r="CW42" s="495"/>
      <c r="CX42" s="495"/>
      <c r="CY42" s="495"/>
      <c r="CZ42" s="495"/>
      <c r="DA42" s="495"/>
      <c r="DB42" s="495"/>
      <c r="DC42" s="495"/>
      <c r="DD42" s="495"/>
      <c r="DE42" s="495"/>
      <c r="DF42" s="495"/>
      <c r="DG42" s="495"/>
      <c r="DH42" s="495"/>
      <c r="DI42" s="495"/>
      <c r="DJ42" s="495"/>
      <c r="DK42" s="495"/>
      <c r="DL42" s="495"/>
      <c r="DM42" s="495"/>
      <c r="DN42" s="495"/>
      <c r="DO42" s="495"/>
      <c r="DP42" s="495"/>
      <c r="DQ42" s="495"/>
      <c r="DR42" s="495"/>
      <c r="DS42" s="495"/>
      <c r="DT42" s="495"/>
      <c r="DU42" s="495"/>
      <c r="DV42" s="495"/>
      <c r="DW42" s="495"/>
      <c r="DX42" s="495"/>
      <c r="DY42" s="495"/>
      <c r="DZ42" s="495"/>
      <c r="EA42" s="495"/>
      <c r="EB42" s="495"/>
      <c r="EC42" s="495"/>
      <c r="ED42" s="495"/>
      <c r="EE42" s="495"/>
      <c r="EF42" s="495"/>
      <c r="EG42" s="495"/>
      <c r="EH42" s="495"/>
      <c r="EI42" s="495"/>
      <c r="EJ42" s="495"/>
      <c r="EK42" s="495"/>
      <c r="EL42" s="495"/>
      <c r="EM42" s="495"/>
      <c r="EN42" s="495"/>
      <c r="EO42" s="495"/>
      <c r="EP42" s="495"/>
      <c r="EQ42" s="495"/>
      <c r="ER42" s="495"/>
      <c r="ES42" s="495"/>
      <c r="ET42" s="495"/>
      <c r="EU42" s="495"/>
      <c r="EV42" s="495"/>
      <c r="EW42" s="495"/>
      <c r="EX42" s="495"/>
      <c r="EY42" s="495"/>
      <c r="EZ42" s="495"/>
      <c r="FA42" s="495"/>
      <c r="FB42" s="495"/>
      <c r="FC42" s="495"/>
      <c r="FD42" s="495"/>
      <c r="FE42" s="495"/>
      <c r="FF42" s="495"/>
      <c r="FG42" s="495"/>
      <c r="FH42" s="495"/>
      <c r="FI42" s="495"/>
      <c r="FJ42" s="495"/>
      <c r="FK42" s="495"/>
      <c r="FL42" s="495"/>
      <c r="FM42" s="495"/>
      <c r="FN42" s="495"/>
      <c r="FO42" s="495"/>
      <c r="FP42" s="495"/>
      <c r="FQ42" s="495"/>
      <c r="FR42" s="495"/>
      <c r="FS42" s="495"/>
      <c r="FT42" s="495"/>
      <c r="FU42" s="495"/>
      <c r="FV42" s="495"/>
      <c r="FW42" s="495"/>
      <c r="FX42" s="495"/>
      <c r="FY42" s="495"/>
      <c r="FZ42" s="495"/>
      <c r="GA42" s="495"/>
      <c r="GB42" s="495"/>
      <c r="GC42" s="495"/>
      <c r="GD42" s="495"/>
      <c r="GE42" s="495"/>
      <c r="GF42" s="495"/>
      <c r="GG42" s="495"/>
      <c r="GH42" s="495"/>
      <c r="GI42" s="495"/>
      <c r="GJ42" s="495"/>
      <c r="GK42" s="495"/>
      <c r="GL42" s="495"/>
      <c r="GM42" s="495"/>
      <c r="GN42" s="495"/>
      <c r="GO42" s="495"/>
      <c r="GP42" s="495"/>
      <c r="GQ42" s="495"/>
      <c r="GR42" s="495"/>
      <c r="GS42" s="495"/>
      <c r="GT42" s="495"/>
      <c r="GU42" s="495"/>
      <c r="GV42" s="495"/>
      <c r="GW42" s="495"/>
      <c r="GX42" s="495"/>
      <c r="GY42" s="495"/>
      <c r="GZ42" s="495"/>
      <c r="HA42" s="495"/>
      <c r="HB42" s="495"/>
      <c r="HC42" s="495"/>
      <c r="HD42" s="495"/>
      <c r="HE42" s="495"/>
      <c r="HF42" s="495"/>
      <c r="HG42" s="495"/>
      <c r="HH42" s="495"/>
      <c r="HI42" s="495"/>
      <c r="HJ42" s="495"/>
      <c r="HK42" s="495"/>
      <c r="HL42" s="495"/>
      <c r="HM42" s="495"/>
      <c r="HN42" s="495"/>
      <c r="HO42" s="495"/>
      <c r="HP42" s="495"/>
      <c r="HQ42" s="495"/>
      <c r="HR42" s="495"/>
      <c r="HS42" s="495"/>
      <c r="HT42" s="495"/>
      <c r="HU42" s="495"/>
      <c r="HV42" s="495"/>
      <c r="HW42" s="495"/>
      <c r="HX42" s="495"/>
      <c r="HY42" s="495"/>
      <c r="HZ42" s="495"/>
      <c r="IA42" s="495"/>
      <c r="IB42" s="495"/>
      <c r="IC42" s="495"/>
      <c r="ID42" s="495"/>
      <c r="IE42" s="495"/>
      <c r="IF42" s="495"/>
      <c r="IG42" s="495"/>
      <c r="IH42" s="495"/>
      <c r="II42" s="495"/>
      <c r="IJ42" s="495"/>
    </row>
    <row r="43" spans="1:244" ht="45">
      <c r="A43" s="1049">
        <v>39</v>
      </c>
      <c r="B43" s="1389" t="s">
        <v>662</v>
      </c>
      <c r="C43" s="1389" t="s">
        <v>128</v>
      </c>
      <c r="D43" s="1390">
        <v>75027411</v>
      </c>
      <c r="E43" s="1390">
        <v>102508526</v>
      </c>
      <c r="F43" s="1390">
        <v>600145174</v>
      </c>
      <c r="G43" s="1389" t="s">
        <v>663</v>
      </c>
      <c r="H43" s="1389" t="s">
        <v>29</v>
      </c>
      <c r="I43" s="1389" t="s">
        <v>30</v>
      </c>
      <c r="J43" s="1389" t="s">
        <v>130</v>
      </c>
      <c r="K43" s="911" t="s">
        <v>664</v>
      </c>
      <c r="L43" s="1380">
        <v>12050000</v>
      </c>
      <c r="M43" s="915"/>
      <c r="N43" s="1381">
        <v>2022</v>
      </c>
      <c r="O43" s="1381">
        <v>2023</v>
      </c>
      <c r="P43" s="1382"/>
      <c r="Q43" s="1382" t="s">
        <v>132</v>
      </c>
      <c r="R43" s="1382"/>
      <c r="S43" s="1382" t="s">
        <v>132</v>
      </c>
      <c r="T43" s="1382"/>
      <c r="U43" s="1382" t="s">
        <v>132</v>
      </c>
      <c r="V43" s="1382"/>
      <c r="W43" s="1382"/>
      <c r="X43" s="1382" t="s">
        <v>132</v>
      </c>
      <c r="Y43" s="1389" t="s">
        <v>68</v>
      </c>
      <c r="Z43" s="1050" t="s">
        <v>36</v>
      </c>
    </row>
    <row r="44" spans="1:244" ht="102" customHeight="1">
      <c r="A44" s="1049">
        <v>40</v>
      </c>
      <c r="B44" s="1389" t="s">
        <v>662</v>
      </c>
      <c r="C44" s="1389" t="s">
        <v>128</v>
      </c>
      <c r="D44" s="1390">
        <v>75027411</v>
      </c>
      <c r="E44" s="1390">
        <v>102508526</v>
      </c>
      <c r="F44" s="1390">
        <v>600145174</v>
      </c>
      <c r="G44" s="1389" t="s">
        <v>665</v>
      </c>
      <c r="H44" s="1389" t="s">
        <v>29</v>
      </c>
      <c r="I44" s="1389" t="s">
        <v>30</v>
      </c>
      <c r="J44" s="1389" t="s">
        <v>130</v>
      </c>
      <c r="K44" s="1391" t="s">
        <v>665</v>
      </c>
      <c r="L44" s="1380">
        <v>30000000</v>
      </c>
      <c r="M44" s="915"/>
      <c r="N44" s="1381">
        <v>2022</v>
      </c>
      <c r="O44" s="1381">
        <v>2024</v>
      </c>
      <c r="P44" s="1382" t="s">
        <v>132</v>
      </c>
      <c r="Q44" s="1382" t="s">
        <v>132</v>
      </c>
      <c r="R44" s="1382" t="s">
        <v>132</v>
      </c>
      <c r="S44" s="1382" t="s">
        <v>132</v>
      </c>
      <c r="T44" s="1382"/>
      <c r="U44" s="1382"/>
      <c r="V44" s="1382"/>
      <c r="W44" s="1382" t="s">
        <v>132</v>
      </c>
      <c r="X44" s="1382" t="s">
        <v>132</v>
      </c>
      <c r="Y44" s="1389" t="s">
        <v>666</v>
      </c>
      <c r="Z44" s="1050"/>
    </row>
    <row r="45" spans="1:244" s="552" customFormat="1" ht="61.5" customHeight="1">
      <c r="A45" s="541">
        <v>41</v>
      </c>
      <c r="B45" s="542" t="s">
        <v>667</v>
      </c>
      <c r="C45" s="542" t="s">
        <v>668</v>
      </c>
      <c r="D45" s="543">
        <v>71340912</v>
      </c>
      <c r="E45" s="544">
        <v>151040079</v>
      </c>
      <c r="F45" s="543">
        <v>651040060</v>
      </c>
      <c r="G45" s="542" t="s">
        <v>669</v>
      </c>
      <c r="H45" s="545" t="s">
        <v>142</v>
      </c>
      <c r="I45" s="545" t="s">
        <v>30</v>
      </c>
      <c r="J45" s="542" t="s">
        <v>670</v>
      </c>
      <c r="K45" s="546" t="s">
        <v>671</v>
      </c>
      <c r="L45" s="547">
        <v>30000000</v>
      </c>
      <c r="M45" s="474">
        <f>L45/100*85</f>
        <v>25500000</v>
      </c>
      <c r="N45" s="548" t="s">
        <v>672</v>
      </c>
      <c r="O45" s="549">
        <v>1.2022999999999999</v>
      </c>
      <c r="P45" s="550" t="s">
        <v>132</v>
      </c>
      <c r="Q45" s="550" t="s">
        <v>132</v>
      </c>
      <c r="R45" s="550" t="s">
        <v>132</v>
      </c>
      <c r="S45" s="550" t="s">
        <v>132</v>
      </c>
      <c r="T45" s="550"/>
      <c r="U45" s="550" t="s">
        <v>132</v>
      </c>
      <c r="V45" s="550" t="s">
        <v>132</v>
      </c>
      <c r="W45" s="550" t="s">
        <v>132</v>
      </c>
      <c r="X45" s="550" t="s">
        <v>132</v>
      </c>
      <c r="Y45" s="542" t="s">
        <v>673</v>
      </c>
      <c r="Z45" s="551" t="s">
        <v>58</v>
      </c>
      <c r="BJ45" s="553"/>
      <c r="BK45" s="553"/>
      <c r="BL45" s="553"/>
      <c r="BM45" s="553"/>
      <c r="BN45" s="553"/>
      <c r="BO45" s="553"/>
      <c r="BP45" s="553"/>
      <c r="BQ45" s="553"/>
      <c r="BR45" s="553"/>
      <c r="BS45" s="553"/>
      <c r="BT45" s="553"/>
      <c r="BU45" s="553"/>
      <c r="BV45" s="553"/>
      <c r="BW45" s="553"/>
      <c r="BX45" s="553"/>
      <c r="BY45" s="553"/>
      <c r="BZ45" s="553"/>
      <c r="CA45" s="553"/>
      <c r="CB45" s="553"/>
      <c r="CC45" s="553"/>
      <c r="CD45" s="553"/>
      <c r="CE45" s="553"/>
      <c r="CF45" s="553"/>
      <c r="CG45" s="553"/>
      <c r="CH45" s="553"/>
      <c r="CI45" s="553"/>
      <c r="CJ45" s="553"/>
      <c r="CK45" s="553"/>
      <c r="CL45" s="553"/>
      <c r="CM45" s="553"/>
      <c r="CN45" s="553"/>
      <c r="CO45" s="553"/>
      <c r="CP45" s="553"/>
      <c r="CQ45" s="553"/>
      <c r="CR45" s="553"/>
      <c r="CS45" s="553"/>
      <c r="CT45" s="553"/>
      <c r="CU45" s="553"/>
      <c r="CV45" s="553"/>
      <c r="CW45" s="553"/>
      <c r="CX45" s="553"/>
      <c r="CY45" s="553"/>
      <c r="CZ45" s="553"/>
      <c r="DA45" s="553"/>
      <c r="DB45" s="553"/>
      <c r="DC45" s="553"/>
      <c r="DD45" s="553"/>
      <c r="DE45" s="553"/>
      <c r="DF45" s="553"/>
      <c r="DG45" s="553"/>
      <c r="DH45" s="553"/>
      <c r="DI45" s="553"/>
      <c r="DJ45" s="553"/>
      <c r="DK45" s="553"/>
      <c r="DL45" s="553"/>
      <c r="DM45" s="553"/>
      <c r="DN45" s="553"/>
      <c r="DO45" s="553"/>
      <c r="DP45" s="553"/>
      <c r="DQ45" s="553"/>
      <c r="DR45" s="553"/>
      <c r="DS45" s="553"/>
      <c r="DT45" s="553"/>
      <c r="DU45" s="553"/>
      <c r="DV45" s="553"/>
      <c r="DW45" s="553"/>
      <c r="DX45" s="553"/>
      <c r="DY45" s="553"/>
      <c r="DZ45" s="553"/>
      <c r="EA45" s="553"/>
      <c r="EB45" s="553"/>
      <c r="EC45" s="553"/>
      <c r="ED45" s="553"/>
      <c r="EE45" s="553"/>
      <c r="EF45" s="553"/>
      <c r="EG45" s="553"/>
      <c r="EH45" s="553"/>
      <c r="EI45" s="553"/>
      <c r="EJ45" s="553"/>
      <c r="EK45" s="553"/>
      <c r="EL45" s="553"/>
      <c r="EM45" s="553"/>
      <c r="EN45" s="553"/>
      <c r="EO45" s="553"/>
      <c r="EP45" s="553"/>
      <c r="EQ45" s="553"/>
      <c r="ER45" s="553"/>
      <c r="ES45" s="553"/>
      <c r="ET45" s="553"/>
      <c r="EU45" s="553"/>
      <c r="EV45" s="553"/>
      <c r="EW45" s="553"/>
      <c r="EX45" s="553"/>
      <c r="EY45" s="553"/>
      <c r="EZ45" s="553"/>
      <c r="FA45" s="553"/>
      <c r="FB45" s="553"/>
      <c r="FC45" s="553"/>
      <c r="FD45" s="553"/>
      <c r="FE45" s="553"/>
      <c r="FF45" s="553"/>
      <c r="FG45" s="553"/>
      <c r="FH45" s="553"/>
      <c r="FI45" s="553"/>
      <c r="FJ45" s="553"/>
      <c r="FK45" s="553"/>
      <c r="FL45" s="553"/>
      <c r="FM45" s="553"/>
      <c r="FN45" s="553"/>
      <c r="FO45" s="553"/>
      <c r="FP45" s="553"/>
      <c r="FQ45" s="553"/>
      <c r="FR45" s="553"/>
      <c r="FS45" s="553"/>
      <c r="FT45" s="553"/>
      <c r="FU45" s="553"/>
      <c r="FV45" s="553"/>
      <c r="FW45" s="553"/>
      <c r="FX45" s="553"/>
      <c r="FY45" s="553"/>
      <c r="FZ45" s="553"/>
      <c r="GA45" s="553"/>
      <c r="GB45" s="553"/>
      <c r="GC45" s="553"/>
      <c r="GD45" s="553"/>
      <c r="GE45" s="553"/>
      <c r="GF45" s="553"/>
      <c r="GG45" s="553"/>
      <c r="GH45" s="553"/>
      <c r="GI45" s="553"/>
      <c r="GJ45" s="553"/>
      <c r="GK45" s="553"/>
      <c r="GL45" s="553"/>
      <c r="GM45" s="553"/>
      <c r="GN45" s="553"/>
      <c r="GO45" s="553"/>
      <c r="GP45" s="553"/>
      <c r="GQ45" s="553"/>
      <c r="GR45" s="553"/>
      <c r="GS45" s="553"/>
      <c r="GT45" s="553"/>
      <c r="GU45" s="553"/>
      <c r="GV45" s="553"/>
      <c r="GW45" s="553"/>
      <c r="GX45" s="553"/>
      <c r="GY45" s="553"/>
      <c r="GZ45" s="553"/>
      <c r="HA45" s="553"/>
      <c r="HB45" s="553"/>
      <c r="HC45" s="553"/>
      <c r="HD45" s="553"/>
      <c r="HE45" s="553"/>
      <c r="HF45" s="553"/>
      <c r="HG45" s="553"/>
      <c r="HH45" s="553"/>
      <c r="HI45" s="553"/>
      <c r="HJ45" s="553"/>
      <c r="HK45" s="553"/>
      <c r="HL45" s="553"/>
      <c r="HM45" s="553"/>
      <c r="HN45" s="553"/>
      <c r="HO45" s="553"/>
      <c r="HP45" s="553"/>
      <c r="HQ45" s="553"/>
      <c r="HR45" s="553"/>
      <c r="HS45" s="553"/>
      <c r="HT45" s="553"/>
      <c r="HU45" s="553"/>
      <c r="HV45" s="553"/>
      <c r="HW45" s="553"/>
      <c r="HX45" s="553"/>
      <c r="HY45" s="553"/>
      <c r="HZ45" s="553"/>
      <c r="IA45" s="553"/>
      <c r="IB45" s="553"/>
      <c r="IC45" s="553"/>
      <c r="ID45" s="553"/>
      <c r="IE45" s="553"/>
      <c r="IF45" s="553"/>
      <c r="IG45" s="553"/>
      <c r="IH45" s="553"/>
      <c r="II45" s="553"/>
      <c r="IJ45" s="553"/>
    </row>
    <row r="46" spans="1:244" s="552" customFormat="1" ht="90">
      <c r="A46" s="541">
        <v>42</v>
      </c>
      <c r="B46" s="542" t="s">
        <v>667</v>
      </c>
      <c r="C46" s="542" t="s">
        <v>668</v>
      </c>
      <c r="D46" s="543">
        <v>71340912</v>
      </c>
      <c r="E46" s="544">
        <v>151040079</v>
      </c>
      <c r="F46" s="543">
        <v>651040060</v>
      </c>
      <c r="G46" s="542" t="s">
        <v>674</v>
      </c>
      <c r="H46" s="545" t="s">
        <v>142</v>
      </c>
      <c r="I46" s="545" t="s">
        <v>30</v>
      </c>
      <c r="J46" s="542" t="s">
        <v>670</v>
      </c>
      <c r="K46" s="546" t="s">
        <v>675</v>
      </c>
      <c r="L46" s="547">
        <v>30000000</v>
      </c>
      <c r="M46" s="474">
        <f>L46/100*85</f>
        <v>25500000</v>
      </c>
      <c r="N46" s="549" t="s">
        <v>672</v>
      </c>
      <c r="O46" s="549" t="s">
        <v>676</v>
      </c>
      <c r="P46" s="550" t="s">
        <v>132</v>
      </c>
      <c r="Q46" s="550" t="s">
        <v>132</v>
      </c>
      <c r="R46" s="550" t="s">
        <v>132</v>
      </c>
      <c r="S46" s="550" t="s">
        <v>132</v>
      </c>
      <c r="T46" s="550"/>
      <c r="U46" s="550" t="s">
        <v>132</v>
      </c>
      <c r="V46" s="550" t="s">
        <v>132</v>
      </c>
      <c r="W46" s="550" t="s">
        <v>132</v>
      </c>
      <c r="X46" s="550" t="s">
        <v>132</v>
      </c>
      <c r="Y46" s="542" t="s">
        <v>673</v>
      </c>
      <c r="Z46" s="551" t="s">
        <v>58</v>
      </c>
      <c r="BJ46" s="553"/>
      <c r="BK46" s="553"/>
      <c r="BL46" s="553"/>
      <c r="BM46" s="553"/>
      <c r="BN46" s="553"/>
      <c r="BO46" s="553"/>
      <c r="BP46" s="553"/>
      <c r="BQ46" s="553"/>
      <c r="BR46" s="553"/>
      <c r="BS46" s="553"/>
      <c r="BT46" s="553"/>
      <c r="BU46" s="553"/>
      <c r="BV46" s="553"/>
      <c r="BW46" s="553"/>
      <c r="BX46" s="553"/>
      <c r="BY46" s="553"/>
      <c r="BZ46" s="553"/>
      <c r="CA46" s="553"/>
      <c r="CB46" s="553"/>
      <c r="CC46" s="553"/>
      <c r="CD46" s="553"/>
      <c r="CE46" s="553"/>
      <c r="CF46" s="553"/>
      <c r="CG46" s="553"/>
      <c r="CH46" s="553"/>
      <c r="CI46" s="553"/>
      <c r="CJ46" s="553"/>
      <c r="CK46" s="553"/>
      <c r="CL46" s="553"/>
      <c r="CM46" s="553"/>
      <c r="CN46" s="553"/>
      <c r="CO46" s="553"/>
      <c r="CP46" s="553"/>
      <c r="CQ46" s="553"/>
      <c r="CR46" s="553"/>
      <c r="CS46" s="553"/>
      <c r="CT46" s="553"/>
      <c r="CU46" s="553"/>
      <c r="CV46" s="553"/>
      <c r="CW46" s="553"/>
      <c r="CX46" s="553"/>
      <c r="CY46" s="553"/>
      <c r="CZ46" s="553"/>
      <c r="DA46" s="553"/>
      <c r="DB46" s="553"/>
      <c r="DC46" s="553"/>
      <c r="DD46" s="553"/>
      <c r="DE46" s="553"/>
      <c r="DF46" s="553"/>
      <c r="DG46" s="553"/>
      <c r="DH46" s="553"/>
      <c r="DI46" s="553"/>
      <c r="DJ46" s="553"/>
      <c r="DK46" s="553"/>
      <c r="DL46" s="553"/>
      <c r="DM46" s="553"/>
      <c r="DN46" s="553"/>
      <c r="DO46" s="553"/>
      <c r="DP46" s="553"/>
      <c r="DQ46" s="553"/>
      <c r="DR46" s="553"/>
      <c r="DS46" s="553"/>
      <c r="DT46" s="553"/>
      <c r="DU46" s="553"/>
      <c r="DV46" s="553"/>
      <c r="DW46" s="553"/>
      <c r="DX46" s="553"/>
      <c r="DY46" s="553"/>
      <c r="DZ46" s="553"/>
      <c r="EA46" s="553"/>
      <c r="EB46" s="553"/>
      <c r="EC46" s="553"/>
      <c r="ED46" s="553"/>
      <c r="EE46" s="553"/>
      <c r="EF46" s="553"/>
      <c r="EG46" s="553"/>
      <c r="EH46" s="553"/>
      <c r="EI46" s="553"/>
      <c r="EJ46" s="553"/>
      <c r="EK46" s="553"/>
      <c r="EL46" s="553"/>
      <c r="EM46" s="553"/>
      <c r="EN46" s="553"/>
      <c r="EO46" s="553"/>
      <c r="EP46" s="553"/>
      <c r="EQ46" s="553"/>
      <c r="ER46" s="553"/>
      <c r="ES46" s="553"/>
      <c r="ET46" s="553"/>
      <c r="EU46" s="553"/>
      <c r="EV46" s="553"/>
      <c r="EW46" s="553"/>
      <c r="EX46" s="553"/>
      <c r="EY46" s="553"/>
      <c r="EZ46" s="553"/>
      <c r="FA46" s="553"/>
      <c r="FB46" s="553"/>
      <c r="FC46" s="553"/>
      <c r="FD46" s="553"/>
      <c r="FE46" s="553"/>
      <c r="FF46" s="553"/>
      <c r="FG46" s="553"/>
      <c r="FH46" s="553"/>
      <c r="FI46" s="553"/>
      <c r="FJ46" s="553"/>
      <c r="FK46" s="553"/>
      <c r="FL46" s="553"/>
      <c r="FM46" s="553"/>
      <c r="FN46" s="553"/>
      <c r="FO46" s="553"/>
      <c r="FP46" s="553"/>
      <c r="FQ46" s="553"/>
      <c r="FR46" s="553"/>
      <c r="FS46" s="553"/>
      <c r="FT46" s="553"/>
      <c r="FU46" s="553"/>
      <c r="FV46" s="553"/>
      <c r="FW46" s="553"/>
      <c r="FX46" s="553"/>
      <c r="FY46" s="553"/>
      <c r="FZ46" s="553"/>
      <c r="GA46" s="553"/>
      <c r="GB46" s="553"/>
      <c r="GC46" s="553"/>
      <c r="GD46" s="553"/>
      <c r="GE46" s="553"/>
      <c r="GF46" s="553"/>
      <c r="GG46" s="553"/>
      <c r="GH46" s="553"/>
      <c r="GI46" s="553"/>
      <c r="GJ46" s="553"/>
      <c r="GK46" s="553"/>
      <c r="GL46" s="553"/>
      <c r="GM46" s="553"/>
      <c r="GN46" s="553"/>
      <c r="GO46" s="553"/>
      <c r="GP46" s="553"/>
      <c r="GQ46" s="553"/>
      <c r="GR46" s="553"/>
      <c r="GS46" s="553"/>
      <c r="GT46" s="553"/>
      <c r="GU46" s="553"/>
      <c r="GV46" s="553"/>
      <c r="GW46" s="553"/>
      <c r="GX46" s="553"/>
      <c r="GY46" s="553"/>
      <c r="GZ46" s="553"/>
      <c r="HA46" s="553"/>
      <c r="HB46" s="553"/>
      <c r="HC46" s="553"/>
      <c r="HD46" s="553"/>
      <c r="HE46" s="553"/>
      <c r="HF46" s="553"/>
      <c r="HG46" s="553"/>
      <c r="HH46" s="553"/>
      <c r="HI46" s="553"/>
      <c r="HJ46" s="553"/>
      <c r="HK46" s="553"/>
      <c r="HL46" s="553"/>
      <c r="HM46" s="553"/>
      <c r="HN46" s="553"/>
      <c r="HO46" s="553"/>
      <c r="HP46" s="553"/>
      <c r="HQ46" s="553"/>
      <c r="HR46" s="553"/>
      <c r="HS46" s="553"/>
      <c r="HT46" s="553"/>
      <c r="HU46" s="553"/>
      <c r="HV46" s="553"/>
      <c r="HW46" s="553"/>
      <c r="HX46" s="553"/>
      <c r="HY46" s="553"/>
      <c r="HZ46" s="553"/>
      <c r="IA46" s="553"/>
      <c r="IB46" s="553"/>
      <c r="IC46" s="553"/>
      <c r="ID46" s="553"/>
      <c r="IE46" s="553"/>
      <c r="IF46" s="553"/>
      <c r="IG46" s="553"/>
      <c r="IH46" s="553"/>
      <c r="II46" s="553"/>
      <c r="IJ46" s="553"/>
    </row>
    <row r="47" spans="1:244" s="552" customFormat="1" ht="33.75">
      <c r="A47" s="541">
        <v>43</v>
      </c>
      <c r="B47" s="542" t="s">
        <v>667</v>
      </c>
      <c r="C47" s="542" t="s">
        <v>668</v>
      </c>
      <c r="D47" s="543">
        <v>71340912</v>
      </c>
      <c r="E47" s="544">
        <v>151040079</v>
      </c>
      <c r="F47" s="543">
        <v>651040060</v>
      </c>
      <c r="G47" s="542" t="s">
        <v>677</v>
      </c>
      <c r="H47" s="545" t="s">
        <v>142</v>
      </c>
      <c r="I47" s="545" t="s">
        <v>30</v>
      </c>
      <c r="J47" s="542" t="s">
        <v>670</v>
      </c>
      <c r="K47" s="546" t="s">
        <v>678</v>
      </c>
      <c r="L47" s="547">
        <v>30000000</v>
      </c>
      <c r="M47" s="474">
        <f>L47/100*85</f>
        <v>25500000</v>
      </c>
      <c r="N47" s="549" t="s">
        <v>679</v>
      </c>
      <c r="O47" s="549" t="s">
        <v>680</v>
      </c>
      <c r="P47" s="550" t="s">
        <v>132</v>
      </c>
      <c r="Q47" s="550" t="s">
        <v>132</v>
      </c>
      <c r="R47" s="550" t="s">
        <v>132</v>
      </c>
      <c r="S47" s="550" t="s">
        <v>132</v>
      </c>
      <c r="T47" s="550"/>
      <c r="U47" s="550" t="s">
        <v>132</v>
      </c>
      <c r="V47" s="476" t="s">
        <v>132</v>
      </c>
      <c r="W47" s="550" t="s">
        <v>132</v>
      </c>
      <c r="X47" s="550" t="s">
        <v>132</v>
      </c>
      <c r="Y47" s="542" t="s">
        <v>673</v>
      </c>
      <c r="Z47" s="551" t="s">
        <v>58</v>
      </c>
      <c r="BJ47" s="553"/>
      <c r="BK47" s="553"/>
      <c r="BL47" s="553"/>
      <c r="BM47" s="553"/>
      <c r="BN47" s="553"/>
      <c r="BO47" s="553"/>
      <c r="BP47" s="553"/>
      <c r="BQ47" s="553"/>
      <c r="BR47" s="553"/>
      <c r="BS47" s="553"/>
      <c r="BT47" s="553"/>
      <c r="BU47" s="553"/>
      <c r="BV47" s="553"/>
      <c r="BW47" s="553"/>
      <c r="BX47" s="553"/>
      <c r="BY47" s="553"/>
      <c r="BZ47" s="553"/>
      <c r="CA47" s="553"/>
      <c r="CB47" s="553"/>
      <c r="CC47" s="553"/>
      <c r="CD47" s="553"/>
      <c r="CE47" s="553"/>
      <c r="CF47" s="553"/>
      <c r="CG47" s="553"/>
      <c r="CH47" s="553"/>
      <c r="CI47" s="553"/>
      <c r="CJ47" s="553"/>
      <c r="CK47" s="553"/>
      <c r="CL47" s="553"/>
      <c r="CM47" s="553"/>
      <c r="CN47" s="553"/>
      <c r="CO47" s="553"/>
      <c r="CP47" s="553"/>
      <c r="CQ47" s="553"/>
      <c r="CR47" s="553"/>
      <c r="CS47" s="553"/>
      <c r="CT47" s="553"/>
      <c r="CU47" s="553"/>
      <c r="CV47" s="553"/>
      <c r="CW47" s="553"/>
      <c r="CX47" s="553"/>
      <c r="CY47" s="553"/>
      <c r="CZ47" s="553"/>
      <c r="DA47" s="553"/>
      <c r="DB47" s="553"/>
      <c r="DC47" s="553"/>
      <c r="DD47" s="553"/>
      <c r="DE47" s="553"/>
      <c r="DF47" s="553"/>
      <c r="DG47" s="553"/>
      <c r="DH47" s="553"/>
      <c r="DI47" s="553"/>
      <c r="DJ47" s="553"/>
      <c r="DK47" s="553"/>
      <c r="DL47" s="553"/>
      <c r="DM47" s="553"/>
      <c r="DN47" s="553"/>
      <c r="DO47" s="553"/>
      <c r="DP47" s="553"/>
      <c r="DQ47" s="553"/>
      <c r="DR47" s="553"/>
      <c r="DS47" s="553"/>
      <c r="DT47" s="553"/>
      <c r="DU47" s="553"/>
      <c r="DV47" s="553"/>
      <c r="DW47" s="553"/>
      <c r="DX47" s="553"/>
      <c r="DY47" s="553"/>
      <c r="DZ47" s="553"/>
      <c r="EA47" s="553"/>
      <c r="EB47" s="553"/>
      <c r="EC47" s="553"/>
      <c r="ED47" s="553"/>
      <c r="EE47" s="553"/>
      <c r="EF47" s="553"/>
      <c r="EG47" s="553"/>
      <c r="EH47" s="553"/>
      <c r="EI47" s="553"/>
      <c r="EJ47" s="553"/>
      <c r="EK47" s="553"/>
      <c r="EL47" s="553"/>
      <c r="EM47" s="553"/>
      <c r="EN47" s="553"/>
      <c r="EO47" s="553"/>
      <c r="EP47" s="553"/>
      <c r="EQ47" s="553"/>
      <c r="ER47" s="553"/>
      <c r="ES47" s="553"/>
      <c r="ET47" s="553"/>
      <c r="EU47" s="553"/>
      <c r="EV47" s="553"/>
      <c r="EW47" s="553"/>
      <c r="EX47" s="553"/>
      <c r="EY47" s="553"/>
      <c r="EZ47" s="553"/>
      <c r="FA47" s="553"/>
      <c r="FB47" s="553"/>
      <c r="FC47" s="553"/>
      <c r="FD47" s="553"/>
      <c r="FE47" s="553"/>
      <c r="FF47" s="553"/>
      <c r="FG47" s="553"/>
      <c r="FH47" s="553"/>
      <c r="FI47" s="553"/>
      <c r="FJ47" s="553"/>
      <c r="FK47" s="553"/>
      <c r="FL47" s="553"/>
      <c r="FM47" s="553"/>
      <c r="FN47" s="553"/>
      <c r="FO47" s="553"/>
      <c r="FP47" s="553"/>
      <c r="FQ47" s="553"/>
      <c r="FR47" s="553"/>
      <c r="FS47" s="553"/>
      <c r="FT47" s="553"/>
      <c r="FU47" s="553"/>
      <c r="FV47" s="553"/>
      <c r="FW47" s="553"/>
      <c r="FX47" s="553"/>
      <c r="FY47" s="553"/>
      <c r="FZ47" s="553"/>
      <c r="GA47" s="553"/>
      <c r="GB47" s="553"/>
      <c r="GC47" s="553"/>
      <c r="GD47" s="553"/>
      <c r="GE47" s="553"/>
      <c r="GF47" s="553"/>
      <c r="GG47" s="553"/>
      <c r="GH47" s="553"/>
      <c r="GI47" s="553"/>
      <c r="GJ47" s="553"/>
      <c r="GK47" s="553"/>
      <c r="GL47" s="553"/>
      <c r="GM47" s="553"/>
      <c r="GN47" s="553"/>
      <c r="GO47" s="553"/>
      <c r="GP47" s="553"/>
      <c r="GQ47" s="553"/>
      <c r="GR47" s="553"/>
      <c r="GS47" s="553"/>
      <c r="GT47" s="553"/>
      <c r="GU47" s="553"/>
      <c r="GV47" s="553"/>
      <c r="GW47" s="553"/>
      <c r="GX47" s="553"/>
      <c r="GY47" s="553"/>
      <c r="GZ47" s="553"/>
      <c r="HA47" s="553"/>
      <c r="HB47" s="553"/>
      <c r="HC47" s="553"/>
      <c r="HD47" s="553"/>
      <c r="HE47" s="553"/>
      <c r="HF47" s="553"/>
      <c r="HG47" s="553"/>
      <c r="HH47" s="553"/>
      <c r="HI47" s="553"/>
      <c r="HJ47" s="553"/>
      <c r="HK47" s="553"/>
      <c r="HL47" s="553"/>
      <c r="HM47" s="553"/>
      <c r="HN47" s="553"/>
      <c r="HO47" s="553"/>
      <c r="HP47" s="553"/>
      <c r="HQ47" s="553"/>
      <c r="HR47" s="553"/>
      <c r="HS47" s="553"/>
      <c r="HT47" s="553"/>
      <c r="HU47" s="553"/>
      <c r="HV47" s="553"/>
      <c r="HW47" s="553"/>
      <c r="HX47" s="553"/>
      <c r="HY47" s="553"/>
      <c r="HZ47" s="553"/>
      <c r="IA47" s="553"/>
      <c r="IB47" s="553"/>
      <c r="IC47" s="553"/>
      <c r="ID47" s="553"/>
      <c r="IE47" s="553"/>
      <c r="IF47" s="553"/>
      <c r="IG47" s="553"/>
      <c r="IH47" s="553"/>
      <c r="II47" s="553"/>
      <c r="IJ47" s="553"/>
    </row>
    <row r="48" spans="1:244" s="554" customFormat="1" ht="47.45" customHeight="1">
      <c r="A48" s="569">
        <v>44</v>
      </c>
      <c r="B48" s="1295" t="s">
        <v>681</v>
      </c>
      <c r="C48" s="1295" t="s">
        <v>139</v>
      </c>
      <c r="D48" s="1296">
        <v>70995362</v>
      </c>
      <c r="E48" s="1296">
        <v>102508313</v>
      </c>
      <c r="F48" s="1296">
        <v>600145158</v>
      </c>
      <c r="G48" s="1295" t="s">
        <v>682</v>
      </c>
      <c r="H48" s="1296" t="s">
        <v>142</v>
      </c>
      <c r="I48" s="1296" t="s">
        <v>30</v>
      </c>
      <c r="J48" s="1296" t="s">
        <v>143</v>
      </c>
      <c r="K48" s="1295" t="s">
        <v>683</v>
      </c>
      <c r="L48" s="1297">
        <v>3000000</v>
      </c>
      <c r="M48" s="1297"/>
      <c r="N48" s="1298">
        <v>45292</v>
      </c>
      <c r="O48" s="1298">
        <v>46022</v>
      </c>
      <c r="P48" s="1299" t="s">
        <v>41</v>
      </c>
      <c r="Q48" s="1299" t="s">
        <v>41</v>
      </c>
      <c r="R48" s="1299"/>
      <c r="S48" s="1299" t="s">
        <v>41</v>
      </c>
      <c r="T48" s="1299"/>
      <c r="U48" s="1299"/>
      <c r="V48" s="1299"/>
      <c r="W48" s="1299"/>
      <c r="X48" s="1299"/>
      <c r="Y48" s="1299" t="s">
        <v>35</v>
      </c>
      <c r="Z48" s="1300" t="s">
        <v>382</v>
      </c>
    </row>
    <row r="49" spans="1:61" s="554" customFormat="1" ht="53.45" customHeight="1">
      <c r="A49" s="569">
        <v>45</v>
      </c>
      <c r="B49" s="1295" t="s">
        <v>681</v>
      </c>
      <c r="C49" s="1295" t="s">
        <v>139</v>
      </c>
      <c r="D49" s="1296">
        <v>70995362</v>
      </c>
      <c r="E49" s="1296">
        <v>102508313</v>
      </c>
      <c r="F49" s="1296">
        <v>600145158</v>
      </c>
      <c r="G49" s="1295" t="s">
        <v>684</v>
      </c>
      <c r="H49" s="1296" t="s">
        <v>142</v>
      </c>
      <c r="I49" s="1296" t="s">
        <v>30</v>
      </c>
      <c r="J49" s="1296" t="s">
        <v>143</v>
      </c>
      <c r="K49" s="1295" t="s">
        <v>685</v>
      </c>
      <c r="L49" s="1297">
        <v>3200000</v>
      </c>
      <c r="M49" s="1297"/>
      <c r="N49" s="1298">
        <v>45292</v>
      </c>
      <c r="O49" s="1298">
        <v>46022</v>
      </c>
      <c r="P49" s="1299"/>
      <c r="Q49" s="1299" t="s">
        <v>41</v>
      </c>
      <c r="R49" s="1299"/>
      <c r="S49" s="1299" t="s">
        <v>41</v>
      </c>
      <c r="T49" s="1299"/>
      <c r="U49" s="1299"/>
      <c r="V49" s="1299"/>
      <c r="W49" s="1299"/>
      <c r="X49" s="1299"/>
      <c r="Y49" s="1299" t="s">
        <v>35</v>
      </c>
      <c r="Z49" s="1300" t="s">
        <v>382</v>
      </c>
    </row>
    <row r="50" spans="1:61" s="554" customFormat="1" ht="46.9" customHeight="1">
      <c r="A50" s="569">
        <v>46</v>
      </c>
      <c r="B50" s="1295" t="s">
        <v>681</v>
      </c>
      <c r="C50" s="1295" t="s">
        <v>139</v>
      </c>
      <c r="D50" s="1296">
        <v>70995362</v>
      </c>
      <c r="E50" s="1296">
        <v>102508313</v>
      </c>
      <c r="F50" s="1296">
        <v>600145158</v>
      </c>
      <c r="G50" s="1295" t="s">
        <v>686</v>
      </c>
      <c r="H50" s="1296" t="s">
        <v>142</v>
      </c>
      <c r="I50" s="1296" t="s">
        <v>30</v>
      </c>
      <c r="J50" s="1296" t="s">
        <v>143</v>
      </c>
      <c r="K50" s="1295" t="s">
        <v>687</v>
      </c>
      <c r="L50" s="1297">
        <v>2200000</v>
      </c>
      <c r="M50" s="1297"/>
      <c r="N50" s="1298">
        <v>44927</v>
      </c>
      <c r="O50" s="1298">
        <v>45657</v>
      </c>
      <c r="P50" s="1299" t="s">
        <v>41</v>
      </c>
      <c r="Q50" s="1299" t="s">
        <v>41</v>
      </c>
      <c r="R50" s="1299"/>
      <c r="S50" s="1299" t="s">
        <v>41</v>
      </c>
      <c r="T50" s="1299"/>
      <c r="U50" s="1299"/>
      <c r="V50" s="1299"/>
      <c r="W50" s="1299"/>
      <c r="X50" s="1299"/>
      <c r="Y50" s="1299" t="s">
        <v>35</v>
      </c>
      <c r="Z50" s="1300" t="s">
        <v>382</v>
      </c>
    </row>
    <row r="51" spans="1:61" s="554" customFormat="1" ht="33.75">
      <c r="A51" s="541">
        <v>47</v>
      </c>
      <c r="B51" s="555" t="s">
        <v>681</v>
      </c>
      <c r="C51" s="555" t="s">
        <v>139</v>
      </c>
      <c r="D51" s="556">
        <v>70995362</v>
      </c>
      <c r="E51" s="556">
        <v>102508313</v>
      </c>
      <c r="F51" s="556">
        <v>600145158</v>
      </c>
      <c r="G51" s="555" t="s">
        <v>688</v>
      </c>
      <c r="H51" s="556" t="s">
        <v>142</v>
      </c>
      <c r="I51" s="556" t="s">
        <v>30</v>
      </c>
      <c r="J51" s="556" t="s">
        <v>143</v>
      </c>
      <c r="K51" s="555" t="s">
        <v>689</v>
      </c>
      <c r="L51" s="557">
        <v>2300000</v>
      </c>
      <c r="M51" s="558">
        <f>L51/100*85</f>
        <v>1955000</v>
      </c>
      <c r="N51" s="559">
        <v>44927</v>
      </c>
      <c r="O51" s="559">
        <v>45291</v>
      </c>
      <c r="P51" s="560"/>
      <c r="Q51" s="560"/>
      <c r="R51" s="560" t="s">
        <v>41</v>
      </c>
      <c r="S51" s="560"/>
      <c r="T51" s="560"/>
      <c r="U51" s="560"/>
      <c r="V51" s="561"/>
      <c r="W51" s="561"/>
      <c r="X51" s="561"/>
      <c r="Y51" s="561" t="s">
        <v>145</v>
      </c>
      <c r="Z51" s="562" t="s">
        <v>382</v>
      </c>
    </row>
    <row r="52" spans="1:61" s="554" customFormat="1" ht="45">
      <c r="A52" s="541">
        <v>48</v>
      </c>
      <c r="B52" s="555" t="s">
        <v>681</v>
      </c>
      <c r="C52" s="555" t="s">
        <v>139</v>
      </c>
      <c r="D52" s="556">
        <v>70995362</v>
      </c>
      <c r="E52" s="556">
        <v>102508313</v>
      </c>
      <c r="F52" s="556">
        <v>600145158</v>
      </c>
      <c r="G52" s="555" t="s">
        <v>690</v>
      </c>
      <c r="H52" s="556" t="s">
        <v>142</v>
      </c>
      <c r="I52" s="556" t="s">
        <v>30</v>
      </c>
      <c r="J52" s="556" t="s">
        <v>143</v>
      </c>
      <c r="K52" s="555" t="s">
        <v>691</v>
      </c>
      <c r="L52" s="557">
        <v>1300000</v>
      </c>
      <c r="M52" s="558">
        <f>L52/100*85</f>
        <v>1105000</v>
      </c>
      <c r="N52" s="559">
        <v>44927</v>
      </c>
      <c r="O52" s="559">
        <v>45291</v>
      </c>
      <c r="P52" s="560"/>
      <c r="Q52" s="560"/>
      <c r="R52" s="560"/>
      <c r="S52" s="560"/>
      <c r="T52" s="560"/>
      <c r="U52" s="560" t="s">
        <v>41</v>
      </c>
      <c r="V52" s="561"/>
      <c r="W52" s="561"/>
      <c r="X52" s="561"/>
      <c r="Y52" s="561" t="s">
        <v>145</v>
      </c>
      <c r="Z52" s="562" t="s">
        <v>382</v>
      </c>
    </row>
    <row r="53" spans="1:61" s="554" customFormat="1" ht="56.25">
      <c r="A53" s="569">
        <v>49</v>
      </c>
      <c r="B53" s="1295" t="s">
        <v>692</v>
      </c>
      <c r="C53" s="1295" t="s">
        <v>139</v>
      </c>
      <c r="D53" s="1296">
        <v>70995371</v>
      </c>
      <c r="E53" s="1296">
        <v>102508445</v>
      </c>
      <c r="F53" s="1296">
        <v>600145166</v>
      </c>
      <c r="G53" s="1295" t="s">
        <v>693</v>
      </c>
      <c r="H53" s="1296" t="s">
        <v>142</v>
      </c>
      <c r="I53" s="1296" t="s">
        <v>30</v>
      </c>
      <c r="J53" s="1296" t="s">
        <v>143</v>
      </c>
      <c r="K53" s="1295" t="s">
        <v>694</v>
      </c>
      <c r="L53" s="1297">
        <v>1800000</v>
      </c>
      <c r="M53" s="1297"/>
      <c r="N53" s="1298">
        <v>45292</v>
      </c>
      <c r="O53" s="1298">
        <v>46022</v>
      </c>
      <c r="P53" s="1299" t="s">
        <v>41</v>
      </c>
      <c r="Q53" s="1299" t="s">
        <v>132</v>
      </c>
      <c r="R53" s="1299"/>
      <c r="S53" s="1299" t="s">
        <v>41</v>
      </c>
      <c r="T53" s="1299"/>
      <c r="U53" s="1299"/>
      <c r="V53" s="1299"/>
      <c r="W53" s="1299"/>
      <c r="X53" s="1299"/>
      <c r="Y53" s="1299" t="s">
        <v>35</v>
      </c>
      <c r="Z53" s="1300" t="s">
        <v>382</v>
      </c>
    </row>
    <row r="54" spans="1:61" s="554" customFormat="1" ht="33.75">
      <c r="A54" s="541">
        <v>50</v>
      </c>
      <c r="B54" s="555" t="s">
        <v>692</v>
      </c>
      <c r="C54" s="555" t="s">
        <v>139</v>
      </c>
      <c r="D54" s="556">
        <v>70995371</v>
      </c>
      <c r="E54" s="556">
        <v>102508445</v>
      </c>
      <c r="F54" s="556">
        <v>600145166</v>
      </c>
      <c r="G54" s="555" t="s">
        <v>695</v>
      </c>
      <c r="H54" s="556" t="s">
        <v>142</v>
      </c>
      <c r="I54" s="556" t="s">
        <v>30</v>
      </c>
      <c r="J54" s="556" t="s">
        <v>143</v>
      </c>
      <c r="K54" s="555" t="s">
        <v>689</v>
      </c>
      <c r="L54" s="557">
        <v>1900000</v>
      </c>
      <c r="M54" s="558">
        <f>L54/100*85</f>
        <v>1615000</v>
      </c>
      <c r="N54" s="559">
        <v>44927</v>
      </c>
      <c r="O54" s="559">
        <v>45291</v>
      </c>
      <c r="P54" s="560"/>
      <c r="Q54" s="560"/>
      <c r="R54" s="560" t="s">
        <v>41</v>
      </c>
      <c r="S54" s="560"/>
      <c r="T54" s="560"/>
      <c r="U54" s="560"/>
      <c r="V54" s="561"/>
      <c r="W54" s="561"/>
      <c r="X54" s="561"/>
      <c r="Y54" s="561" t="s">
        <v>145</v>
      </c>
      <c r="Z54" s="562" t="s">
        <v>696</v>
      </c>
    </row>
    <row r="55" spans="1:61" s="554" customFormat="1" ht="33.75">
      <c r="A55" s="541">
        <v>51</v>
      </c>
      <c r="B55" s="555" t="s">
        <v>692</v>
      </c>
      <c r="C55" s="555" t="s">
        <v>139</v>
      </c>
      <c r="D55" s="556">
        <v>70995371</v>
      </c>
      <c r="E55" s="556">
        <v>102508445</v>
      </c>
      <c r="F55" s="556">
        <v>600145166</v>
      </c>
      <c r="G55" s="555" t="s">
        <v>697</v>
      </c>
      <c r="H55" s="556" t="s">
        <v>142</v>
      </c>
      <c r="I55" s="556" t="s">
        <v>30</v>
      </c>
      <c r="J55" s="556" t="s">
        <v>143</v>
      </c>
      <c r="K55" s="555" t="s">
        <v>698</v>
      </c>
      <c r="L55" s="557">
        <v>1600000</v>
      </c>
      <c r="M55" s="558">
        <f>L55/100*85</f>
        <v>1360000</v>
      </c>
      <c r="N55" s="559">
        <v>44927</v>
      </c>
      <c r="O55" s="559">
        <v>45291</v>
      </c>
      <c r="P55" s="560"/>
      <c r="Q55" s="560"/>
      <c r="R55" s="560" t="s">
        <v>41</v>
      </c>
      <c r="S55" s="560"/>
      <c r="T55" s="560"/>
      <c r="U55" s="560"/>
      <c r="V55" s="561"/>
      <c r="W55" s="561"/>
      <c r="X55" s="561"/>
      <c r="Y55" s="561" t="s">
        <v>145</v>
      </c>
      <c r="Z55" s="562" t="s">
        <v>382</v>
      </c>
    </row>
    <row r="56" spans="1:61" s="554" customFormat="1" ht="45">
      <c r="A56" s="569">
        <v>52</v>
      </c>
      <c r="B56" s="1295" t="s">
        <v>699</v>
      </c>
      <c r="C56" s="1295" t="s">
        <v>139</v>
      </c>
      <c r="D56" s="1296">
        <v>70995427</v>
      </c>
      <c r="E56" s="1296">
        <v>102508348</v>
      </c>
      <c r="F56" s="1296">
        <v>600145310</v>
      </c>
      <c r="G56" s="1295" t="s">
        <v>700</v>
      </c>
      <c r="H56" s="1296" t="s">
        <v>142</v>
      </c>
      <c r="I56" s="1296" t="s">
        <v>30</v>
      </c>
      <c r="J56" s="1296" t="s">
        <v>143</v>
      </c>
      <c r="K56" s="1295" t="s">
        <v>701</v>
      </c>
      <c r="L56" s="1297">
        <v>3600000</v>
      </c>
      <c r="M56" s="1297"/>
      <c r="N56" s="1298">
        <v>44927</v>
      </c>
      <c r="O56" s="1298">
        <v>45657</v>
      </c>
      <c r="P56" s="1299" t="s">
        <v>41</v>
      </c>
      <c r="Q56" s="1299" t="s">
        <v>41</v>
      </c>
      <c r="R56" s="1299"/>
      <c r="S56" s="1299" t="s">
        <v>41</v>
      </c>
      <c r="T56" s="1299"/>
      <c r="U56" s="1299"/>
      <c r="V56" s="1299"/>
      <c r="W56" s="1299"/>
      <c r="X56" s="1299"/>
      <c r="Y56" s="1299" t="s">
        <v>35</v>
      </c>
      <c r="Z56" s="1300" t="s">
        <v>382</v>
      </c>
    </row>
    <row r="57" spans="1:61" s="554" customFormat="1" ht="33.75">
      <c r="A57" s="541">
        <v>53</v>
      </c>
      <c r="B57" s="555" t="s">
        <v>699</v>
      </c>
      <c r="C57" s="555" t="s">
        <v>139</v>
      </c>
      <c r="D57" s="556">
        <v>70995427</v>
      </c>
      <c r="E57" s="556">
        <v>102508348</v>
      </c>
      <c r="F57" s="556">
        <v>600145310</v>
      </c>
      <c r="G57" s="555" t="s">
        <v>702</v>
      </c>
      <c r="H57" s="556" t="s">
        <v>142</v>
      </c>
      <c r="I57" s="556" t="s">
        <v>30</v>
      </c>
      <c r="J57" s="556" t="s">
        <v>143</v>
      </c>
      <c r="K57" s="555" t="s">
        <v>689</v>
      </c>
      <c r="L57" s="557">
        <v>600000</v>
      </c>
      <c r="M57" s="558">
        <f>L57/100*85</f>
        <v>510000</v>
      </c>
      <c r="N57" s="559">
        <v>44927</v>
      </c>
      <c r="O57" s="559">
        <v>45291</v>
      </c>
      <c r="P57" s="560"/>
      <c r="Q57" s="560"/>
      <c r="R57" s="560" t="s">
        <v>41</v>
      </c>
      <c r="S57" s="560"/>
      <c r="T57" s="560"/>
      <c r="U57" s="560"/>
      <c r="V57" s="561"/>
      <c r="W57" s="561"/>
      <c r="X57" s="561"/>
      <c r="Y57" s="561" t="s">
        <v>145</v>
      </c>
      <c r="Z57" s="562" t="s">
        <v>382</v>
      </c>
    </row>
    <row r="58" spans="1:61" s="554" customFormat="1" ht="56.25">
      <c r="A58" s="569">
        <v>54</v>
      </c>
      <c r="B58" s="1295" t="s">
        <v>699</v>
      </c>
      <c r="C58" s="1295" t="s">
        <v>139</v>
      </c>
      <c r="D58" s="1296">
        <v>70995427</v>
      </c>
      <c r="E58" s="1296">
        <v>102508348</v>
      </c>
      <c r="F58" s="1296">
        <v>600145310</v>
      </c>
      <c r="G58" s="1295" t="s">
        <v>703</v>
      </c>
      <c r="H58" s="1296" t="s">
        <v>142</v>
      </c>
      <c r="I58" s="1296" t="s">
        <v>30</v>
      </c>
      <c r="J58" s="1296" t="s">
        <v>143</v>
      </c>
      <c r="K58" s="1295" t="s">
        <v>694</v>
      </c>
      <c r="L58" s="1297">
        <v>1600000</v>
      </c>
      <c r="M58" s="1297"/>
      <c r="N58" s="1298">
        <v>45292</v>
      </c>
      <c r="O58" s="1298">
        <v>46022</v>
      </c>
      <c r="P58" s="1299" t="s">
        <v>41</v>
      </c>
      <c r="Q58" s="1299" t="s">
        <v>41</v>
      </c>
      <c r="R58" s="1299"/>
      <c r="S58" s="1299" t="s">
        <v>41</v>
      </c>
      <c r="T58" s="1299"/>
      <c r="U58" s="1299"/>
      <c r="V58" s="1299"/>
      <c r="W58" s="1299"/>
      <c r="X58" s="1299"/>
      <c r="Y58" s="1299" t="s">
        <v>35</v>
      </c>
      <c r="Z58" s="1300" t="s">
        <v>382</v>
      </c>
    </row>
    <row r="59" spans="1:61" s="554" customFormat="1" ht="45">
      <c r="A59" s="569">
        <v>55</v>
      </c>
      <c r="B59" s="1295" t="s">
        <v>704</v>
      </c>
      <c r="C59" s="1295" t="s">
        <v>139</v>
      </c>
      <c r="D59" s="1301" t="s">
        <v>705</v>
      </c>
      <c r="E59" s="1296">
        <v>181106566</v>
      </c>
      <c r="F59" s="1296">
        <v>691013578</v>
      </c>
      <c r="G59" s="1295" t="s">
        <v>706</v>
      </c>
      <c r="H59" s="1296" t="s">
        <v>142</v>
      </c>
      <c r="I59" s="1296" t="s">
        <v>30</v>
      </c>
      <c r="J59" s="1296" t="s">
        <v>143</v>
      </c>
      <c r="K59" s="1295" t="s">
        <v>701</v>
      </c>
      <c r="L59" s="1297">
        <v>3900000</v>
      </c>
      <c r="M59" s="1297"/>
      <c r="N59" s="1298">
        <v>44927</v>
      </c>
      <c r="O59" s="1298">
        <v>45657</v>
      </c>
      <c r="P59" s="1299" t="s">
        <v>41</v>
      </c>
      <c r="Q59" s="1299" t="s">
        <v>41</v>
      </c>
      <c r="R59" s="1299"/>
      <c r="S59" s="1299" t="s">
        <v>41</v>
      </c>
      <c r="T59" s="1299"/>
      <c r="U59" s="1299"/>
      <c r="V59" s="1299"/>
      <c r="W59" s="1299"/>
      <c r="X59" s="1299"/>
      <c r="Y59" s="1299"/>
      <c r="Z59" s="1300" t="s">
        <v>382</v>
      </c>
    </row>
    <row r="60" spans="1:61" s="554" customFormat="1" ht="56.25">
      <c r="A60" s="569">
        <v>56</v>
      </c>
      <c r="B60" s="1295" t="s">
        <v>704</v>
      </c>
      <c r="C60" s="1295" t="s">
        <v>139</v>
      </c>
      <c r="D60" s="1302" t="s">
        <v>705</v>
      </c>
      <c r="E60" s="1296">
        <v>181106566</v>
      </c>
      <c r="F60" s="1296">
        <v>691013578</v>
      </c>
      <c r="G60" s="1295" t="s">
        <v>707</v>
      </c>
      <c r="H60" s="1296" t="s">
        <v>142</v>
      </c>
      <c r="I60" s="1296" t="s">
        <v>30</v>
      </c>
      <c r="J60" s="1296" t="s">
        <v>143</v>
      </c>
      <c r="K60" s="1295" t="s">
        <v>708</v>
      </c>
      <c r="L60" s="1297">
        <v>2100000</v>
      </c>
      <c r="M60" s="1297"/>
      <c r="N60" s="1298">
        <v>44927</v>
      </c>
      <c r="O60" s="1298">
        <v>45657</v>
      </c>
      <c r="P60" s="1299" t="s">
        <v>41</v>
      </c>
      <c r="Q60" s="1299" t="s">
        <v>41</v>
      </c>
      <c r="R60" s="1299"/>
      <c r="S60" s="1299" t="s">
        <v>41</v>
      </c>
      <c r="T60" s="1299"/>
      <c r="U60" s="1299"/>
      <c r="V60" s="1299"/>
      <c r="W60" s="1299"/>
      <c r="X60" s="1299"/>
      <c r="Y60" s="1299"/>
      <c r="Z60" s="1300" t="s">
        <v>382</v>
      </c>
    </row>
    <row r="61" spans="1:61" s="554" customFormat="1" ht="33.75">
      <c r="A61" s="541">
        <v>57</v>
      </c>
      <c r="B61" s="555" t="s">
        <v>704</v>
      </c>
      <c r="C61" s="555" t="s">
        <v>139</v>
      </c>
      <c r="D61" s="563" t="s">
        <v>709</v>
      </c>
      <c r="E61" s="556">
        <v>181106566</v>
      </c>
      <c r="F61" s="556">
        <v>691013578</v>
      </c>
      <c r="G61" s="555" t="s">
        <v>710</v>
      </c>
      <c r="H61" s="556" t="s">
        <v>142</v>
      </c>
      <c r="I61" s="556" t="s">
        <v>30</v>
      </c>
      <c r="J61" s="556" t="s">
        <v>143</v>
      </c>
      <c r="K61" s="555" t="s">
        <v>698</v>
      </c>
      <c r="L61" s="557">
        <v>1550000</v>
      </c>
      <c r="M61" s="558">
        <f>L61/100*85</f>
        <v>1317500</v>
      </c>
      <c r="N61" s="559">
        <v>44927</v>
      </c>
      <c r="O61" s="559">
        <v>45291</v>
      </c>
      <c r="P61" s="560"/>
      <c r="Q61" s="560"/>
      <c r="R61" s="560" t="s">
        <v>41</v>
      </c>
      <c r="S61" s="560"/>
      <c r="T61" s="560"/>
      <c r="U61" s="560"/>
      <c r="V61" s="561"/>
      <c r="W61" s="561"/>
      <c r="X61" s="561"/>
      <c r="Y61" s="561" t="s">
        <v>145</v>
      </c>
      <c r="Z61" s="562" t="s">
        <v>382</v>
      </c>
    </row>
    <row r="62" spans="1:61" s="554" customFormat="1" ht="33.75">
      <c r="A62" s="541">
        <v>58</v>
      </c>
      <c r="B62" s="555" t="s">
        <v>704</v>
      </c>
      <c r="C62" s="555" t="s">
        <v>139</v>
      </c>
      <c r="D62" s="563" t="s">
        <v>705</v>
      </c>
      <c r="E62" s="556">
        <v>181106566</v>
      </c>
      <c r="F62" s="556">
        <v>691013578</v>
      </c>
      <c r="G62" s="555" t="s">
        <v>711</v>
      </c>
      <c r="H62" s="556" t="s">
        <v>142</v>
      </c>
      <c r="I62" s="556" t="s">
        <v>30</v>
      </c>
      <c r="J62" s="556" t="s">
        <v>143</v>
      </c>
      <c r="K62" s="555" t="s">
        <v>689</v>
      </c>
      <c r="L62" s="557">
        <v>2000000</v>
      </c>
      <c r="M62" s="558">
        <f>L62/100*85</f>
        <v>1700000</v>
      </c>
      <c r="N62" s="559">
        <v>44927</v>
      </c>
      <c r="O62" s="559">
        <v>45291</v>
      </c>
      <c r="P62" s="560"/>
      <c r="Q62" s="560"/>
      <c r="R62" s="560" t="s">
        <v>41</v>
      </c>
      <c r="S62" s="560"/>
      <c r="T62" s="560"/>
      <c r="U62" s="560"/>
      <c r="V62" s="561"/>
      <c r="W62" s="561"/>
      <c r="X62" s="561"/>
      <c r="Y62" s="561" t="s">
        <v>145</v>
      </c>
      <c r="Z62" s="562" t="s">
        <v>382</v>
      </c>
    </row>
    <row r="63" spans="1:61" s="568" customFormat="1" ht="112.5">
      <c r="A63" s="541">
        <v>59</v>
      </c>
      <c r="B63" s="524" t="s">
        <v>712</v>
      </c>
      <c r="C63" s="524" t="s">
        <v>713</v>
      </c>
      <c r="D63" s="564">
        <v>1721836</v>
      </c>
      <c r="E63" s="564">
        <v>181054566</v>
      </c>
      <c r="F63" s="564">
        <v>691006326</v>
      </c>
      <c r="G63" s="524" t="s">
        <v>714</v>
      </c>
      <c r="H63" s="524" t="s">
        <v>142</v>
      </c>
      <c r="I63" s="524" t="s">
        <v>30</v>
      </c>
      <c r="J63" s="524" t="s">
        <v>30</v>
      </c>
      <c r="K63" s="564" t="s">
        <v>715</v>
      </c>
      <c r="L63" s="565">
        <v>30000000</v>
      </c>
      <c r="M63" s="558">
        <v>25500000</v>
      </c>
      <c r="N63" s="1115" t="s">
        <v>716</v>
      </c>
      <c r="O63" s="1115" t="s">
        <v>1815</v>
      </c>
      <c r="P63" s="503" t="s">
        <v>132</v>
      </c>
      <c r="Q63" s="503" t="s">
        <v>132</v>
      </c>
      <c r="R63" s="503" t="s">
        <v>132</v>
      </c>
      <c r="S63" s="503" t="s">
        <v>132</v>
      </c>
      <c r="T63" s="503"/>
      <c r="U63" s="503" t="s">
        <v>132</v>
      </c>
      <c r="V63" s="503" t="s">
        <v>717</v>
      </c>
      <c r="W63" s="503" t="s">
        <v>132</v>
      </c>
      <c r="X63" s="503" t="s">
        <v>132</v>
      </c>
      <c r="Y63" s="498" t="s">
        <v>718</v>
      </c>
      <c r="Z63" s="386" t="s">
        <v>36</v>
      </c>
      <c r="AA63" s="567"/>
      <c r="AB63" s="567"/>
      <c r="AC63" s="567"/>
      <c r="AD63" s="567"/>
      <c r="AE63" s="567"/>
      <c r="AF63" s="567"/>
      <c r="AG63" s="567"/>
      <c r="AH63" s="567"/>
      <c r="AI63" s="567"/>
      <c r="AJ63" s="567"/>
      <c r="AK63" s="567"/>
      <c r="AL63" s="567"/>
      <c r="AM63" s="567"/>
      <c r="AN63" s="567"/>
      <c r="AO63" s="567"/>
      <c r="AP63" s="567"/>
      <c r="AQ63" s="567"/>
      <c r="AR63" s="567"/>
      <c r="AS63" s="567"/>
      <c r="AT63" s="567"/>
      <c r="AU63" s="567"/>
      <c r="AV63" s="567"/>
      <c r="AW63" s="567"/>
      <c r="AX63" s="567"/>
      <c r="AY63" s="567"/>
      <c r="AZ63" s="567"/>
      <c r="BA63" s="567"/>
      <c r="BB63" s="567"/>
      <c r="BC63" s="567"/>
      <c r="BD63" s="567"/>
      <c r="BE63" s="567"/>
      <c r="BF63" s="567"/>
      <c r="BG63" s="567"/>
      <c r="BH63" s="567"/>
      <c r="BI63" s="567"/>
    </row>
    <row r="64" spans="1:61" s="495" customFormat="1" ht="45">
      <c r="A64" s="569">
        <v>60</v>
      </c>
      <c r="B64" s="570" t="s">
        <v>719</v>
      </c>
      <c r="C64" s="570" t="s">
        <v>720</v>
      </c>
      <c r="D64" s="571">
        <v>70641862</v>
      </c>
      <c r="E64" s="571">
        <v>102508259</v>
      </c>
      <c r="F64" s="571">
        <v>600144691</v>
      </c>
      <c r="G64" s="570" t="s">
        <v>721</v>
      </c>
      <c r="H64" s="572" t="s">
        <v>631</v>
      </c>
      <c r="I64" s="572" t="s">
        <v>30</v>
      </c>
      <c r="J64" s="570" t="s">
        <v>722</v>
      </c>
      <c r="K64" s="573" t="s">
        <v>723</v>
      </c>
      <c r="L64" s="574">
        <v>3800000</v>
      </c>
      <c r="M64" s="575"/>
      <c r="N64" s="576">
        <v>2024</v>
      </c>
      <c r="O64" s="576">
        <v>2027</v>
      </c>
      <c r="P64" s="577"/>
      <c r="Q64" s="577" t="s">
        <v>41</v>
      </c>
      <c r="R64" s="577" t="s">
        <v>41</v>
      </c>
      <c r="S64" s="577"/>
      <c r="T64" s="577"/>
      <c r="U64" s="577"/>
      <c r="V64" s="577"/>
      <c r="W64" s="577"/>
      <c r="X64" s="577"/>
      <c r="Y64" s="570" t="s">
        <v>724</v>
      </c>
      <c r="Z64" s="578" t="s">
        <v>725</v>
      </c>
      <c r="AA64" s="494"/>
      <c r="AB64" s="494"/>
      <c r="AC64" s="494"/>
      <c r="AD64" s="494"/>
      <c r="AE64" s="494"/>
      <c r="AF64" s="494"/>
      <c r="AG64" s="494"/>
      <c r="AH64" s="494"/>
      <c r="AI64" s="494"/>
      <c r="AJ64" s="494"/>
      <c r="AK64" s="494"/>
      <c r="AL64" s="494"/>
      <c r="AM64" s="494"/>
      <c r="AN64" s="494"/>
      <c r="AO64" s="494"/>
      <c r="AP64" s="494"/>
      <c r="AQ64" s="494"/>
      <c r="AR64" s="494"/>
      <c r="AS64" s="494"/>
      <c r="AT64" s="494"/>
      <c r="AU64" s="494"/>
      <c r="AV64" s="494"/>
      <c r="AW64" s="494"/>
      <c r="AX64" s="494"/>
      <c r="AY64" s="494"/>
      <c r="AZ64" s="494"/>
      <c r="BA64" s="494"/>
      <c r="BB64" s="494"/>
      <c r="BC64" s="494"/>
      <c r="BD64" s="494"/>
      <c r="BE64" s="494"/>
      <c r="BF64" s="494"/>
      <c r="BG64" s="494"/>
      <c r="BH64" s="494"/>
      <c r="BI64" s="494"/>
    </row>
    <row r="65" spans="1:244" s="495" customFormat="1" ht="45">
      <c r="A65" s="569">
        <v>61</v>
      </c>
      <c r="B65" s="540" t="s">
        <v>719</v>
      </c>
      <c r="C65" s="540" t="s">
        <v>720</v>
      </c>
      <c r="D65" s="579">
        <v>70641862</v>
      </c>
      <c r="E65" s="579">
        <v>102508259</v>
      </c>
      <c r="F65" s="579">
        <v>600144691</v>
      </c>
      <c r="G65" s="540" t="s">
        <v>726</v>
      </c>
      <c r="H65" s="580" t="s">
        <v>631</v>
      </c>
      <c r="I65" s="580" t="s">
        <v>30</v>
      </c>
      <c r="J65" s="540" t="s">
        <v>722</v>
      </c>
      <c r="K65" s="581" t="s">
        <v>727</v>
      </c>
      <c r="L65" s="535">
        <v>2600000</v>
      </c>
      <c r="M65" s="582"/>
      <c r="N65" s="536">
        <v>2023</v>
      </c>
      <c r="O65" s="536">
        <v>2027</v>
      </c>
      <c r="P65" s="537"/>
      <c r="Q65" s="537" t="s">
        <v>41</v>
      </c>
      <c r="R65" s="537" t="s">
        <v>41</v>
      </c>
      <c r="S65" s="537" t="s">
        <v>41</v>
      </c>
      <c r="T65" s="537"/>
      <c r="U65" s="537"/>
      <c r="V65" s="537"/>
      <c r="W65" s="537"/>
      <c r="X65" s="537"/>
      <c r="Y65" s="540" t="s">
        <v>724</v>
      </c>
      <c r="Z65" s="539" t="s">
        <v>725</v>
      </c>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4"/>
      <c r="AZ65" s="494"/>
      <c r="BA65" s="494"/>
      <c r="BB65" s="494"/>
      <c r="BC65" s="494"/>
      <c r="BD65" s="494"/>
      <c r="BE65" s="494"/>
      <c r="BF65" s="494"/>
      <c r="BG65" s="494"/>
      <c r="BH65" s="494"/>
      <c r="BI65" s="494"/>
    </row>
    <row r="66" spans="1:244" s="545" customFormat="1" ht="67.5">
      <c r="A66" s="1049">
        <v>62</v>
      </c>
      <c r="B66" s="1378" t="s">
        <v>728</v>
      </c>
      <c r="C66" s="1378" t="s">
        <v>729</v>
      </c>
      <c r="D66" s="1383" t="s">
        <v>730</v>
      </c>
      <c r="E66" s="1384">
        <v>102520585</v>
      </c>
      <c r="F66" s="1384">
        <v>600144909</v>
      </c>
      <c r="G66" s="1377" t="s">
        <v>731</v>
      </c>
      <c r="H66" s="1385" t="s">
        <v>29</v>
      </c>
      <c r="I66" s="1385" t="s">
        <v>732</v>
      </c>
      <c r="J66" s="1385" t="s">
        <v>733</v>
      </c>
      <c r="K66" s="1379" t="s">
        <v>734</v>
      </c>
      <c r="L66" s="1380">
        <v>5000000</v>
      </c>
      <c r="M66" s="915">
        <f>L66/100*85</f>
        <v>4250000</v>
      </c>
      <c r="N66" s="1381">
        <v>2023</v>
      </c>
      <c r="O66" s="1381">
        <v>2025</v>
      </c>
      <c r="P66" s="1382" t="s">
        <v>132</v>
      </c>
      <c r="Q66" s="1382" t="s">
        <v>132</v>
      </c>
      <c r="R66" s="1382" t="s">
        <v>132</v>
      </c>
      <c r="S66" s="1382" t="s">
        <v>41</v>
      </c>
      <c r="T66" s="1382"/>
      <c r="U66" s="1382"/>
      <c r="V66" s="1382"/>
      <c r="W66" s="1382"/>
      <c r="X66" s="1382" t="s">
        <v>132</v>
      </c>
      <c r="Y66" s="1377" t="s">
        <v>735</v>
      </c>
      <c r="Z66" s="1386" t="s">
        <v>736</v>
      </c>
      <c r="AA66" s="479"/>
      <c r="AB66" s="479"/>
      <c r="AC66" s="479"/>
      <c r="AD66" s="479"/>
      <c r="AE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c r="BA66" s="479"/>
      <c r="BB66" s="479"/>
      <c r="BC66" s="479"/>
      <c r="BD66" s="479"/>
      <c r="BE66" s="479"/>
      <c r="BF66" s="479"/>
      <c r="BG66" s="479"/>
      <c r="BH66" s="479"/>
      <c r="BI66" s="479"/>
      <c r="BJ66" s="480"/>
      <c r="BK66" s="480"/>
      <c r="BL66" s="480"/>
      <c r="BM66" s="480"/>
      <c r="BN66" s="480"/>
      <c r="BO66" s="480"/>
      <c r="BP66" s="480"/>
      <c r="BQ66" s="480"/>
      <c r="BR66" s="480"/>
      <c r="BS66" s="480"/>
      <c r="BT66" s="480"/>
      <c r="BU66" s="480"/>
      <c r="BV66" s="480"/>
      <c r="BW66" s="480"/>
      <c r="BX66" s="480"/>
      <c r="BY66" s="480"/>
      <c r="BZ66" s="480"/>
      <c r="CA66" s="480"/>
      <c r="CB66" s="480"/>
      <c r="CC66" s="480"/>
      <c r="CD66" s="480"/>
      <c r="CE66" s="480"/>
      <c r="CF66" s="480"/>
      <c r="CG66" s="480"/>
      <c r="CH66" s="480"/>
      <c r="CI66" s="480"/>
      <c r="CJ66" s="480"/>
      <c r="CK66" s="480"/>
      <c r="CL66" s="480"/>
      <c r="CM66" s="480"/>
      <c r="CN66" s="480"/>
      <c r="CO66" s="480"/>
      <c r="CP66" s="480"/>
      <c r="CQ66" s="480"/>
      <c r="CR66" s="480"/>
      <c r="CS66" s="480"/>
      <c r="CT66" s="480"/>
      <c r="CU66" s="480"/>
      <c r="CV66" s="480"/>
      <c r="CW66" s="480"/>
      <c r="CX66" s="480"/>
      <c r="CY66" s="480"/>
      <c r="CZ66" s="480"/>
      <c r="DA66" s="480"/>
      <c r="DB66" s="480"/>
      <c r="DC66" s="480"/>
      <c r="DD66" s="480"/>
      <c r="DE66" s="480"/>
      <c r="DF66" s="480"/>
      <c r="DG66" s="480"/>
      <c r="DH66" s="480"/>
      <c r="DI66" s="480"/>
      <c r="DJ66" s="480"/>
      <c r="DK66" s="480"/>
      <c r="DL66" s="480"/>
      <c r="DM66" s="480"/>
      <c r="DN66" s="480"/>
      <c r="DO66" s="480"/>
      <c r="DP66" s="480"/>
      <c r="DQ66" s="480"/>
      <c r="DR66" s="480"/>
      <c r="DS66" s="480"/>
      <c r="DT66" s="480"/>
      <c r="DU66" s="480"/>
      <c r="DV66" s="480"/>
      <c r="DW66" s="480"/>
      <c r="DX66" s="480"/>
      <c r="DY66" s="480"/>
      <c r="DZ66" s="480"/>
      <c r="EA66" s="480"/>
      <c r="EB66" s="480"/>
      <c r="EC66" s="480"/>
      <c r="ED66" s="480"/>
      <c r="EE66" s="480"/>
      <c r="EF66" s="480"/>
      <c r="EG66" s="480"/>
      <c r="EH66" s="480"/>
      <c r="EI66" s="480"/>
      <c r="EJ66" s="480"/>
      <c r="EK66" s="480"/>
      <c r="EL66" s="480"/>
      <c r="EM66" s="480"/>
      <c r="EN66" s="480"/>
      <c r="EO66" s="480"/>
      <c r="EP66" s="480"/>
      <c r="EQ66" s="480"/>
      <c r="ER66" s="480"/>
      <c r="ES66" s="480"/>
      <c r="ET66" s="480"/>
      <c r="EU66" s="480"/>
      <c r="EV66" s="480"/>
      <c r="EW66" s="480"/>
      <c r="EX66" s="480"/>
      <c r="EY66" s="480"/>
      <c r="EZ66" s="480"/>
      <c r="FA66" s="480"/>
      <c r="FB66" s="480"/>
      <c r="FC66" s="480"/>
      <c r="FD66" s="480"/>
      <c r="FE66" s="480"/>
      <c r="FF66" s="480"/>
      <c r="FG66" s="480"/>
      <c r="FH66" s="480"/>
      <c r="FI66" s="480"/>
      <c r="FJ66" s="480"/>
      <c r="FK66" s="480"/>
      <c r="FL66" s="480"/>
      <c r="FM66" s="480"/>
      <c r="FN66" s="480"/>
      <c r="FO66" s="480"/>
      <c r="FP66" s="480"/>
      <c r="FQ66" s="480"/>
      <c r="FR66" s="480"/>
      <c r="FS66" s="480"/>
      <c r="FT66" s="480"/>
      <c r="FU66" s="480"/>
      <c r="FV66" s="480"/>
      <c r="FW66" s="480"/>
      <c r="FX66" s="480"/>
      <c r="FY66" s="480"/>
      <c r="FZ66" s="480"/>
      <c r="GA66" s="480"/>
      <c r="GB66" s="480"/>
      <c r="GC66" s="480"/>
      <c r="GD66" s="480"/>
      <c r="GE66" s="480"/>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584"/>
    </row>
    <row r="67" spans="1:244" s="585" customFormat="1" ht="33.75">
      <c r="A67" s="569">
        <v>63</v>
      </c>
      <c r="B67" s="600" t="s">
        <v>737</v>
      </c>
      <c r="C67" s="570" t="s">
        <v>738</v>
      </c>
      <c r="D67" s="571">
        <v>26829690</v>
      </c>
      <c r="E67" s="571">
        <v>691000565</v>
      </c>
      <c r="F67" s="571">
        <v>181007878</v>
      </c>
      <c r="G67" s="600" t="s">
        <v>739</v>
      </c>
      <c r="H67" s="572" t="s">
        <v>142</v>
      </c>
      <c r="I67" s="572" t="s">
        <v>30</v>
      </c>
      <c r="J67" s="570" t="s">
        <v>30</v>
      </c>
      <c r="K67" s="701" t="s">
        <v>740</v>
      </c>
      <c r="L67" s="574">
        <v>44000000</v>
      </c>
      <c r="M67" s="712"/>
      <c r="N67" s="1051" t="s">
        <v>741</v>
      </c>
      <c r="O67" s="1051" t="s">
        <v>742</v>
      </c>
      <c r="P67" s="577"/>
      <c r="Q67" s="577"/>
      <c r="R67" s="577"/>
      <c r="S67" s="577"/>
      <c r="T67" s="577"/>
      <c r="U67" s="577"/>
      <c r="V67" s="577" t="s">
        <v>132</v>
      </c>
      <c r="W67" s="577" t="s">
        <v>132</v>
      </c>
      <c r="X67" s="577"/>
      <c r="Y67" s="600" t="s">
        <v>192</v>
      </c>
      <c r="Z67" s="578" t="s">
        <v>36</v>
      </c>
      <c r="AA67" s="494"/>
      <c r="AB67" s="494"/>
      <c r="AC67" s="494"/>
      <c r="AD67" s="494"/>
      <c r="AE67" s="494"/>
      <c r="AF67" s="494"/>
      <c r="AG67" s="494"/>
      <c r="AH67" s="494"/>
      <c r="AI67" s="494"/>
      <c r="AJ67" s="494"/>
      <c r="AK67" s="494"/>
      <c r="AL67" s="494"/>
      <c r="AM67" s="494"/>
      <c r="AN67" s="494"/>
      <c r="AO67" s="494"/>
      <c r="AP67" s="494"/>
      <c r="AQ67" s="494"/>
      <c r="AR67" s="494"/>
      <c r="AS67" s="494"/>
      <c r="AT67" s="494"/>
      <c r="AU67" s="494"/>
      <c r="AV67" s="494"/>
      <c r="AW67" s="494"/>
      <c r="AX67" s="494"/>
      <c r="AY67" s="494"/>
      <c r="AZ67" s="494"/>
      <c r="BA67" s="494"/>
      <c r="BB67" s="494"/>
      <c r="BC67" s="494"/>
      <c r="BD67" s="494"/>
      <c r="BE67" s="494"/>
      <c r="BF67" s="494"/>
      <c r="BG67" s="494"/>
      <c r="BH67" s="494"/>
      <c r="BI67" s="494"/>
      <c r="BJ67" s="495"/>
      <c r="BK67" s="495"/>
      <c r="BL67" s="495"/>
      <c r="BM67" s="495"/>
      <c r="BN67" s="495"/>
      <c r="BO67" s="495"/>
      <c r="BP67" s="495"/>
      <c r="BQ67" s="495"/>
      <c r="BR67" s="495"/>
      <c r="BS67" s="495"/>
      <c r="BT67" s="495"/>
      <c r="BU67" s="495"/>
      <c r="BV67" s="495"/>
      <c r="BW67" s="495"/>
      <c r="BX67" s="495"/>
      <c r="BY67" s="495"/>
      <c r="BZ67" s="495"/>
      <c r="CA67" s="495"/>
      <c r="CB67" s="495"/>
      <c r="CC67" s="495"/>
      <c r="CD67" s="495"/>
      <c r="CE67" s="495"/>
      <c r="CF67" s="495"/>
      <c r="CG67" s="495"/>
      <c r="CH67" s="495"/>
      <c r="CI67" s="495"/>
      <c r="CJ67" s="495"/>
      <c r="CK67" s="495"/>
      <c r="CL67" s="495"/>
      <c r="CM67" s="495"/>
      <c r="CN67" s="495"/>
      <c r="CO67" s="495"/>
      <c r="CP67" s="495"/>
      <c r="CQ67" s="495"/>
      <c r="CR67" s="495"/>
      <c r="CS67" s="495"/>
      <c r="CT67" s="495"/>
      <c r="CU67" s="495"/>
      <c r="CV67" s="495"/>
      <c r="CW67" s="495"/>
      <c r="CX67" s="495"/>
      <c r="CY67" s="495"/>
      <c r="CZ67" s="495"/>
      <c r="DA67" s="495"/>
      <c r="DB67" s="495"/>
      <c r="DC67" s="495"/>
      <c r="DD67" s="495"/>
      <c r="DE67" s="495"/>
      <c r="DF67" s="495"/>
      <c r="DG67" s="495"/>
      <c r="DH67" s="495"/>
      <c r="DI67" s="495"/>
      <c r="DJ67" s="495"/>
      <c r="DK67" s="495"/>
      <c r="DL67" s="495"/>
      <c r="DM67" s="495"/>
      <c r="DN67" s="495"/>
      <c r="DO67" s="495"/>
      <c r="DP67" s="495"/>
      <c r="DQ67" s="495"/>
      <c r="DR67" s="495"/>
      <c r="DS67" s="495"/>
      <c r="DT67" s="495"/>
      <c r="DU67" s="495"/>
      <c r="DV67" s="495"/>
      <c r="DW67" s="495"/>
      <c r="DX67" s="495"/>
      <c r="DY67" s="495"/>
      <c r="DZ67" s="495"/>
      <c r="EA67" s="495"/>
      <c r="EB67" s="495"/>
      <c r="EC67" s="495"/>
      <c r="ED67" s="495"/>
      <c r="EE67" s="495"/>
      <c r="EF67" s="495"/>
      <c r="EG67" s="495"/>
      <c r="EH67" s="495"/>
      <c r="EI67" s="495"/>
      <c r="EJ67" s="495"/>
      <c r="EK67" s="495"/>
      <c r="EL67" s="495"/>
      <c r="EM67" s="495"/>
      <c r="EN67" s="495"/>
      <c r="EO67" s="495"/>
      <c r="EP67" s="495"/>
      <c r="EQ67" s="495"/>
      <c r="ER67" s="495"/>
      <c r="ES67" s="495"/>
      <c r="ET67" s="495"/>
      <c r="EU67" s="495"/>
      <c r="EV67" s="495"/>
      <c r="EW67" s="495"/>
      <c r="EX67" s="495"/>
      <c r="EY67" s="495"/>
      <c r="EZ67" s="495"/>
      <c r="FA67" s="495"/>
      <c r="FB67" s="495"/>
      <c r="FC67" s="495"/>
      <c r="FD67" s="495"/>
      <c r="FE67" s="495"/>
      <c r="FF67" s="495"/>
      <c r="FG67" s="495"/>
      <c r="FH67" s="495"/>
      <c r="FI67" s="495"/>
      <c r="FJ67" s="495"/>
      <c r="FK67" s="495"/>
      <c r="FL67" s="495"/>
      <c r="FM67" s="495"/>
      <c r="FN67" s="495"/>
      <c r="FO67" s="495"/>
      <c r="FP67" s="495"/>
      <c r="FQ67" s="495"/>
      <c r="FR67" s="495"/>
      <c r="FS67" s="495"/>
      <c r="FT67" s="495"/>
      <c r="FU67" s="495"/>
      <c r="FV67" s="495"/>
      <c r="FW67" s="495"/>
      <c r="FX67" s="495"/>
      <c r="FY67" s="495"/>
      <c r="FZ67" s="495"/>
      <c r="GA67" s="495"/>
      <c r="GB67" s="495"/>
      <c r="GC67" s="495"/>
      <c r="GD67" s="495"/>
      <c r="GE67" s="495"/>
      <c r="GF67" s="495"/>
      <c r="GG67" s="495"/>
      <c r="GH67" s="495"/>
      <c r="GI67" s="495"/>
      <c r="GJ67" s="495"/>
      <c r="GK67" s="495"/>
      <c r="GL67" s="495"/>
      <c r="GM67" s="495"/>
      <c r="GN67" s="495"/>
      <c r="GO67" s="495"/>
      <c r="GP67" s="495"/>
      <c r="GQ67" s="495"/>
      <c r="GR67" s="495"/>
      <c r="GS67" s="495"/>
      <c r="GT67" s="495"/>
      <c r="GU67" s="495"/>
      <c r="GV67" s="495"/>
      <c r="GW67" s="495"/>
      <c r="GX67" s="495"/>
      <c r="GY67" s="495"/>
      <c r="GZ67" s="495"/>
      <c r="HA67" s="495"/>
      <c r="HB67" s="495"/>
      <c r="HC67" s="495"/>
      <c r="HD67" s="495"/>
      <c r="HE67" s="495"/>
      <c r="HF67" s="495"/>
      <c r="HG67" s="495"/>
      <c r="HH67" s="495"/>
      <c r="HI67" s="495"/>
      <c r="HJ67" s="495"/>
      <c r="HK67" s="495"/>
      <c r="HL67" s="495"/>
      <c r="HM67" s="495"/>
      <c r="HN67" s="495"/>
      <c r="HO67" s="495"/>
      <c r="HP67" s="495"/>
      <c r="HQ67" s="495"/>
      <c r="HR67" s="495"/>
      <c r="HS67" s="495"/>
      <c r="HT67" s="495"/>
      <c r="HU67" s="495"/>
      <c r="HV67" s="495"/>
      <c r="HW67" s="495"/>
      <c r="HX67" s="495"/>
      <c r="HY67" s="495"/>
      <c r="HZ67" s="495"/>
      <c r="IA67" s="495"/>
      <c r="IB67" s="495"/>
      <c r="IC67" s="495"/>
      <c r="ID67" s="495"/>
      <c r="IE67" s="495"/>
      <c r="IF67" s="495"/>
      <c r="IG67" s="495"/>
      <c r="IH67" s="495"/>
      <c r="II67" s="495"/>
      <c r="IJ67" s="495"/>
    </row>
    <row r="68" spans="1:244" ht="68.25" customHeight="1">
      <c r="A68" s="1049">
        <v>64</v>
      </c>
      <c r="B68" s="1377" t="s">
        <v>737</v>
      </c>
      <c r="C68" s="1378" t="s">
        <v>738</v>
      </c>
      <c r="D68" s="1390">
        <v>26829690</v>
      </c>
      <c r="E68" s="1390">
        <v>691000565</v>
      </c>
      <c r="F68" s="1390">
        <v>181007878</v>
      </c>
      <c r="G68" s="1377" t="s">
        <v>743</v>
      </c>
      <c r="H68" s="1406" t="s">
        <v>142</v>
      </c>
      <c r="I68" s="1406" t="s">
        <v>30</v>
      </c>
      <c r="J68" s="1378" t="s">
        <v>30</v>
      </c>
      <c r="K68" s="1379" t="s">
        <v>744</v>
      </c>
      <c r="L68" s="1380">
        <v>50000000</v>
      </c>
      <c r="M68" s="915"/>
      <c r="N68" s="1407" t="s">
        <v>745</v>
      </c>
      <c r="O68" s="1407" t="s">
        <v>746</v>
      </c>
      <c r="P68" s="1382" t="s">
        <v>132</v>
      </c>
      <c r="Q68" s="1382" t="s">
        <v>132</v>
      </c>
      <c r="R68" s="1382"/>
      <c r="S68" s="1382"/>
      <c r="T68" s="1382"/>
      <c r="U68" s="1382"/>
      <c r="V68" s="1382" t="s">
        <v>132</v>
      </c>
      <c r="W68" s="1382"/>
      <c r="X68" s="1382"/>
      <c r="Y68" s="1377" t="s">
        <v>1546</v>
      </c>
      <c r="Z68" s="1050" t="s">
        <v>36</v>
      </c>
    </row>
    <row r="69" spans="1:244" s="585" customFormat="1" ht="33.75">
      <c r="A69" s="569">
        <v>65</v>
      </c>
      <c r="B69" s="600" t="s">
        <v>737</v>
      </c>
      <c r="C69" s="570" t="s">
        <v>738</v>
      </c>
      <c r="D69" s="571">
        <v>26829690</v>
      </c>
      <c r="E69" s="571">
        <v>691000565</v>
      </c>
      <c r="F69" s="571">
        <v>181007878</v>
      </c>
      <c r="G69" s="600" t="s">
        <v>747</v>
      </c>
      <c r="H69" s="572" t="s">
        <v>142</v>
      </c>
      <c r="I69" s="572" t="s">
        <v>30</v>
      </c>
      <c r="J69" s="570" t="s">
        <v>30</v>
      </c>
      <c r="K69" s="701" t="s">
        <v>748</v>
      </c>
      <c r="L69" s="574">
        <v>4000000</v>
      </c>
      <c r="M69" s="712"/>
      <c r="N69" s="1051" t="s">
        <v>745</v>
      </c>
      <c r="O69" s="1051" t="s">
        <v>749</v>
      </c>
      <c r="P69" s="577"/>
      <c r="Q69" s="577"/>
      <c r="R69" s="577"/>
      <c r="S69" s="577"/>
      <c r="T69" s="577"/>
      <c r="U69" s="577"/>
      <c r="V69" s="577"/>
      <c r="W69" s="577" t="s">
        <v>132</v>
      </c>
      <c r="X69" s="577"/>
      <c r="Y69" s="600" t="s">
        <v>750</v>
      </c>
      <c r="Z69" s="578" t="s">
        <v>36</v>
      </c>
      <c r="AA69" s="494"/>
      <c r="AB69" s="494"/>
      <c r="AC69" s="494"/>
      <c r="AD69" s="494"/>
      <c r="AE69" s="494"/>
      <c r="AF69" s="494"/>
      <c r="AG69" s="494"/>
      <c r="AH69" s="494"/>
      <c r="AI69" s="494"/>
      <c r="AJ69" s="494"/>
      <c r="AK69" s="494"/>
      <c r="AL69" s="494"/>
      <c r="AM69" s="494"/>
      <c r="AN69" s="494"/>
      <c r="AO69" s="494"/>
      <c r="AP69" s="494"/>
      <c r="AQ69" s="494"/>
      <c r="AR69" s="494"/>
      <c r="AS69" s="494"/>
      <c r="AT69" s="494"/>
      <c r="AU69" s="494"/>
      <c r="AV69" s="494"/>
      <c r="AW69" s="494"/>
      <c r="AX69" s="494"/>
      <c r="AY69" s="494"/>
      <c r="AZ69" s="494"/>
      <c r="BA69" s="494"/>
      <c r="BB69" s="494"/>
      <c r="BC69" s="494"/>
      <c r="BD69" s="494"/>
      <c r="BE69" s="494"/>
      <c r="BF69" s="494"/>
      <c r="BG69" s="494"/>
      <c r="BH69" s="494"/>
      <c r="BI69" s="494"/>
      <c r="BJ69" s="495"/>
      <c r="BK69" s="495"/>
      <c r="BL69" s="495"/>
      <c r="BM69" s="495"/>
      <c r="BN69" s="495"/>
      <c r="BO69" s="495"/>
      <c r="BP69" s="495"/>
      <c r="BQ69" s="495"/>
      <c r="BR69" s="495"/>
      <c r="BS69" s="495"/>
      <c r="BT69" s="495"/>
      <c r="BU69" s="495"/>
      <c r="BV69" s="495"/>
      <c r="BW69" s="495"/>
      <c r="BX69" s="495"/>
      <c r="BY69" s="495"/>
      <c r="BZ69" s="495"/>
      <c r="CA69" s="495"/>
      <c r="CB69" s="495"/>
      <c r="CC69" s="495"/>
      <c r="CD69" s="495"/>
      <c r="CE69" s="495"/>
      <c r="CF69" s="495"/>
      <c r="CG69" s="495"/>
      <c r="CH69" s="495"/>
      <c r="CI69" s="495"/>
      <c r="CJ69" s="495"/>
      <c r="CK69" s="495"/>
      <c r="CL69" s="495"/>
      <c r="CM69" s="495"/>
      <c r="CN69" s="495"/>
      <c r="CO69" s="495"/>
      <c r="CP69" s="495"/>
      <c r="CQ69" s="495"/>
      <c r="CR69" s="495"/>
      <c r="CS69" s="495"/>
      <c r="CT69" s="495"/>
      <c r="CU69" s="495"/>
      <c r="CV69" s="495"/>
      <c r="CW69" s="495"/>
      <c r="CX69" s="495"/>
      <c r="CY69" s="495"/>
      <c r="CZ69" s="495"/>
      <c r="DA69" s="495"/>
      <c r="DB69" s="495"/>
      <c r="DC69" s="495"/>
      <c r="DD69" s="495"/>
      <c r="DE69" s="495"/>
      <c r="DF69" s="495"/>
      <c r="DG69" s="495"/>
      <c r="DH69" s="495"/>
      <c r="DI69" s="495"/>
      <c r="DJ69" s="495"/>
      <c r="DK69" s="495"/>
      <c r="DL69" s="495"/>
      <c r="DM69" s="495"/>
      <c r="DN69" s="495"/>
      <c r="DO69" s="495"/>
      <c r="DP69" s="495"/>
      <c r="DQ69" s="495"/>
      <c r="DR69" s="495"/>
      <c r="DS69" s="495"/>
      <c r="DT69" s="495"/>
      <c r="DU69" s="495"/>
      <c r="DV69" s="495"/>
      <c r="DW69" s="495"/>
      <c r="DX69" s="495"/>
      <c r="DY69" s="495"/>
      <c r="DZ69" s="495"/>
      <c r="EA69" s="495"/>
      <c r="EB69" s="495"/>
      <c r="EC69" s="495"/>
      <c r="ED69" s="495"/>
      <c r="EE69" s="495"/>
      <c r="EF69" s="495"/>
      <c r="EG69" s="495"/>
      <c r="EH69" s="495"/>
      <c r="EI69" s="495"/>
      <c r="EJ69" s="495"/>
      <c r="EK69" s="495"/>
      <c r="EL69" s="495"/>
      <c r="EM69" s="495"/>
      <c r="EN69" s="495"/>
      <c r="EO69" s="495"/>
      <c r="EP69" s="495"/>
      <c r="EQ69" s="495"/>
      <c r="ER69" s="495"/>
      <c r="ES69" s="495"/>
      <c r="ET69" s="495"/>
      <c r="EU69" s="495"/>
      <c r="EV69" s="495"/>
      <c r="EW69" s="495"/>
      <c r="EX69" s="495"/>
      <c r="EY69" s="495"/>
      <c r="EZ69" s="495"/>
      <c r="FA69" s="495"/>
      <c r="FB69" s="495"/>
      <c r="FC69" s="495"/>
      <c r="FD69" s="495"/>
      <c r="FE69" s="495"/>
      <c r="FF69" s="495"/>
      <c r="FG69" s="495"/>
      <c r="FH69" s="495"/>
      <c r="FI69" s="495"/>
      <c r="FJ69" s="495"/>
      <c r="FK69" s="495"/>
      <c r="FL69" s="495"/>
      <c r="FM69" s="495"/>
      <c r="FN69" s="495"/>
      <c r="FO69" s="495"/>
      <c r="FP69" s="495"/>
      <c r="FQ69" s="495"/>
      <c r="FR69" s="495"/>
      <c r="FS69" s="495"/>
      <c r="FT69" s="495"/>
      <c r="FU69" s="495"/>
      <c r="FV69" s="495"/>
      <c r="FW69" s="495"/>
      <c r="FX69" s="495"/>
      <c r="FY69" s="495"/>
      <c r="FZ69" s="495"/>
      <c r="GA69" s="495"/>
      <c r="GB69" s="495"/>
      <c r="GC69" s="495"/>
      <c r="GD69" s="495"/>
      <c r="GE69" s="495"/>
      <c r="GF69" s="495"/>
      <c r="GG69" s="495"/>
      <c r="GH69" s="495"/>
      <c r="GI69" s="495"/>
      <c r="GJ69" s="495"/>
      <c r="GK69" s="495"/>
      <c r="GL69" s="495"/>
      <c r="GM69" s="495"/>
      <c r="GN69" s="495"/>
      <c r="GO69" s="495"/>
      <c r="GP69" s="495"/>
      <c r="GQ69" s="495"/>
      <c r="GR69" s="495"/>
      <c r="GS69" s="495"/>
      <c r="GT69" s="495"/>
      <c r="GU69" s="495"/>
      <c r="GV69" s="495"/>
      <c r="GW69" s="495"/>
      <c r="GX69" s="495"/>
      <c r="GY69" s="495"/>
      <c r="GZ69" s="495"/>
      <c r="HA69" s="495"/>
      <c r="HB69" s="495"/>
      <c r="HC69" s="495"/>
      <c r="HD69" s="495"/>
      <c r="HE69" s="495"/>
      <c r="HF69" s="495"/>
      <c r="HG69" s="495"/>
      <c r="HH69" s="495"/>
      <c r="HI69" s="495"/>
      <c r="HJ69" s="495"/>
      <c r="HK69" s="495"/>
      <c r="HL69" s="495"/>
      <c r="HM69" s="495"/>
      <c r="HN69" s="495"/>
      <c r="HO69" s="495"/>
      <c r="HP69" s="495"/>
      <c r="HQ69" s="495"/>
      <c r="HR69" s="495"/>
      <c r="HS69" s="495"/>
      <c r="HT69" s="495"/>
      <c r="HU69" s="495"/>
      <c r="HV69" s="495"/>
      <c r="HW69" s="495"/>
      <c r="HX69" s="495"/>
      <c r="HY69" s="495"/>
      <c r="HZ69" s="495"/>
      <c r="IA69" s="495"/>
      <c r="IB69" s="495"/>
      <c r="IC69" s="495"/>
      <c r="ID69" s="495"/>
      <c r="IE69" s="495"/>
      <c r="IF69" s="495"/>
      <c r="IG69" s="495"/>
      <c r="IH69" s="495"/>
      <c r="II69" s="495"/>
      <c r="IJ69" s="495"/>
    </row>
    <row r="70" spans="1:244" s="404" customFormat="1" ht="40.5" customHeight="1">
      <c r="A70" s="586">
        <v>66</v>
      </c>
      <c r="B70" s="521" t="s">
        <v>751</v>
      </c>
      <c r="C70" s="521" t="s">
        <v>173</v>
      </c>
      <c r="D70" s="587">
        <v>70631786</v>
      </c>
      <c r="E70" s="588">
        <v>102832650</v>
      </c>
      <c r="F70" s="589">
        <v>600145115</v>
      </c>
      <c r="G70" s="521" t="s">
        <v>752</v>
      </c>
      <c r="H70" s="590" t="s">
        <v>29</v>
      </c>
      <c r="I70" s="590" t="s">
        <v>110</v>
      </c>
      <c r="J70" s="542" t="s">
        <v>30</v>
      </c>
      <c r="K70" s="525" t="s">
        <v>753</v>
      </c>
      <c r="L70" s="547">
        <v>4500000</v>
      </c>
      <c r="M70" s="474">
        <f t="shared" ref="M70:M81" si="6">L70/100*85</f>
        <v>3825000</v>
      </c>
      <c r="N70" s="549">
        <v>2023</v>
      </c>
      <c r="O70" s="549">
        <v>2027</v>
      </c>
      <c r="P70" s="550" t="s">
        <v>132</v>
      </c>
      <c r="Q70" s="550" t="s">
        <v>132</v>
      </c>
      <c r="R70" s="550"/>
      <c r="S70" s="550" t="s">
        <v>132</v>
      </c>
      <c r="T70" s="550"/>
      <c r="U70" s="550"/>
      <c r="V70" s="550"/>
      <c r="W70" s="550"/>
      <c r="X70" s="550" t="s">
        <v>132</v>
      </c>
      <c r="Y70" s="542" t="s">
        <v>32</v>
      </c>
      <c r="Z70" s="591" t="s">
        <v>193</v>
      </c>
      <c r="AA70" s="403"/>
      <c r="AB70" s="403"/>
      <c r="AC70" s="403"/>
      <c r="AD70" s="403"/>
      <c r="AE70" s="403"/>
      <c r="AF70" s="403"/>
      <c r="AG70" s="403"/>
      <c r="AH70" s="403"/>
      <c r="AI70" s="403"/>
      <c r="AJ70" s="403"/>
      <c r="AK70" s="403"/>
      <c r="AL70" s="403"/>
      <c r="AM70" s="403"/>
      <c r="AN70" s="403"/>
      <c r="AO70" s="403"/>
      <c r="AP70" s="403"/>
      <c r="AQ70" s="403"/>
      <c r="AR70" s="403"/>
      <c r="AS70" s="403"/>
      <c r="AT70" s="403"/>
      <c r="AU70" s="403"/>
      <c r="AV70" s="403"/>
      <c r="AW70" s="403"/>
      <c r="AX70" s="403"/>
      <c r="AY70" s="403"/>
      <c r="AZ70" s="403"/>
      <c r="BA70" s="403"/>
      <c r="BB70" s="403"/>
      <c r="BC70" s="403"/>
      <c r="BD70" s="403"/>
      <c r="BE70" s="403"/>
      <c r="BF70" s="403"/>
      <c r="BG70" s="403"/>
      <c r="BH70" s="403"/>
      <c r="BI70" s="403"/>
    </row>
    <row r="71" spans="1:244" s="404" customFormat="1" ht="36.75" customHeight="1">
      <c r="A71" s="586">
        <v>67</v>
      </c>
      <c r="B71" s="521" t="s">
        <v>186</v>
      </c>
      <c r="C71" s="521" t="s">
        <v>173</v>
      </c>
      <c r="D71" s="592" t="s">
        <v>187</v>
      </c>
      <c r="E71" s="587">
        <v>107630915</v>
      </c>
      <c r="F71" s="587">
        <v>600145093</v>
      </c>
      <c r="G71" s="521" t="s">
        <v>752</v>
      </c>
      <c r="H71" s="590" t="s">
        <v>29</v>
      </c>
      <c r="I71" s="590" t="s">
        <v>110</v>
      </c>
      <c r="J71" s="542" t="s">
        <v>30</v>
      </c>
      <c r="K71" s="525" t="s">
        <v>753</v>
      </c>
      <c r="L71" s="547">
        <v>4700000</v>
      </c>
      <c r="M71" s="474">
        <f t="shared" si="6"/>
        <v>3995000</v>
      </c>
      <c r="N71" s="549">
        <v>2023</v>
      </c>
      <c r="O71" s="549">
        <v>2027</v>
      </c>
      <c r="P71" s="550" t="s">
        <v>41</v>
      </c>
      <c r="Q71" s="550" t="s">
        <v>41</v>
      </c>
      <c r="R71" s="550"/>
      <c r="S71" s="550" t="s">
        <v>41</v>
      </c>
      <c r="T71" s="550"/>
      <c r="U71" s="550"/>
      <c r="V71" s="550"/>
      <c r="W71" s="550"/>
      <c r="X71" s="550" t="s">
        <v>41</v>
      </c>
      <c r="Y71" s="542" t="s">
        <v>32</v>
      </c>
      <c r="Z71" s="591" t="s">
        <v>193</v>
      </c>
      <c r="AA71" s="403"/>
      <c r="AB71" s="403"/>
      <c r="AC71" s="403"/>
      <c r="AD71" s="403"/>
      <c r="AE71" s="403"/>
      <c r="AF71" s="403"/>
      <c r="AG71" s="403"/>
      <c r="AH71" s="403"/>
      <c r="AI71" s="403"/>
      <c r="AJ71" s="403"/>
      <c r="AK71" s="403"/>
      <c r="AL71" s="403"/>
      <c r="AM71" s="403"/>
      <c r="AN71" s="403"/>
      <c r="AO71" s="403"/>
      <c r="AP71" s="403"/>
      <c r="AQ71" s="403"/>
      <c r="AR71" s="403"/>
      <c r="AS71" s="403"/>
      <c r="AT71" s="403"/>
      <c r="AU71" s="403"/>
      <c r="AV71" s="403"/>
      <c r="AW71" s="403"/>
      <c r="AX71" s="403"/>
      <c r="AY71" s="403"/>
      <c r="AZ71" s="403"/>
      <c r="BA71" s="403"/>
      <c r="BB71" s="403"/>
      <c r="BC71" s="403"/>
      <c r="BD71" s="403"/>
      <c r="BE71" s="403"/>
      <c r="BF71" s="403"/>
      <c r="BG71" s="403"/>
      <c r="BH71" s="403"/>
      <c r="BI71" s="403"/>
    </row>
    <row r="72" spans="1:244" s="404" customFormat="1" ht="33.75">
      <c r="A72" s="586">
        <v>68</v>
      </c>
      <c r="B72" s="521" t="s">
        <v>754</v>
      </c>
      <c r="C72" s="521" t="s">
        <v>173</v>
      </c>
      <c r="D72" s="587">
        <v>70631778</v>
      </c>
      <c r="E72" s="587">
        <v>102520135</v>
      </c>
      <c r="F72" s="587">
        <v>600145255</v>
      </c>
      <c r="G72" s="521" t="s">
        <v>752</v>
      </c>
      <c r="H72" s="590" t="s">
        <v>29</v>
      </c>
      <c r="I72" s="590" t="s">
        <v>110</v>
      </c>
      <c r="J72" s="542" t="s">
        <v>30</v>
      </c>
      <c r="K72" s="525" t="s">
        <v>753</v>
      </c>
      <c r="L72" s="547">
        <v>5200000</v>
      </c>
      <c r="M72" s="474">
        <f t="shared" si="6"/>
        <v>4420000</v>
      </c>
      <c r="N72" s="549">
        <v>2023</v>
      </c>
      <c r="O72" s="549">
        <v>2027</v>
      </c>
      <c r="P72" s="550" t="s">
        <v>41</v>
      </c>
      <c r="Q72" s="550" t="s">
        <v>41</v>
      </c>
      <c r="R72" s="550"/>
      <c r="S72" s="550" t="s">
        <v>41</v>
      </c>
      <c r="T72" s="550"/>
      <c r="U72" s="550"/>
      <c r="V72" s="550"/>
      <c r="W72" s="550"/>
      <c r="X72" s="550" t="s">
        <v>41</v>
      </c>
      <c r="Y72" s="542" t="s">
        <v>32</v>
      </c>
      <c r="Z72" s="591" t="s">
        <v>193</v>
      </c>
      <c r="AA72" s="403"/>
      <c r="AB72" s="403"/>
      <c r="AC72" s="403"/>
      <c r="AD72" s="403"/>
      <c r="AE72" s="403"/>
      <c r="AF72" s="403"/>
      <c r="AG72" s="403"/>
      <c r="AH72" s="403"/>
      <c r="AI72" s="403"/>
      <c r="AJ72" s="403"/>
      <c r="AK72" s="403"/>
      <c r="AL72" s="403"/>
      <c r="AM72" s="403"/>
      <c r="AN72" s="403"/>
      <c r="AO72" s="403"/>
      <c r="AP72" s="403"/>
      <c r="AQ72" s="403"/>
      <c r="AR72" s="403"/>
      <c r="AS72" s="403"/>
      <c r="AT72" s="403"/>
      <c r="AU72" s="403"/>
      <c r="AV72" s="403"/>
      <c r="AW72" s="403"/>
      <c r="AX72" s="403"/>
      <c r="AY72" s="403"/>
      <c r="AZ72" s="403"/>
      <c r="BA72" s="403"/>
      <c r="BB72" s="403"/>
      <c r="BC72" s="403"/>
      <c r="BD72" s="403"/>
      <c r="BE72" s="403"/>
      <c r="BF72" s="403"/>
      <c r="BG72" s="403"/>
      <c r="BH72" s="403"/>
      <c r="BI72" s="403"/>
    </row>
    <row r="73" spans="1:244" s="404" customFormat="1" ht="45">
      <c r="A73" s="586">
        <v>69</v>
      </c>
      <c r="B73" s="521" t="s">
        <v>755</v>
      </c>
      <c r="C73" s="521" t="s">
        <v>173</v>
      </c>
      <c r="D73" s="587">
        <v>70978352</v>
      </c>
      <c r="E73" s="546">
        <v>108034127</v>
      </c>
      <c r="F73" s="587">
        <v>600145034</v>
      </c>
      <c r="G73" s="521" t="s">
        <v>752</v>
      </c>
      <c r="H73" s="590" t="s">
        <v>29</v>
      </c>
      <c r="I73" s="590" t="s">
        <v>110</v>
      </c>
      <c r="J73" s="542" t="s">
        <v>30</v>
      </c>
      <c r="K73" s="525" t="s">
        <v>753</v>
      </c>
      <c r="L73" s="547">
        <v>5100000</v>
      </c>
      <c r="M73" s="474">
        <f t="shared" si="6"/>
        <v>4335000</v>
      </c>
      <c r="N73" s="549">
        <v>2025</v>
      </c>
      <c r="O73" s="549">
        <v>2027</v>
      </c>
      <c r="P73" s="550" t="s">
        <v>41</v>
      </c>
      <c r="Q73" s="550" t="s">
        <v>41</v>
      </c>
      <c r="R73" s="550"/>
      <c r="S73" s="550" t="s">
        <v>41</v>
      </c>
      <c r="T73" s="550"/>
      <c r="U73" s="550"/>
      <c r="V73" s="550"/>
      <c r="W73" s="550"/>
      <c r="X73" s="550" t="s">
        <v>41</v>
      </c>
      <c r="Y73" s="542" t="s">
        <v>32</v>
      </c>
      <c r="Z73" s="591" t="s">
        <v>193</v>
      </c>
      <c r="AA73" s="403"/>
      <c r="AB73" s="403"/>
      <c r="AC73" s="403"/>
      <c r="AD73" s="403"/>
      <c r="AE73" s="403"/>
      <c r="AF73" s="403"/>
      <c r="AG73" s="403"/>
      <c r="AH73" s="403"/>
      <c r="AI73" s="403"/>
      <c r="AJ73" s="403"/>
      <c r="AK73" s="403"/>
      <c r="AL73" s="403"/>
      <c r="AM73" s="403"/>
      <c r="AN73" s="403"/>
      <c r="AO73" s="403"/>
      <c r="AP73" s="403"/>
      <c r="AQ73" s="403"/>
      <c r="AR73" s="403"/>
      <c r="AS73" s="403"/>
      <c r="AT73" s="403"/>
      <c r="AU73" s="403"/>
      <c r="AV73" s="403"/>
      <c r="AW73" s="403"/>
      <c r="AX73" s="403"/>
      <c r="AY73" s="403"/>
      <c r="AZ73" s="403"/>
      <c r="BA73" s="403"/>
      <c r="BB73" s="403"/>
      <c r="BC73" s="403"/>
      <c r="BD73" s="403"/>
      <c r="BE73" s="403"/>
      <c r="BF73" s="403"/>
      <c r="BG73" s="403"/>
      <c r="BH73" s="403"/>
      <c r="BI73" s="403"/>
    </row>
    <row r="74" spans="1:244" s="404" customFormat="1" ht="45">
      <c r="A74" s="593">
        <v>70</v>
      </c>
      <c r="B74" s="521" t="s">
        <v>756</v>
      </c>
      <c r="C74" s="521" t="s">
        <v>173</v>
      </c>
      <c r="D74" s="594" t="s">
        <v>757</v>
      </c>
      <c r="E74" s="587">
        <v>102508755</v>
      </c>
      <c r="F74" s="587">
        <v>600144747</v>
      </c>
      <c r="G74" s="521" t="s">
        <v>752</v>
      </c>
      <c r="H74" s="590" t="s">
        <v>29</v>
      </c>
      <c r="I74" s="590" t="s">
        <v>110</v>
      </c>
      <c r="J74" s="542" t="s">
        <v>30</v>
      </c>
      <c r="K74" s="525" t="s">
        <v>753</v>
      </c>
      <c r="L74" s="547">
        <v>4800000</v>
      </c>
      <c r="M74" s="474">
        <f t="shared" si="6"/>
        <v>4080000</v>
      </c>
      <c r="N74" s="549">
        <v>2023</v>
      </c>
      <c r="O74" s="549">
        <v>2027</v>
      </c>
      <c r="P74" s="550" t="s">
        <v>41</v>
      </c>
      <c r="Q74" s="550" t="s">
        <v>41</v>
      </c>
      <c r="R74" s="550"/>
      <c r="S74" s="550" t="s">
        <v>41</v>
      </c>
      <c r="T74" s="550"/>
      <c r="U74" s="550"/>
      <c r="V74" s="550"/>
      <c r="W74" s="550"/>
      <c r="X74" s="550" t="s">
        <v>41</v>
      </c>
      <c r="Y74" s="542" t="s">
        <v>32</v>
      </c>
      <c r="Z74" s="591" t="s">
        <v>193</v>
      </c>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row>
    <row r="75" spans="1:244" s="404" customFormat="1" ht="45">
      <c r="A75" s="593">
        <v>71</v>
      </c>
      <c r="B75" s="521" t="s">
        <v>751</v>
      </c>
      <c r="C75" s="521" t="s">
        <v>173</v>
      </c>
      <c r="D75" s="587">
        <v>70631786</v>
      </c>
      <c r="E75" s="588">
        <v>102832650</v>
      </c>
      <c r="F75" s="589">
        <v>600145115</v>
      </c>
      <c r="G75" s="521" t="s">
        <v>758</v>
      </c>
      <c r="H75" s="590" t="s">
        <v>29</v>
      </c>
      <c r="I75" s="590" t="s">
        <v>110</v>
      </c>
      <c r="J75" s="542" t="s">
        <v>30</v>
      </c>
      <c r="K75" s="525" t="s">
        <v>759</v>
      </c>
      <c r="L75" s="547">
        <v>5100000</v>
      </c>
      <c r="M75" s="474">
        <f t="shared" si="6"/>
        <v>4335000</v>
      </c>
      <c r="N75" s="549">
        <v>2023</v>
      </c>
      <c r="O75" s="549">
        <v>2027</v>
      </c>
      <c r="P75" s="550" t="s">
        <v>132</v>
      </c>
      <c r="Q75" s="550" t="s">
        <v>132</v>
      </c>
      <c r="R75" s="550"/>
      <c r="S75" s="550" t="s">
        <v>132</v>
      </c>
      <c r="T75" s="550"/>
      <c r="U75" s="550"/>
      <c r="V75" s="550"/>
      <c r="W75" s="550"/>
      <c r="X75" s="550"/>
      <c r="Y75" s="542" t="s">
        <v>32</v>
      </c>
      <c r="Z75" s="591" t="s">
        <v>193</v>
      </c>
      <c r="AA75" s="403"/>
      <c r="AB75" s="403"/>
      <c r="AC75" s="403"/>
      <c r="AD75" s="403"/>
      <c r="AE75" s="403"/>
      <c r="AF75" s="403"/>
      <c r="AG75" s="403"/>
      <c r="AH75" s="403"/>
      <c r="AI75" s="403"/>
      <c r="AJ75" s="403"/>
      <c r="AK75" s="403"/>
      <c r="AL75" s="403"/>
      <c r="AM75" s="403"/>
      <c r="AN75" s="403"/>
      <c r="AO75" s="403"/>
      <c r="AP75" s="403"/>
      <c r="AQ75" s="403"/>
      <c r="AR75" s="403"/>
      <c r="AS75" s="403"/>
      <c r="AT75" s="403"/>
      <c r="AU75" s="403"/>
      <c r="AV75" s="403"/>
      <c r="AW75" s="403"/>
      <c r="AX75" s="403"/>
      <c r="AY75" s="403"/>
      <c r="AZ75" s="403"/>
      <c r="BA75" s="403"/>
      <c r="BB75" s="403"/>
      <c r="BC75" s="403"/>
      <c r="BD75" s="403"/>
      <c r="BE75" s="403"/>
      <c r="BF75" s="403"/>
      <c r="BG75" s="403"/>
      <c r="BH75" s="403"/>
      <c r="BI75" s="403"/>
    </row>
    <row r="76" spans="1:244" s="404" customFormat="1" ht="33.75">
      <c r="A76" s="593">
        <v>72</v>
      </c>
      <c r="B76" s="521" t="s">
        <v>754</v>
      </c>
      <c r="C76" s="521" t="s">
        <v>173</v>
      </c>
      <c r="D76" s="587">
        <v>70631778</v>
      </c>
      <c r="E76" s="587">
        <v>102520135</v>
      </c>
      <c r="F76" s="587">
        <v>600145255</v>
      </c>
      <c r="G76" s="521" t="s">
        <v>758</v>
      </c>
      <c r="H76" s="590" t="s">
        <v>29</v>
      </c>
      <c r="I76" s="590" t="s">
        <v>110</v>
      </c>
      <c r="J76" s="542" t="s">
        <v>30</v>
      </c>
      <c r="K76" s="525" t="s">
        <v>759</v>
      </c>
      <c r="L76" s="547">
        <v>5500000</v>
      </c>
      <c r="M76" s="474">
        <f t="shared" si="6"/>
        <v>4675000</v>
      </c>
      <c r="N76" s="549">
        <v>2023</v>
      </c>
      <c r="O76" s="549">
        <v>2027</v>
      </c>
      <c r="P76" s="550" t="s">
        <v>132</v>
      </c>
      <c r="Q76" s="550" t="s">
        <v>132</v>
      </c>
      <c r="R76" s="550"/>
      <c r="S76" s="550" t="s">
        <v>132</v>
      </c>
      <c r="T76" s="550"/>
      <c r="U76" s="550"/>
      <c r="V76" s="550"/>
      <c r="W76" s="550"/>
      <c r="X76" s="550"/>
      <c r="Y76" s="542" t="s">
        <v>32</v>
      </c>
      <c r="Z76" s="591" t="s">
        <v>193</v>
      </c>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row>
    <row r="77" spans="1:244" s="404" customFormat="1" ht="45">
      <c r="A77" s="593">
        <v>73</v>
      </c>
      <c r="B77" s="521" t="s">
        <v>755</v>
      </c>
      <c r="C77" s="521" t="s">
        <v>173</v>
      </c>
      <c r="D77" s="587">
        <v>70978352</v>
      </c>
      <c r="E77" s="546">
        <v>108034127</v>
      </c>
      <c r="F77" s="587">
        <v>600145034</v>
      </c>
      <c r="G77" s="521" t="s">
        <v>758</v>
      </c>
      <c r="H77" s="590" t="s">
        <v>29</v>
      </c>
      <c r="I77" s="590" t="s">
        <v>110</v>
      </c>
      <c r="J77" s="542" t="s">
        <v>30</v>
      </c>
      <c r="K77" s="525" t="s">
        <v>759</v>
      </c>
      <c r="L77" s="547">
        <v>5700000</v>
      </c>
      <c r="M77" s="474">
        <f t="shared" si="6"/>
        <v>4845000</v>
      </c>
      <c r="N77" s="549">
        <v>2025</v>
      </c>
      <c r="O77" s="549">
        <v>2027</v>
      </c>
      <c r="P77" s="550" t="s">
        <v>41</v>
      </c>
      <c r="Q77" s="550" t="s">
        <v>41</v>
      </c>
      <c r="R77" s="550"/>
      <c r="S77" s="550" t="s">
        <v>41</v>
      </c>
      <c r="T77" s="550"/>
      <c r="U77" s="550"/>
      <c r="V77" s="550"/>
      <c r="W77" s="550"/>
      <c r="X77" s="550"/>
      <c r="Y77" s="542" t="s">
        <v>32</v>
      </c>
      <c r="Z77" s="591" t="s">
        <v>193</v>
      </c>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row>
    <row r="78" spans="1:244" s="404" customFormat="1" ht="33.75">
      <c r="A78" s="593">
        <v>74</v>
      </c>
      <c r="B78" s="521" t="s">
        <v>760</v>
      </c>
      <c r="C78" s="521" t="s">
        <v>173</v>
      </c>
      <c r="D78" s="587">
        <v>70978361</v>
      </c>
      <c r="E78" s="587">
        <v>181003015</v>
      </c>
      <c r="F78" s="587">
        <v>600145212</v>
      </c>
      <c r="G78" s="521" t="s">
        <v>758</v>
      </c>
      <c r="H78" s="590" t="s">
        <v>29</v>
      </c>
      <c r="I78" s="590" t="s">
        <v>110</v>
      </c>
      <c r="J78" s="542" t="s">
        <v>30</v>
      </c>
      <c r="K78" s="525" t="s">
        <v>759</v>
      </c>
      <c r="L78" s="547">
        <v>5900000</v>
      </c>
      <c r="M78" s="474">
        <f t="shared" si="6"/>
        <v>5015000</v>
      </c>
      <c r="N78" s="549">
        <v>2023</v>
      </c>
      <c r="O78" s="549">
        <v>2027</v>
      </c>
      <c r="P78" s="550" t="s">
        <v>41</v>
      </c>
      <c r="Q78" s="550" t="s">
        <v>41</v>
      </c>
      <c r="R78" s="550"/>
      <c r="S78" s="550" t="s">
        <v>41</v>
      </c>
      <c r="T78" s="550"/>
      <c r="U78" s="550"/>
      <c r="V78" s="550"/>
      <c r="W78" s="550"/>
      <c r="X78" s="550"/>
      <c r="Y78" s="542" t="s">
        <v>32</v>
      </c>
      <c r="Z78" s="591" t="s">
        <v>193</v>
      </c>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403"/>
      <c r="AW78" s="403"/>
      <c r="AX78" s="403"/>
      <c r="AY78" s="403"/>
      <c r="AZ78" s="403"/>
      <c r="BA78" s="403"/>
      <c r="BB78" s="403"/>
      <c r="BC78" s="403"/>
      <c r="BD78" s="403"/>
      <c r="BE78" s="403"/>
      <c r="BF78" s="403"/>
      <c r="BG78" s="403"/>
      <c r="BH78" s="403"/>
      <c r="BI78" s="403"/>
    </row>
    <row r="79" spans="1:244" s="404" customFormat="1" ht="33.75">
      <c r="A79" s="593">
        <v>75</v>
      </c>
      <c r="B79" s="521" t="s">
        <v>761</v>
      </c>
      <c r="C79" s="521" t="s">
        <v>173</v>
      </c>
      <c r="D79" s="587">
        <v>70631778</v>
      </c>
      <c r="E79" s="587">
        <v>102520135</v>
      </c>
      <c r="F79" s="587">
        <v>600145255</v>
      </c>
      <c r="G79" s="521" t="s">
        <v>762</v>
      </c>
      <c r="H79" s="590" t="s">
        <v>29</v>
      </c>
      <c r="I79" s="590" t="s">
        <v>110</v>
      </c>
      <c r="J79" s="542" t="s">
        <v>30</v>
      </c>
      <c r="K79" s="525" t="s">
        <v>763</v>
      </c>
      <c r="L79" s="547">
        <v>4000000</v>
      </c>
      <c r="M79" s="474">
        <f t="shared" si="6"/>
        <v>3400000</v>
      </c>
      <c r="N79" s="549">
        <v>2023</v>
      </c>
      <c r="O79" s="549">
        <v>2027</v>
      </c>
      <c r="P79" s="550" t="s">
        <v>41</v>
      </c>
      <c r="Q79" s="550" t="s">
        <v>41</v>
      </c>
      <c r="R79" s="550"/>
      <c r="S79" s="550" t="s">
        <v>41</v>
      </c>
      <c r="T79" s="550"/>
      <c r="U79" s="550"/>
      <c r="V79" s="550"/>
      <c r="W79" s="550"/>
      <c r="X79" s="550"/>
      <c r="Y79" s="542" t="s">
        <v>32</v>
      </c>
      <c r="Z79" s="591" t="s">
        <v>193</v>
      </c>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row>
    <row r="80" spans="1:244" s="404" customFormat="1" ht="45">
      <c r="A80" s="593">
        <v>76</v>
      </c>
      <c r="B80" s="521" t="s">
        <v>764</v>
      </c>
      <c r="C80" s="521" t="s">
        <v>173</v>
      </c>
      <c r="D80" s="587">
        <v>70978361</v>
      </c>
      <c r="E80" s="587">
        <v>181003015</v>
      </c>
      <c r="F80" s="587">
        <v>600145212</v>
      </c>
      <c r="G80" s="521" t="s">
        <v>762</v>
      </c>
      <c r="H80" s="590" t="s">
        <v>29</v>
      </c>
      <c r="I80" s="590" t="s">
        <v>110</v>
      </c>
      <c r="J80" s="542" t="s">
        <v>30</v>
      </c>
      <c r="K80" s="525" t="s">
        <v>763</v>
      </c>
      <c r="L80" s="547">
        <v>6200000</v>
      </c>
      <c r="M80" s="474">
        <f t="shared" si="6"/>
        <v>5270000</v>
      </c>
      <c r="N80" s="549">
        <v>2023</v>
      </c>
      <c r="O80" s="549">
        <v>2027</v>
      </c>
      <c r="P80" s="550" t="s">
        <v>41</v>
      </c>
      <c r="Q80" s="550" t="s">
        <v>41</v>
      </c>
      <c r="R80" s="550"/>
      <c r="S80" s="550" t="s">
        <v>41</v>
      </c>
      <c r="T80" s="550"/>
      <c r="U80" s="550"/>
      <c r="V80" s="550"/>
      <c r="W80" s="550"/>
      <c r="X80" s="550"/>
      <c r="Y80" s="542" t="s">
        <v>32</v>
      </c>
      <c r="Z80" s="591" t="s">
        <v>193</v>
      </c>
      <c r="AA80" s="403"/>
      <c r="AB80" s="403"/>
      <c r="AC80" s="403"/>
      <c r="AD80" s="403"/>
      <c r="AE80" s="403"/>
      <c r="AF80" s="403"/>
      <c r="AG80" s="403"/>
      <c r="AH80" s="403"/>
      <c r="AI80" s="403"/>
      <c r="AJ80" s="403"/>
      <c r="AK80" s="403"/>
      <c r="AL80" s="403"/>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row>
    <row r="81" spans="1:61" s="404" customFormat="1" ht="45">
      <c r="A81" s="593">
        <v>77</v>
      </c>
      <c r="B81" s="521" t="s">
        <v>756</v>
      </c>
      <c r="C81" s="521" t="s">
        <v>173</v>
      </c>
      <c r="D81" s="594" t="s">
        <v>757</v>
      </c>
      <c r="E81" s="587">
        <v>102508755</v>
      </c>
      <c r="F81" s="587">
        <v>600144747</v>
      </c>
      <c r="G81" s="521" t="s">
        <v>762</v>
      </c>
      <c r="H81" s="590" t="s">
        <v>29</v>
      </c>
      <c r="I81" s="590" t="s">
        <v>110</v>
      </c>
      <c r="J81" s="542" t="s">
        <v>30</v>
      </c>
      <c r="K81" s="525" t="s">
        <v>763</v>
      </c>
      <c r="L81" s="547">
        <v>4700000</v>
      </c>
      <c r="M81" s="474">
        <f t="shared" si="6"/>
        <v>3995000</v>
      </c>
      <c r="N81" s="549">
        <v>2023</v>
      </c>
      <c r="O81" s="549">
        <v>2027</v>
      </c>
      <c r="P81" s="550" t="s">
        <v>132</v>
      </c>
      <c r="Q81" s="550" t="s">
        <v>132</v>
      </c>
      <c r="R81" s="550"/>
      <c r="S81" s="550" t="s">
        <v>132</v>
      </c>
      <c r="T81" s="550"/>
      <c r="U81" s="550"/>
      <c r="V81" s="550"/>
      <c r="W81" s="550"/>
      <c r="X81" s="550"/>
      <c r="Y81" s="542" t="s">
        <v>32</v>
      </c>
      <c r="Z81" s="591" t="s">
        <v>193</v>
      </c>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row>
    <row r="82" spans="1:61" s="404" customFormat="1" ht="123.75">
      <c r="A82" s="466">
        <v>78</v>
      </c>
      <c r="B82" s="521" t="s">
        <v>172</v>
      </c>
      <c r="C82" s="521" t="s">
        <v>173</v>
      </c>
      <c r="D82" s="587">
        <v>70978336</v>
      </c>
      <c r="E82" s="587">
        <v>120100967</v>
      </c>
      <c r="F82" s="587">
        <v>600145239</v>
      </c>
      <c r="G82" s="542" t="s">
        <v>765</v>
      </c>
      <c r="H82" s="590" t="s">
        <v>142</v>
      </c>
      <c r="I82" s="590" t="s">
        <v>110</v>
      </c>
      <c r="J82" s="542" t="s">
        <v>30</v>
      </c>
      <c r="K82" s="525" t="s">
        <v>766</v>
      </c>
      <c r="L82" s="547">
        <v>3000000</v>
      </c>
      <c r="M82" s="474">
        <v>2550000</v>
      </c>
      <c r="N82" s="549">
        <v>2023</v>
      </c>
      <c r="O82" s="549">
        <v>2027</v>
      </c>
      <c r="P82" s="550"/>
      <c r="Q82" s="550"/>
      <c r="R82" s="550"/>
      <c r="S82" s="550"/>
      <c r="T82" s="550"/>
      <c r="U82" s="550"/>
      <c r="V82" s="550" t="s">
        <v>41</v>
      </c>
      <c r="W82" s="550"/>
      <c r="X82" s="550"/>
      <c r="Y82" s="521" t="s">
        <v>767</v>
      </c>
      <c r="Z82" s="591" t="s">
        <v>58</v>
      </c>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row>
    <row r="83" spans="1:61" s="404" customFormat="1" ht="202.5">
      <c r="A83" s="466">
        <v>79</v>
      </c>
      <c r="B83" s="521" t="s">
        <v>172</v>
      </c>
      <c r="C83" s="521" t="s">
        <v>173</v>
      </c>
      <c r="D83" s="587">
        <v>70978336</v>
      </c>
      <c r="E83" s="587">
        <v>120100363</v>
      </c>
      <c r="F83" s="587">
        <v>600145239</v>
      </c>
      <c r="G83" s="521" t="s">
        <v>768</v>
      </c>
      <c r="H83" s="590" t="s">
        <v>142</v>
      </c>
      <c r="I83" s="590" t="s">
        <v>110</v>
      </c>
      <c r="J83" s="542" t="s">
        <v>30</v>
      </c>
      <c r="K83" s="595" t="s">
        <v>769</v>
      </c>
      <c r="L83" s="547">
        <v>300000</v>
      </c>
      <c r="M83" s="474">
        <v>255000</v>
      </c>
      <c r="N83" s="549">
        <v>2023</v>
      </c>
      <c r="O83" s="549">
        <v>2027</v>
      </c>
      <c r="P83" s="550"/>
      <c r="Q83" s="550"/>
      <c r="R83" s="550" t="s">
        <v>41</v>
      </c>
      <c r="S83" s="550" t="s">
        <v>41</v>
      </c>
      <c r="T83" s="550"/>
      <c r="U83" s="550"/>
      <c r="V83" s="550" t="s">
        <v>41</v>
      </c>
      <c r="W83" s="550" t="s">
        <v>41</v>
      </c>
      <c r="X83" s="550"/>
      <c r="Y83" s="521" t="s">
        <v>767</v>
      </c>
      <c r="Z83" s="591" t="s">
        <v>58</v>
      </c>
      <c r="AA83" s="403"/>
      <c r="AB83" s="403"/>
      <c r="AC83" s="403"/>
      <c r="AD83" s="403"/>
      <c r="AE83" s="403"/>
      <c r="AF83" s="403"/>
      <c r="AG83" s="403"/>
      <c r="AH83" s="403"/>
      <c r="AI83" s="403"/>
      <c r="AJ83" s="403"/>
      <c r="AK83" s="403"/>
      <c r="AL83" s="403"/>
      <c r="AM83" s="403"/>
      <c r="AN83" s="403"/>
      <c r="AO83" s="403"/>
      <c r="AP83" s="403"/>
      <c r="AQ83" s="403"/>
      <c r="AR83" s="403"/>
      <c r="AS83" s="403"/>
      <c r="AT83" s="403"/>
      <c r="AU83" s="403"/>
      <c r="AV83" s="403"/>
      <c r="AW83" s="403"/>
      <c r="AX83" s="403"/>
      <c r="AY83" s="403"/>
      <c r="AZ83" s="403"/>
      <c r="BA83" s="403"/>
      <c r="BB83" s="403"/>
      <c r="BC83" s="403"/>
      <c r="BD83" s="403"/>
      <c r="BE83" s="403"/>
      <c r="BF83" s="403"/>
      <c r="BG83" s="403"/>
      <c r="BH83" s="403"/>
      <c r="BI83" s="403"/>
    </row>
    <row r="84" spans="1:61" s="495" customFormat="1" ht="123.75">
      <c r="A84" s="596">
        <v>80</v>
      </c>
      <c r="B84" s="531" t="s">
        <v>172</v>
      </c>
      <c r="C84" s="531" t="s">
        <v>173</v>
      </c>
      <c r="D84" s="597">
        <v>70978336</v>
      </c>
      <c r="E84" s="597">
        <v>102508917</v>
      </c>
      <c r="F84" s="597">
        <v>600145239</v>
      </c>
      <c r="G84" s="531" t="s">
        <v>770</v>
      </c>
      <c r="H84" s="598" t="s">
        <v>142</v>
      </c>
      <c r="I84" s="598" t="s">
        <v>110</v>
      </c>
      <c r="J84" s="540" t="s">
        <v>30</v>
      </c>
      <c r="K84" s="534" t="s">
        <v>771</v>
      </c>
      <c r="L84" s="535">
        <v>300000</v>
      </c>
      <c r="M84" s="582"/>
      <c r="N84" s="536">
        <v>2022</v>
      </c>
      <c r="O84" s="536">
        <v>2026</v>
      </c>
      <c r="P84" s="537" t="s">
        <v>41</v>
      </c>
      <c r="Q84" s="537"/>
      <c r="R84" s="537" t="s">
        <v>41</v>
      </c>
      <c r="S84" s="537" t="s">
        <v>41</v>
      </c>
      <c r="T84" s="537"/>
      <c r="U84" s="537"/>
      <c r="V84" s="537" t="s">
        <v>41</v>
      </c>
      <c r="W84" s="537" t="s">
        <v>41</v>
      </c>
      <c r="X84" s="537"/>
      <c r="Y84" s="531" t="s">
        <v>767</v>
      </c>
      <c r="Z84" s="599" t="s">
        <v>58</v>
      </c>
      <c r="AA84" s="494"/>
      <c r="AB84" s="494"/>
      <c r="AC84" s="494"/>
      <c r="AD84" s="494"/>
      <c r="AE84" s="494"/>
      <c r="AF84" s="494"/>
      <c r="AG84" s="494"/>
      <c r="AH84" s="494"/>
      <c r="AI84" s="494"/>
      <c r="AJ84" s="494"/>
      <c r="AK84" s="494"/>
      <c r="AL84" s="494"/>
      <c r="AM84" s="494"/>
      <c r="AN84" s="494"/>
      <c r="AO84" s="494"/>
      <c r="AP84" s="494"/>
      <c r="AQ84" s="494"/>
      <c r="AR84" s="494"/>
      <c r="AS84" s="494"/>
      <c r="AT84" s="494"/>
      <c r="AU84" s="494"/>
      <c r="AV84" s="494"/>
      <c r="AW84" s="494"/>
      <c r="AX84" s="494"/>
      <c r="AY84" s="494"/>
      <c r="AZ84" s="494"/>
      <c r="BA84" s="494"/>
      <c r="BB84" s="494"/>
      <c r="BC84" s="494"/>
      <c r="BD84" s="494"/>
      <c r="BE84" s="494"/>
      <c r="BF84" s="494"/>
      <c r="BG84" s="494"/>
      <c r="BH84" s="494"/>
      <c r="BI84" s="494"/>
    </row>
    <row r="85" spans="1:61" s="357" customFormat="1" ht="123.75">
      <c r="A85" s="1369">
        <v>81</v>
      </c>
      <c r="B85" s="1370" t="s">
        <v>172</v>
      </c>
      <c r="C85" s="1370" t="s">
        <v>173</v>
      </c>
      <c r="D85" s="1371">
        <v>70978336</v>
      </c>
      <c r="E85" s="1371">
        <v>102508917</v>
      </c>
      <c r="F85" s="1371">
        <v>600145239</v>
      </c>
      <c r="G85" s="1349" t="s">
        <v>772</v>
      </c>
      <c r="H85" s="1372" t="s">
        <v>142</v>
      </c>
      <c r="I85" s="1372" t="s">
        <v>110</v>
      </c>
      <c r="J85" s="1349" t="s">
        <v>30</v>
      </c>
      <c r="K85" s="1125" t="s">
        <v>773</v>
      </c>
      <c r="L85" s="1352">
        <v>2000000</v>
      </c>
      <c r="M85" s="1127"/>
      <c r="N85" s="1354">
        <v>2023</v>
      </c>
      <c r="O85" s="1354">
        <v>2027</v>
      </c>
      <c r="P85" s="1274"/>
      <c r="Q85" s="1274"/>
      <c r="R85" s="1274" t="s">
        <v>41</v>
      </c>
      <c r="S85" s="1274" t="s">
        <v>41</v>
      </c>
      <c r="T85" s="1274"/>
      <c r="U85" s="1274"/>
      <c r="V85" s="1274" t="s">
        <v>41</v>
      </c>
      <c r="W85" s="1274"/>
      <c r="X85" s="1274"/>
      <c r="Y85" s="1370" t="s">
        <v>767</v>
      </c>
      <c r="Z85" s="1373" t="s">
        <v>58</v>
      </c>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row>
    <row r="86" spans="1:61" s="404" customFormat="1" ht="123.75">
      <c r="A86" s="466">
        <v>82</v>
      </c>
      <c r="B86" s="521" t="s">
        <v>172</v>
      </c>
      <c r="C86" s="521" t="s">
        <v>173</v>
      </c>
      <c r="D86" s="587">
        <v>70978336</v>
      </c>
      <c r="E86" s="587">
        <v>102508917</v>
      </c>
      <c r="F86" s="587">
        <v>600145239</v>
      </c>
      <c r="G86" s="542" t="s">
        <v>774</v>
      </c>
      <c r="H86" s="590" t="s">
        <v>142</v>
      </c>
      <c r="I86" s="590" t="s">
        <v>110</v>
      </c>
      <c r="J86" s="542" t="s">
        <v>30</v>
      </c>
      <c r="K86" s="595" t="s">
        <v>775</v>
      </c>
      <c r="L86" s="547">
        <v>2000000</v>
      </c>
      <c r="M86" s="474">
        <f t="shared" ref="M86:M89" si="7">L86/100*85</f>
        <v>1700000</v>
      </c>
      <c r="N86" s="549">
        <v>2023</v>
      </c>
      <c r="O86" s="549">
        <v>2027</v>
      </c>
      <c r="P86" s="550"/>
      <c r="Q86" s="550"/>
      <c r="R86" s="550" t="s">
        <v>41</v>
      </c>
      <c r="S86" s="550" t="s">
        <v>41</v>
      </c>
      <c r="T86" s="550"/>
      <c r="U86" s="550"/>
      <c r="V86" s="550" t="s">
        <v>41</v>
      </c>
      <c r="W86" s="550"/>
      <c r="X86" s="550"/>
      <c r="Y86" s="521" t="s">
        <v>767</v>
      </c>
      <c r="Z86" s="591" t="s">
        <v>58</v>
      </c>
      <c r="AA86" s="403"/>
      <c r="AB86" s="403"/>
      <c r="AC86" s="403"/>
      <c r="AD86" s="403"/>
      <c r="AE86" s="403"/>
      <c r="AF86" s="403"/>
      <c r="AG86" s="403"/>
      <c r="AH86" s="403"/>
      <c r="AI86" s="403"/>
      <c r="AJ86" s="403"/>
      <c r="AK86" s="403"/>
      <c r="AL86" s="403"/>
      <c r="AM86" s="403"/>
      <c r="AN86" s="403"/>
      <c r="AO86" s="403"/>
      <c r="AP86" s="403"/>
      <c r="AQ86" s="403"/>
      <c r="AR86" s="403"/>
      <c r="AS86" s="403"/>
      <c r="AT86" s="403"/>
      <c r="AU86" s="403"/>
      <c r="AV86" s="403"/>
      <c r="AW86" s="403"/>
      <c r="AX86" s="403"/>
      <c r="AY86" s="403"/>
      <c r="AZ86" s="403"/>
      <c r="BA86" s="403"/>
      <c r="BB86" s="403"/>
      <c r="BC86" s="403"/>
      <c r="BD86" s="403"/>
      <c r="BE86" s="403"/>
      <c r="BF86" s="403"/>
      <c r="BG86" s="403"/>
      <c r="BH86" s="403"/>
      <c r="BI86" s="403"/>
    </row>
    <row r="87" spans="1:61" s="404" customFormat="1" ht="135">
      <c r="A87" s="466">
        <v>83</v>
      </c>
      <c r="B87" s="521" t="s">
        <v>172</v>
      </c>
      <c r="C87" s="521" t="s">
        <v>173</v>
      </c>
      <c r="D87" s="587">
        <v>70978336</v>
      </c>
      <c r="E87" s="587">
        <v>102508917</v>
      </c>
      <c r="F87" s="587">
        <v>600145239</v>
      </c>
      <c r="G87" s="542" t="s">
        <v>776</v>
      </c>
      <c r="H87" s="590" t="s">
        <v>142</v>
      </c>
      <c r="I87" s="590" t="s">
        <v>110</v>
      </c>
      <c r="J87" s="542" t="s">
        <v>30</v>
      </c>
      <c r="K87" s="595" t="s">
        <v>777</v>
      </c>
      <c r="L87" s="547">
        <v>3000000</v>
      </c>
      <c r="M87" s="474">
        <f t="shared" si="7"/>
        <v>2550000</v>
      </c>
      <c r="N87" s="549">
        <v>2023</v>
      </c>
      <c r="O87" s="549">
        <v>2027</v>
      </c>
      <c r="P87" s="550"/>
      <c r="Q87" s="550" t="s">
        <v>41</v>
      </c>
      <c r="R87" s="550" t="s">
        <v>41</v>
      </c>
      <c r="S87" s="550" t="s">
        <v>41</v>
      </c>
      <c r="T87" s="550"/>
      <c r="U87" s="550"/>
      <c r="V87" s="550" t="s">
        <v>41</v>
      </c>
      <c r="W87" s="550" t="s">
        <v>41</v>
      </c>
      <c r="X87" s="550"/>
      <c r="Y87" s="521" t="s">
        <v>767</v>
      </c>
      <c r="Z87" s="591" t="s">
        <v>58</v>
      </c>
      <c r="AA87" s="403"/>
      <c r="AB87" s="403"/>
      <c r="AC87" s="403"/>
      <c r="AD87" s="403"/>
      <c r="AE87" s="403"/>
      <c r="AF87" s="403"/>
      <c r="AG87" s="403"/>
      <c r="AH87" s="403"/>
      <c r="AI87" s="403"/>
      <c r="AJ87" s="403"/>
      <c r="AK87" s="403"/>
      <c r="AL87" s="403"/>
      <c r="AM87" s="403"/>
      <c r="AN87" s="403"/>
      <c r="AO87" s="403"/>
      <c r="AP87" s="403"/>
      <c r="AQ87" s="403"/>
      <c r="AR87" s="403"/>
      <c r="AS87" s="403"/>
      <c r="AT87" s="403"/>
      <c r="AU87" s="403"/>
      <c r="AV87" s="403"/>
      <c r="AW87" s="403"/>
      <c r="AX87" s="403"/>
      <c r="AY87" s="403"/>
      <c r="AZ87" s="403"/>
      <c r="BA87" s="403"/>
      <c r="BB87" s="403"/>
      <c r="BC87" s="403"/>
      <c r="BD87" s="403"/>
      <c r="BE87" s="403"/>
      <c r="BF87" s="403"/>
      <c r="BG87" s="403"/>
      <c r="BH87" s="403"/>
      <c r="BI87" s="403"/>
    </row>
    <row r="88" spans="1:61" s="404" customFormat="1" ht="150" customHeight="1">
      <c r="A88" s="466">
        <v>84</v>
      </c>
      <c r="B88" s="521" t="s">
        <v>172</v>
      </c>
      <c r="C88" s="521" t="s">
        <v>173</v>
      </c>
      <c r="D88" s="587">
        <v>70978336</v>
      </c>
      <c r="E88" s="587">
        <v>102508917</v>
      </c>
      <c r="F88" s="587">
        <v>600145239</v>
      </c>
      <c r="G88" s="521" t="s">
        <v>778</v>
      </c>
      <c r="H88" s="590" t="s">
        <v>142</v>
      </c>
      <c r="I88" s="590" t="s">
        <v>110</v>
      </c>
      <c r="J88" s="542" t="s">
        <v>30</v>
      </c>
      <c r="K88" s="595" t="s">
        <v>779</v>
      </c>
      <c r="L88" s="547">
        <v>500000</v>
      </c>
      <c r="M88" s="474">
        <f t="shared" si="7"/>
        <v>425000</v>
      </c>
      <c r="N88" s="549">
        <v>2023</v>
      </c>
      <c r="O88" s="549">
        <v>2027</v>
      </c>
      <c r="P88" s="550"/>
      <c r="Q88" s="550" t="s">
        <v>41</v>
      </c>
      <c r="R88" s="550" t="s">
        <v>41</v>
      </c>
      <c r="S88" s="550" t="s">
        <v>41</v>
      </c>
      <c r="T88" s="550"/>
      <c r="U88" s="550"/>
      <c r="V88" s="550" t="s">
        <v>41</v>
      </c>
      <c r="W88" s="550" t="s">
        <v>41</v>
      </c>
      <c r="X88" s="550"/>
      <c r="Y88" s="521" t="s">
        <v>767</v>
      </c>
      <c r="Z88" s="591" t="s">
        <v>58</v>
      </c>
      <c r="AA88" s="403"/>
      <c r="AB88" s="403"/>
      <c r="AC88" s="403"/>
      <c r="AD88" s="403"/>
      <c r="AE88" s="403"/>
      <c r="AF88" s="403"/>
      <c r="AG88" s="403"/>
      <c r="AH88" s="403"/>
      <c r="AI88" s="403"/>
      <c r="AJ88" s="403"/>
      <c r="AK88" s="403"/>
      <c r="AL88" s="403"/>
      <c r="AM88" s="403"/>
      <c r="AN88" s="403"/>
      <c r="AO88" s="403"/>
      <c r="AP88" s="403"/>
      <c r="AQ88" s="403"/>
      <c r="AR88" s="403"/>
      <c r="AS88" s="403"/>
      <c r="AT88" s="403"/>
      <c r="AU88" s="403"/>
      <c r="AV88" s="403"/>
      <c r="AW88" s="403"/>
      <c r="AX88" s="403"/>
      <c r="AY88" s="403"/>
      <c r="AZ88" s="403"/>
      <c r="BA88" s="403"/>
      <c r="BB88" s="403"/>
      <c r="BC88" s="403"/>
      <c r="BD88" s="403"/>
      <c r="BE88" s="403"/>
      <c r="BF88" s="403"/>
      <c r="BG88" s="403"/>
      <c r="BH88" s="403"/>
      <c r="BI88" s="403"/>
    </row>
    <row r="89" spans="1:61" s="404" customFormat="1" ht="123.75">
      <c r="A89" s="466">
        <v>85</v>
      </c>
      <c r="B89" s="521" t="s">
        <v>172</v>
      </c>
      <c r="C89" s="521" t="s">
        <v>173</v>
      </c>
      <c r="D89" s="587">
        <v>70978336</v>
      </c>
      <c r="E89" s="587">
        <v>102508917</v>
      </c>
      <c r="F89" s="587">
        <v>600145239</v>
      </c>
      <c r="G89" s="542" t="s">
        <v>780</v>
      </c>
      <c r="H89" s="590" t="s">
        <v>142</v>
      </c>
      <c r="I89" s="590" t="s">
        <v>110</v>
      </c>
      <c r="J89" s="542" t="s">
        <v>30</v>
      </c>
      <c r="K89" s="595" t="s">
        <v>781</v>
      </c>
      <c r="L89" s="547">
        <v>6000000</v>
      </c>
      <c r="M89" s="474">
        <f t="shared" si="7"/>
        <v>5100000</v>
      </c>
      <c r="N89" s="549">
        <v>2023</v>
      </c>
      <c r="O89" s="549">
        <v>2027</v>
      </c>
      <c r="P89" s="550" t="s">
        <v>41</v>
      </c>
      <c r="Q89" s="550" t="s">
        <v>41</v>
      </c>
      <c r="R89" s="550" t="s">
        <v>41</v>
      </c>
      <c r="S89" s="550" t="s">
        <v>41</v>
      </c>
      <c r="T89" s="550"/>
      <c r="U89" s="550"/>
      <c r="V89" s="550" t="s">
        <v>41</v>
      </c>
      <c r="W89" s="550"/>
      <c r="X89" s="550" t="s">
        <v>41</v>
      </c>
      <c r="Y89" s="521" t="s">
        <v>767</v>
      </c>
      <c r="Z89" s="591" t="s">
        <v>58</v>
      </c>
      <c r="AA89" s="403"/>
      <c r="AB89" s="403"/>
      <c r="AC89" s="403"/>
      <c r="AD89" s="403"/>
      <c r="AE89" s="403"/>
      <c r="AF89" s="403"/>
      <c r="AG89" s="403"/>
      <c r="AH89" s="403"/>
      <c r="AI89" s="403"/>
      <c r="AJ89" s="403"/>
      <c r="AK89" s="403"/>
      <c r="AL89" s="403"/>
      <c r="AM89" s="403"/>
      <c r="AN89" s="403"/>
      <c r="AO89" s="403"/>
      <c r="AP89" s="403"/>
      <c r="AQ89" s="403"/>
      <c r="AR89" s="403"/>
      <c r="AS89" s="403"/>
      <c r="AT89" s="403"/>
      <c r="AU89" s="403"/>
      <c r="AV89" s="403"/>
      <c r="AW89" s="403"/>
      <c r="AX89" s="403"/>
      <c r="AY89" s="403"/>
      <c r="AZ89" s="403"/>
      <c r="BA89" s="403"/>
      <c r="BB89" s="403"/>
      <c r="BC89" s="403"/>
      <c r="BD89" s="403"/>
      <c r="BE89" s="403"/>
      <c r="BF89" s="403"/>
      <c r="BG89" s="403"/>
      <c r="BH89" s="403"/>
      <c r="BI89" s="403"/>
    </row>
    <row r="90" spans="1:61" s="404" customFormat="1" ht="123.75">
      <c r="A90" s="569">
        <v>86</v>
      </c>
      <c r="B90" s="600" t="s">
        <v>172</v>
      </c>
      <c r="C90" s="600" t="s">
        <v>173</v>
      </c>
      <c r="D90" s="601">
        <v>70978336</v>
      </c>
      <c r="E90" s="601">
        <v>102508917</v>
      </c>
      <c r="F90" s="601">
        <v>600145239</v>
      </c>
      <c r="G90" s="600" t="s">
        <v>782</v>
      </c>
      <c r="H90" s="602" t="s">
        <v>142</v>
      </c>
      <c r="I90" s="602" t="s">
        <v>110</v>
      </c>
      <c r="J90" s="570" t="s">
        <v>30</v>
      </c>
      <c r="K90" s="603" t="s">
        <v>783</v>
      </c>
      <c r="L90" s="574">
        <v>2000000</v>
      </c>
      <c r="M90" s="575"/>
      <c r="N90" s="576">
        <v>2023</v>
      </c>
      <c r="O90" s="576">
        <v>2027</v>
      </c>
      <c r="P90" s="577" t="s">
        <v>41</v>
      </c>
      <c r="Q90" s="577" t="s">
        <v>41</v>
      </c>
      <c r="R90" s="577" t="s">
        <v>41</v>
      </c>
      <c r="S90" s="577" t="s">
        <v>41</v>
      </c>
      <c r="T90" s="577"/>
      <c r="U90" s="577"/>
      <c r="V90" s="577" t="s">
        <v>41</v>
      </c>
      <c r="W90" s="577" t="s">
        <v>41</v>
      </c>
      <c r="X90" s="577" t="s">
        <v>41</v>
      </c>
      <c r="Y90" s="600" t="s">
        <v>767</v>
      </c>
      <c r="Z90" s="604" t="s">
        <v>58</v>
      </c>
      <c r="AA90" s="403" t="s">
        <v>35</v>
      </c>
      <c r="AB90" s="403"/>
      <c r="AC90" s="403"/>
      <c r="AD90" s="403"/>
      <c r="AE90" s="403"/>
      <c r="AF90" s="403"/>
      <c r="AG90" s="403"/>
      <c r="AH90" s="403"/>
      <c r="AI90" s="403"/>
      <c r="AJ90" s="403"/>
      <c r="AK90" s="403"/>
      <c r="AL90" s="403"/>
      <c r="AM90" s="403"/>
      <c r="AN90" s="403"/>
      <c r="AO90" s="403"/>
      <c r="AP90" s="403"/>
      <c r="AQ90" s="403"/>
      <c r="AR90" s="403"/>
      <c r="AS90" s="403"/>
      <c r="AT90" s="403"/>
      <c r="AU90" s="403"/>
      <c r="AV90" s="403"/>
      <c r="AW90" s="403"/>
      <c r="AX90" s="403"/>
      <c r="AY90" s="403"/>
      <c r="AZ90" s="403"/>
      <c r="BA90" s="403"/>
      <c r="BB90" s="403"/>
      <c r="BC90" s="403"/>
      <c r="BD90" s="403"/>
      <c r="BE90" s="403"/>
      <c r="BF90" s="403"/>
      <c r="BG90" s="403"/>
      <c r="BH90" s="403"/>
      <c r="BI90" s="403"/>
    </row>
    <row r="91" spans="1:61" s="404" customFormat="1" ht="191.25">
      <c r="A91" s="569">
        <v>87</v>
      </c>
      <c r="B91" s="600" t="s">
        <v>172</v>
      </c>
      <c r="C91" s="600" t="s">
        <v>173</v>
      </c>
      <c r="D91" s="601">
        <v>70978336</v>
      </c>
      <c r="E91" s="601">
        <v>102508917</v>
      </c>
      <c r="F91" s="601">
        <v>600145239</v>
      </c>
      <c r="G91" s="600" t="s">
        <v>784</v>
      </c>
      <c r="H91" s="602" t="s">
        <v>142</v>
      </c>
      <c r="I91" s="602" t="s">
        <v>110</v>
      </c>
      <c r="J91" s="570" t="s">
        <v>30</v>
      </c>
      <c r="K91" s="603" t="s">
        <v>785</v>
      </c>
      <c r="L91" s="574">
        <v>7500000</v>
      </c>
      <c r="M91" s="575"/>
      <c r="N91" s="576">
        <v>2023</v>
      </c>
      <c r="O91" s="576">
        <v>2027</v>
      </c>
      <c r="P91" s="577"/>
      <c r="Q91" s="577" t="s">
        <v>41</v>
      </c>
      <c r="R91" s="577" t="s">
        <v>41</v>
      </c>
      <c r="S91" s="577" t="s">
        <v>41</v>
      </c>
      <c r="T91" s="577"/>
      <c r="U91" s="577" t="s">
        <v>41</v>
      </c>
      <c r="V91" s="577" t="s">
        <v>41</v>
      </c>
      <c r="W91" s="577"/>
      <c r="X91" s="577"/>
      <c r="Y91" s="600" t="s">
        <v>767</v>
      </c>
      <c r="Z91" s="604" t="s">
        <v>58</v>
      </c>
      <c r="AA91" s="403" t="s">
        <v>35</v>
      </c>
      <c r="AB91" s="403"/>
      <c r="AC91" s="403"/>
      <c r="AD91" s="403"/>
      <c r="AE91" s="403"/>
      <c r="AF91" s="403"/>
      <c r="AG91" s="403"/>
      <c r="AH91" s="403"/>
      <c r="AI91" s="403"/>
      <c r="AJ91" s="403"/>
      <c r="AK91" s="403"/>
      <c r="AL91" s="403"/>
      <c r="AM91" s="403"/>
      <c r="AN91" s="403"/>
      <c r="AO91" s="403"/>
      <c r="AP91" s="403"/>
      <c r="AQ91" s="403"/>
      <c r="AR91" s="403"/>
      <c r="AS91" s="403"/>
      <c r="AT91" s="403"/>
      <c r="AU91" s="403"/>
      <c r="AV91" s="403"/>
      <c r="AW91" s="403"/>
      <c r="AX91" s="403"/>
      <c r="AY91" s="403"/>
      <c r="AZ91" s="403"/>
      <c r="BA91" s="403"/>
      <c r="BB91" s="403"/>
      <c r="BC91" s="403"/>
      <c r="BD91" s="403"/>
      <c r="BE91" s="403"/>
      <c r="BF91" s="403"/>
      <c r="BG91" s="403"/>
      <c r="BH91" s="403"/>
      <c r="BI91" s="403"/>
    </row>
    <row r="92" spans="1:61" s="404" customFormat="1" ht="123.75">
      <c r="A92" s="466">
        <v>88</v>
      </c>
      <c r="B92" s="521" t="s">
        <v>172</v>
      </c>
      <c r="C92" s="521" t="s">
        <v>173</v>
      </c>
      <c r="D92" s="587">
        <v>70978336</v>
      </c>
      <c r="E92" s="587">
        <v>102508917</v>
      </c>
      <c r="F92" s="587">
        <v>600145239</v>
      </c>
      <c r="G92" s="521" t="s">
        <v>786</v>
      </c>
      <c r="H92" s="590" t="s">
        <v>142</v>
      </c>
      <c r="I92" s="590" t="s">
        <v>110</v>
      </c>
      <c r="J92" s="542" t="s">
        <v>30</v>
      </c>
      <c r="K92" s="525" t="s">
        <v>787</v>
      </c>
      <c r="L92" s="547">
        <v>5000000</v>
      </c>
      <c r="M92" s="474">
        <v>4250000</v>
      </c>
      <c r="N92" s="549">
        <v>2023</v>
      </c>
      <c r="O92" s="549">
        <v>2027</v>
      </c>
      <c r="P92" s="550"/>
      <c r="Q92" s="550" t="s">
        <v>41</v>
      </c>
      <c r="R92" s="550" t="s">
        <v>41</v>
      </c>
      <c r="S92" s="550" t="s">
        <v>41</v>
      </c>
      <c r="T92" s="550"/>
      <c r="U92" s="550" t="s">
        <v>41</v>
      </c>
      <c r="V92" s="550" t="s">
        <v>41</v>
      </c>
      <c r="W92" s="550"/>
      <c r="X92" s="550"/>
      <c r="Y92" s="521" t="s">
        <v>767</v>
      </c>
      <c r="Z92" s="591" t="s">
        <v>58</v>
      </c>
      <c r="AA92" s="403"/>
      <c r="AB92" s="403"/>
      <c r="AC92" s="403"/>
      <c r="AD92" s="403"/>
      <c r="AE92" s="403"/>
      <c r="AF92" s="403"/>
      <c r="AG92" s="403"/>
      <c r="AH92" s="403"/>
      <c r="AI92" s="403"/>
      <c r="AJ92" s="403"/>
      <c r="AK92" s="403"/>
      <c r="AL92" s="403"/>
      <c r="AM92" s="403"/>
      <c r="AN92" s="403"/>
      <c r="AO92" s="403"/>
      <c r="AP92" s="403"/>
      <c r="AQ92" s="403"/>
      <c r="AR92" s="403"/>
      <c r="AS92" s="403"/>
      <c r="AT92" s="403"/>
      <c r="AU92" s="403"/>
      <c r="AV92" s="403"/>
      <c r="AW92" s="403"/>
      <c r="AX92" s="403"/>
      <c r="AY92" s="403"/>
      <c r="AZ92" s="403"/>
      <c r="BA92" s="403"/>
      <c r="BB92" s="403"/>
      <c r="BC92" s="403"/>
      <c r="BD92" s="403"/>
      <c r="BE92" s="403"/>
      <c r="BF92" s="403"/>
      <c r="BG92" s="403"/>
      <c r="BH92" s="403"/>
      <c r="BI92" s="403"/>
    </row>
    <row r="93" spans="1:61" s="404" customFormat="1" ht="123.75">
      <c r="A93" s="466">
        <v>89</v>
      </c>
      <c r="B93" s="521" t="s">
        <v>172</v>
      </c>
      <c r="C93" s="521" t="s">
        <v>173</v>
      </c>
      <c r="D93" s="587">
        <v>70978336</v>
      </c>
      <c r="E93" s="587">
        <v>102508917</v>
      </c>
      <c r="F93" s="587">
        <v>600145239</v>
      </c>
      <c r="G93" s="481" t="s">
        <v>788</v>
      </c>
      <c r="H93" s="590" t="s">
        <v>142</v>
      </c>
      <c r="I93" s="590" t="s">
        <v>110</v>
      </c>
      <c r="J93" s="542" t="s">
        <v>30</v>
      </c>
      <c r="K93" s="525" t="s">
        <v>789</v>
      </c>
      <c r="L93" s="547">
        <v>12000000</v>
      </c>
      <c r="M93" s="474">
        <v>10200000</v>
      </c>
      <c r="N93" s="549">
        <v>2023</v>
      </c>
      <c r="O93" s="549">
        <v>2027</v>
      </c>
      <c r="P93" s="550" t="s">
        <v>41</v>
      </c>
      <c r="Q93" s="550" t="s">
        <v>41</v>
      </c>
      <c r="R93" s="550" t="s">
        <v>41</v>
      </c>
      <c r="S93" s="550" t="s">
        <v>41</v>
      </c>
      <c r="T93" s="550"/>
      <c r="U93" s="550"/>
      <c r="V93" s="550" t="s">
        <v>41</v>
      </c>
      <c r="W93" s="550" t="s">
        <v>41</v>
      </c>
      <c r="X93" s="550"/>
      <c r="Y93" s="521" t="s">
        <v>767</v>
      </c>
      <c r="Z93" s="591" t="s">
        <v>58</v>
      </c>
      <c r="AA93" s="403"/>
      <c r="AB93" s="403"/>
      <c r="AC93" s="403"/>
      <c r="AD93" s="403"/>
      <c r="AE93" s="403"/>
      <c r="AF93" s="403"/>
      <c r="AG93" s="403"/>
      <c r="AH93" s="403"/>
      <c r="AI93" s="403"/>
      <c r="AJ93" s="403"/>
      <c r="AK93" s="403"/>
      <c r="AL93" s="403"/>
      <c r="AM93" s="403"/>
      <c r="AN93" s="403"/>
      <c r="AO93" s="403"/>
      <c r="AP93" s="403"/>
      <c r="AQ93" s="403"/>
      <c r="AR93" s="403"/>
      <c r="AS93" s="403"/>
      <c r="AT93" s="403"/>
      <c r="AU93" s="403"/>
      <c r="AV93" s="403"/>
      <c r="AW93" s="403"/>
      <c r="AX93" s="403"/>
      <c r="AY93" s="403"/>
      <c r="AZ93" s="403"/>
      <c r="BA93" s="403"/>
      <c r="BB93" s="403"/>
      <c r="BC93" s="403"/>
      <c r="BD93" s="403"/>
      <c r="BE93" s="403"/>
      <c r="BF93" s="403"/>
      <c r="BG93" s="403"/>
      <c r="BH93" s="403"/>
      <c r="BI93" s="403"/>
    </row>
    <row r="94" spans="1:61" s="404" customFormat="1" ht="123.75">
      <c r="A94" s="569">
        <v>90</v>
      </c>
      <c r="B94" s="600" t="s">
        <v>172</v>
      </c>
      <c r="C94" s="600" t="s">
        <v>173</v>
      </c>
      <c r="D94" s="601">
        <v>70978336</v>
      </c>
      <c r="E94" s="601">
        <v>102508917</v>
      </c>
      <c r="F94" s="601">
        <v>600145239</v>
      </c>
      <c r="G94" s="570" t="s">
        <v>790</v>
      </c>
      <c r="H94" s="602" t="s">
        <v>142</v>
      </c>
      <c r="I94" s="602" t="s">
        <v>110</v>
      </c>
      <c r="J94" s="570" t="s">
        <v>30</v>
      </c>
      <c r="K94" s="603" t="s">
        <v>791</v>
      </c>
      <c r="L94" s="574">
        <v>2000000</v>
      </c>
      <c r="M94" s="575"/>
      <c r="N94" s="576">
        <v>2023</v>
      </c>
      <c r="O94" s="576">
        <v>2027</v>
      </c>
      <c r="P94" s="577" t="s">
        <v>41</v>
      </c>
      <c r="Q94" s="577"/>
      <c r="R94" s="577"/>
      <c r="S94" s="577" t="s">
        <v>41</v>
      </c>
      <c r="T94" s="577"/>
      <c r="U94" s="577"/>
      <c r="V94" s="577" t="s">
        <v>41</v>
      </c>
      <c r="W94" s="577"/>
      <c r="X94" s="577"/>
      <c r="Y94" s="600" t="s">
        <v>767</v>
      </c>
      <c r="Z94" s="604" t="s">
        <v>58</v>
      </c>
      <c r="AA94" s="403" t="s">
        <v>35</v>
      </c>
      <c r="AB94" s="403"/>
      <c r="AC94" s="403"/>
      <c r="AD94" s="403"/>
      <c r="AE94" s="403"/>
      <c r="AF94" s="403"/>
      <c r="AG94" s="403"/>
      <c r="AH94" s="403"/>
      <c r="AI94" s="403"/>
      <c r="AJ94" s="403"/>
      <c r="AK94" s="403"/>
      <c r="AL94" s="403"/>
      <c r="AM94" s="403"/>
      <c r="AN94" s="403"/>
      <c r="AO94" s="403"/>
      <c r="AP94" s="403"/>
      <c r="AQ94" s="403"/>
      <c r="AR94" s="403"/>
      <c r="AS94" s="403"/>
      <c r="AT94" s="403"/>
      <c r="AU94" s="403"/>
      <c r="AV94" s="403"/>
      <c r="AW94" s="403"/>
      <c r="AX94" s="403"/>
      <c r="AY94" s="403"/>
      <c r="AZ94" s="403"/>
      <c r="BA94" s="403"/>
      <c r="BB94" s="403"/>
      <c r="BC94" s="403"/>
      <c r="BD94" s="403"/>
      <c r="BE94" s="403"/>
      <c r="BF94" s="403"/>
      <c r="BG94" s="403"/>
      <c r="BH94" s="403"/>
      <c r="BI94" s="403"/>
    </row>
    <row r="95" spans="1:61" s="404" customFormat="1" ht="123.75">
      <c r="A95" s="466">
        <v>91</v>
      </c>
      <c r="B95" s="467" t="s">
        <v>172</v>
      </c>
      <c r="C95" s="521" t="s">
        <v>173</v>
      </c>
      <c r="D95" s="587">
        <v>70978336</v>
      </c>
      <c r="E95" s="587">
        <v>102508917</v>
      </c>
      <c r="F95" s="587">
        <v>600145239</v>
      </c>
      <c r="G95" s="542" t="s">
        <v>792</v>
      </c>
      <c r="H95" s="590" t="s">
        <v>142</v>
      </c>
      <c r="I95" s="590" t="s">
        <v>110</v>
      </c>
      <c r="J95" s="542" t="s">
        <v>30</v>
      </c>
      <c r="K95" s="595" t="s">
        <v>793</v>
      </c>
      <c r="L95" s="547">
        <v>2000000</v>
      </c>
      <c r="M95" s="474">
        <v>1700000</v>
      </c>
      <c r="N95" s="549">
        <v>2023</v>
      </c>
      <c r="O95" s="549">
        <v>2027</v>
      </c>
      <c r="P95" s="550" t="s">
        <v>41</v>
      </c>
      <c r="Q95" s="550"/>
      <c r="R95" s="550"/>
      <c r="S95" s="550" t="s">
        <v>41</v>
      </c>
      <c r="T95" s="550"/>
      <c r="U95" s="550"/>
      <c r="V95" s="550" t="s">
        <v>41</v>
      </c>
      <c r="W95" s="550"/>
      <c r="X95" s="550"/>
      <c r="Y95" s="521" t="s">
        <v>767</v>
      </c>
      <c r="Z95" s="591" t="s">
        <v>58</v>
      </c>
      <c r="AA95" s="403"/>
      <c r="AB95" s="403"/>
      <c r="AC95" s="403"/>
      <c r="AD95" s="403"/>
      <c r="AE95" s="403"/>
      <c r="AF95" s="403"/>
      <c r="AG95" s="403"/>
      <c r="AH95" s="403"/>
      <c r="AI95" s="403"/>
      <c r="AJ95" s="403"/>
      <c r="AK95" s="403"/>
      <c r="AL95" s="403"/>
      <c r="AM95" s="403"/>
      <c r="AN95" s="403"/>
      <c r="AO95" s="403"/>
      <c r="AP95" s="403"/>
      <c r="AQ95" s="403"/>
      <c r="AR95" s="403"/>
      <c r="AS95" s="403"/>
      <c r="AT95" s="403"/>
      <c r="AU95" s="403"/>
      <c r="AV95" s="403"/>
      <c r="AW95" s="403"/>
      <c r="AX95" s="403"/>
      <c r="AY95" s="403"/>
      <c r="AZ95" s="403"/>
      <c r="BA95" s="403"/>
      <c r="BB95" s="403"/>
      <c r="BC95" s="403"/>
      <c r="BD95" s="403"/>
      <c r="BE95" s="403"/>
      <c r="BF95" s="403"/>
      <c r="BG95" s="403"/>
      <c r="BH95" s="403"/>
      <c r="BI95" s="403"/>
    </row>
    <row r="96" spans="1:61" s="404" customFormat="1" ht="168.75">
      <c r="A96" s="466">
        <v>92</v>
      </c>
      <c r="B96" s="467" t="s">
        <v>172</v>
      </c>
      <c r="C96" s="521" t="s">
        <v>173</v>
      </c>
      <c r="D96" s="587">
        <v>70978336</v>
      </c>
      <c r="E96" s="587">
        <v>102508917</v>
      </c>
      <c r="F96" s="587">
        <v>600145239</v>
      </c>
      <c r="G96" s="542" t="s">
        <v>794</v>
      </c>
      <c r="H96" s="590" t="s">
        <v>142</v>
      </c>
      <c r="I96" s="590" t="s">
        <v>110</v>
      </c>
      <c r="J96" s="542" t="s">
        <v>30</v>
      </c>
      <c r="K96" s="595" t="s">
        <v>795</v>
      </c>
      <c r="L96" s="547">
        <v>3500000</v>
      </c>
      <c r="M96" s="474">
        <v>2975000</v>
      </c>
      <c r="N96" s="549">
        <v>2023</v>
      </c>
      <c r="O96" s="549">
        <v>2027</v>
      </c>
      <c r="P96" s="550"/>
      <c r="Q96" s="550" t="s">
        <v>41</v>
      </c>
      <c r="R96" s="550" t="s">
        <v>41</v>
      </c>
      <c r="S96" s="550" t="s">
        <v>41</v>
      </c>
      <c r="T96" s="550"/>
      <c r="U96" s="550"/>
      <c r="V96" s="550" t="s">
        <v>41</v>
      </c>
      <c r="W96" s="550"/>
      <c r="X96" s="550"/>
      <c r="Y96" s="521" t="s">
        <v>767</v>
      </c>
      <c r="Z96" s="591" t="s">
        <v>58</v>
      </c>
      <c r="AA96" s="403"/>
      <c r="AB96" s="403"/>
      <c r="AC96" s="403"/>
      <c r="AD96" s="403"/>
      <c r="AE96" s="403"/>
      <c r="AF96" s="403"/>
      <c r="AG96" s="403"/>
      <c r="AH96" s="403"/>
      <c r="AI96" s="403"/>
      <c r="AJ96" s="403"/>
      <c r="AK96" s="403"/>
      <c r="AL96" s="403"/>
      <c r="AM96" s="403"/>
      <c r="AN96" s="403"/>
      <c r="AO96" s="403"/>
      <c r="AP96" s="403"/>
      <c r="AQ96" s="403"/>
      <c r="AR96" s="403"/>
      <c r="AS96" s="403"/>
      <c r="AT96" s="403"/>
      <c r="AU96" s="403"/>
      <c r="AV96" s="403"/>
      <c r="AW96" s="403"/>
      <c r="AX96" s="403"/>
      <c r="AY96" s="403"/>
      <c r="AZ96" s="403"/>
      <c r="BA96" s="403"/>
      <c r="BB96" s="403"/>
      <c r="BC96" s="403"/>
      <c r="BD96" s="403"/>
      <c r="BE96" s="403"/>
      <c r="BF96" s="403"/>
      <c r="BG96" s="403"/>
      <c r="BH96" s="403"/>
      <c r="BI96" s="403"/>
    </row>
    <row r="97" spans="1:61" s="495" customFormat="1" ht="93.75" customHeight="1">
      <c r="A97" s="596">
        <v>93</v>
      </c>
      <c r="B97" s="600" t="s">
        <v>172</v>
      </c>
      <c r="C97" s="600" t="s">
        <v>173</v>
      </c>
      <c r="D97" s="601">
        <v>70978336</v>
      </c>
      <c r="E97" s="601">
        <v>102508917</v>
      </c>
      <c r="F97" s="601">
        <v>600145239</v>
      </c>
      <c r="G97" s="600" t="s">
        <v>796</v>
      </c>
      <c r="H97" s="602" t="s">
        <v>142</v>
      </c>
      <c r="I97" s="602" t="s">
        <v>110</v>
      </c>
      <c r="J97" s="570" t="s">
        <v>30</v>
      </c>
      <c r="K97" s="603" t="s">
        <v>797</v>
      </c>
      <c r="L97" s="574">
        <v>2000000</v>
      </c>
      <c r="M97" s="575"/>
      <c r="N97" s="576">
        <v>2023</v>
      </c>
      <c r="O97" s="576">
        <v>2027</v>
      </c>
      <c r="P97" s="577"/>
      <c r="Q97" s="577" t="s">
        <v>41</v>
      </c>
      <c r="R97" s="577" t="s">
        <v>41</v>
      </c>
      <c r="S97" s="577" t="s">
        <v>41</v>
      </c>
      <c r="T97" s="577"/>
      <c r="U97" s="577"/>
      <c r="V97" s="577" t="s">
        <v>41</v>
      </c>
      <c r="W97" s="577"/>
      <c r="X97" s="577"/>
      <c r="Y97" s="600" t="s">
        <v>767</v>
      </c>
      <c r="Z97" s="604" t="s">
        <v>58</v>
      </c>
      <c r="AA97" s="494"/>
      <c r="AB97" s="494"/>
      <c r="AC97" s="494"/>
      <c r="AD97" s="494"/>
      <c r="AE97" s="494"/>
      <c r="AF97" s="494"/>
      <c r="AG97" s="494"/>
      <c r="AH97" s="494"/>
      <c r="AI97" s="494"/>
      <c r="AJ97" s="494"/>
      <c r="AK97" s="494"/>
      <c r="AL97" s="494"/>
      <c r="AM97" s="494"/>
      <c r="AN97" s="494"/>
      <c r="AO97" s="494"/>
      <c r="AP97" s="494"/>
      <c r="AQ97" s="494"/>
      <c r="AR97" s="494"/>
      <c r="AS97" s="494"/>
      <c r="AT97" s="494"/>
      <c r="AU97" s="494"/>
      <c r="AV97" s="494"/>
      <c r="AW97" s="494"/>
      <c r="AX97" s="494"/>
      <c r="AY97" s="494"/>
      <c r="AZ97" s="494"/>
      <c r="BA97" s="494"/>
      <c r="BB97" s="494"/>
      <c r="BC97" s="494"/>
      <c r="BD97" s="494"/>
      <c r="BE97" s="494"/>
      <c r="BF97" s="494"/>
      <c r="BG97" s="494"/>
      <c r="BH97" s="494"/>
      <c r="BI97" s="494"/>
    </row>
    <row r="98" spans="1:61" s="404" customFormat="1" ht="123.75">
      <c r="A98" s="466">
        <v>94</v>
      </c>
      <c r="B98" s="467" t="s">
        <v>172</v>
      </c>
      <c r="C98" s="521" t="s">
        <v>173</v>
      </c>
      <c r="D98" s="587">
        <v>70978336</v>
      </c>
      <c r="E98" s="587">
        <v>107630281</v>
      </c>
      <c r="F98" s="587">
        <v>600145239</v>
      </c>
      <c r="G98" s="521" t="s">
        <v>798</v>
      </c>
      <c r="H98" s="590" t="s">
        <v>142</v>
      </c>
      <c r="I98" s="590" t="s">
        <v>110</v>
      </c>
      <c r="J98" s="542" t="s">
        <v>30</v>
      </c>
      <c r="K98" s="595" t="s">
        <v>799</v>
      </c>
      <c r="L98" s="547">
        <v>35000000</v>
      </c>
      <c r="M98" s="474">
        <v>29750000</v>
      </c>
      <c r="N98" s="549">
        <v>2023</v>
      </c>
      <c r="O98" s="549">
        <v>2027</v>
      </c>
      <c r="P98" s="550"/>
      <c r="Q98" s="550"/>
      <c r="R98" s="550"/>
      <c r="S98" s="550"/>
      <c r="T98" s="550"/>
      <c r="U98" s="550"/>
      <c r="V98" s="550" t="s">
        <v>41</v>
      </c>
      <c r="W98" s="550"/>
      <c r="X98" s="550"/>
      <c r="Y98" s="521" t="s">
        <v>767</v>
      </c>
      <c r="Z98" s="591" t="s">
        <v>58</v>
      </c>
      <c r="AA98" s="403"/>
      <c r="AB98" s="403"/>
      <c r="AC98" s="403"/>
      <c r="AD98" s="403"/>
      <c r="AE98" s="403"/>
      <c r="AF98" s="403"/>
      <c r="AG98" s="403"/>
      <c r="AH98" s="403"/>
      <c r="AI98" s="403"/>
      <c r="AJ98" s="403"/>
      <c r="AK98" s="403"/>
      <c r="AL98" s="403"/>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row>
    <row r="99" spans="1:61" s="404" customFormat="1" ht="123.75">
      <c r="A99" s="466">
        <v>95</v>
      </c>
      <c r="B99" s="521" t="s">
        <v>172</v>
      </c>
      <c r="C99" s="521" t="s">
        <v>173</v>
      </c>
      <c r="D99" s="587">
        <v>70978336</v>
      </c>
      <c r="E99" s="587">
        <v>102508917</v>
      </c>
      <c r="F99" s="587">
        <v>600145239</v>
      </c>
      <c r="G99" s="521" t="s">
        <v>800</v>
      </c>
      <c r="H99" s="590" t="s">
        <v>142</v>
      </c>
      <c r="I99" s="590" t="s">
        <v>110</v>
      </c>
      <c r="J99" s="542" t="s">
        <v>30</v>
      </c>
      <c r="K99" s="595" t="s">
        <v>801</v>
      </c>
      <c r="L99" s="547">
        <v>3000000</v>
      </c>
      <c r="M99" s="474">
        <v>2550000</v>
      </c>
      <c r="N99" s="549">
        <v>2023</v>
      </c>
      <c r="O99" s="549">
        <v>2027</v>
      </c>
      <c r="P99" s="550"/>
      <c r="Q99" s="550" t="s">
        <v>41</v>
      </c>
      <c r="R99" s="550" t="s">
        <v>41</v>
      </c>
      <c r="S99" s="550" t="s">
        <v>41</v>
      </c>
      <c r="T99" s="550"/>
      <c r="U99" s="550"/>
      <c r="V99" s="550" t="s">
        <v>41</v>
      </c>
      <c r="W99" s="550"/>
      <c r="X99" s="550" t="s">
        <v>41</v>
      </c>
      <c r="Y99" s="521" t="s">
        <v>767</v>
      </c>
      <c r="Z99" s="591" t="s">
        <v>58</v>
      </c>
      <c r="AA99" s="403"/>
      <c r="AB99" s="403"/>
      <c r="AC99" s="403"/>
      <c r="AD99" s="403"/>
      <c r="AE99" s="403"/>
      <c r="AF99" s="403"/>
      <c r="AG99" s="403"/>
      <c r="AH99" s="403"/>
      <c r="AI99" s="403"/>
      <c r="AJ99" s="403"/>
      <c r="AK99" s="403"/>
      <c r="AL99" s="403"/>
      <c r="AM99" s="403"/>
      <c r="AN99" s="403"/>
      <c r="AO99" s="403"/>
      <c r="AP99" s="403"/>
      <c r="AQ99" s="403"/>
      <c r="AR99" s="403"/>
      <c r="AS99" s="403"/>
      <c r="AT99" s="403"/>
      <c r="AU99" s="403"/>
      <c r="AV99" s="403"/>
      <c r="AW99" s="403"/>
      <c r="AX99" s="403"/>
      <c r="AY99" s="403"/>
      <c r="AZ99" s="403"/>
      <c r="BA99" s="403"/>
      <c r="BB99" s="403"/>
      <c r="BC99" s="403"/>
      <c r="BD99" s="403"/>
      <c r="BE99" s="403"/>
      <c r="BF99" s="403"/>
      <c r="BG99" s="403"/>
      <c r="BH99" s="403"/>
      <c r="BI99" s="403"/>
    </row>
    <row r="100" spans="1:61" s="495" customFormat="1" ht="129" customHeight="1">
      <c r="A100" s="596">
        <v>96</v>
      </c>
      <c r="B100" s="600" t="s">
        <v>172</v>
      </c>
      <c r="C100" s="600" t="s">
        <v>173</v>
      </c>
      <c r="D100" s="601">
        <v>70978336</v>
      </c>
      <c r="E100" s="601">
        <v>102508917</v>
      </c>
      <c r="F100" s="601">
        <v>600145239</v>
      </c>
      <c r="G100" s="600" t="s">
        <v>802</v>
      </c>
      <c r="H100" s="602" t="s">
        <v>142</v>
      </c>
      <c r="I100" s="602" t="s">
        <v>110</v>
      </c>
      <c r="J100" s="570" t="s">
        <v>30</v>
      </c>
      <c r="K100" s="603" t="s">
        <v>803</v>
      </c>
      <c r="L100" s="574">
        <v>3000000</v>
      </c>
      <c r="M100" s="575"/>
      <c r="N100" s="576">
        <v>2023</v>
      </c>
      <c r="O100" s="576">
        <v>2027</v>
      </c>
      <c r="P100" s="577"/>
      <c r="Q100" s="577" t="s">
        <v>41</v>
      </c>
      <c r="R100" s="577" t="s">
        <v>41</v>
      </c>
      <c r="S100" s="577" t="s">
        <v>41</v>
      </c>
      <c r="T100" s="577"/>
      <c r="U100" s="577"/>
      <c r="V100" s="577" t="s">
        <v>41</v>
      </c>
      <c r="W100" s="577" t="s">
        <v>41</v>
      </c>
      <c r="X100" s="577"/>
      <c r="Y100" s="600" t="s">
        <v>767</v>
      </c>
      <c r="Z100" s="604" t="s">
        <v>58</v>
      </c>
      <c r="AA100" s="494"/>
      <c r="AB100" s="494"/>
      <c r="AC100" s="494"/>
      <c r="AD100" s="494"/>
      <c r="AE100" s="494"/>
      <c r="AF100" s="494"/>
      <c r="AG100" s="494"/>
      <c r="AH100" s="494"/>
      <c r="AI100" s="494"/>
      <c r="AJ100" s="494"/>
      <c r="AK100" s="494"/>
      <c r="AL100" s="494"/>
      <c r="AM100" s="494"/>
      <c r="AN100" s="494"/>
      <c r="AO100" s="494"/>
      <c r="AP100" s="494"/>
      <c r="AQ100" s="494"/>
      <c r="AR100" s="494"/>
      <c r="AS100" s="494"/>
      <c r="AT100" s="494"/>
      <c r="AU100" s="494"/>
      <c r="AV100" s="494"/>
      <c r="AW100" s="494"/>
      <c r="AX100" s="494"/>
      <c r="AY100" s="494"/>
      <c r="AZ100" s="494"/>
      <c r="BA100" s="494"/>
      <c r="BB100" s="494"/>
      <c r="BC100" s="494"/>
      <c r="BD100" s="494"/>
      <c r="BE100" s="494"/>
      <c r="BF100" s="494"/>
      <c r="BG100" s="494"/>
      <c r="BH100" s="494"/>
      <c r="BI100" s="494"/>
    </row>
    <row r="101" spans="1:61" s="404" customFormat="1" ht="53.25" customHeight="1">
      <c r="A101" s="466">
        <v>97</v>
      </c>
      <c r="B101" s="521" t="s">
        <v>804</v>
      </c>
      <c r="C101" s="521" t="s">
        <v>173</v>
      </c>
      <c r="D101" s="587">
        <v>70944661</v>
      </c>
      <c r="E101" s="587">
        <v>130000302</v>
      </c>
      <c r="F101" s="587">
        <v>600145280</v>
      </c>
      <c r="G101" s="521" t="s">
        <v>805</v>
      </c>
      <c r="H101" s="590" t="s">
        <v>29</v>
      </c>
      <c r="I101" s="590" t="s">
        <v>110</v>
      </c>
      <c r="J101" s="542" t="s">
        <v>30</v>
      </c>
      <c r="K101" s="1396" t="s">
        <v>1856</v>
      </c>
      <c r="L101" s="1397">
        <v>4000000</v>
      </c>
      <c r="M101" s="1110">
        <f t="shared" ref="M101:M103" si="8">L101/100*85</f>
        <v>3400000</v>
      </c>
      <c r="N101" s="527">
        <v>2022</v>
      </c>
      <c r="O101" s="1398">
        <v>2027</v>
      </c>
      <c r="P101" s="550" t="s">
        <v>41</v>
      </c>
      <c r="Q101" s="550" t="s">
        <v>41</v>
      </c>
      <c r="R101" s="550" t="s">
        <v>41</v>
      </c>
      <c r="S101" s="550" t="s">
        <v>41</v>
      </c>
      <c r="T101" s="550"/>
      <c r="U101" s="550"/>
      <c r="V101" s="550" t="s">
        <v>41</v>
      </c>
      <c r="W101" s="550" t="s">
        <v>41</v>
      </c>
      <c r="X101" s="550" t="s">
        <v>41</v>
      </c>
      <c r="Y101" s="521" t="s">
        <v>806</v>
      </c>
      <c r="Z101" s="591"/>
      <c r="AA101" s="403"/>
      <c r="AB101" s="403"/>
      <c r="AC101" s="403"/>
      <c r="AD101" s="403"/>
      <c r="AE101" s="403"/>
      <c r="AF101" s="403"/>
      <c r="AG101" s="403"/>
      <c r="AH101" s="403"/>
      <c r="AI101" s="403"/>
      <c r="AJ101" s="403"/>
      <c r="AK101" s="403"/>
      <c r="AL101" s="403"/>
      <c r="AM101" s="403"/>
      <c r="AN101" s="403"/>
      <c r="AO101" s="403"/>
      <c r="AP101" s="403"/>
      <c r="AQ101" s="403"/>
      <c r="AR101" s="403"/>
      <c r="AS101" s="403"/>
      <c r="AT101" s="403"/>
      <c r="AU101" s="403"/>
      <c r="AV101" s="403"/>
      <c r="AW101" s="403"/>
      <c r="AX101" s="403"/>
      <c r="AY101" s="403"/>
      <c r="AZ101" s="403"/>
      <c r="BA101" s="403"/>
      <c r="BB101" s="403"/>
      <c r="BC101" s="403"/>
      <c r="BD101" s="403"/>
      <c r="BE101" s="403"/>
      <c r="BF101" s="403"/>
      <c r="BG101" s="403"/>
      <c r="BH101" s="403"/>
      <c r="BI101" s="403"/>
    </row>
    <row r="102" spans="1:61" s="404" customFormat="1" ht="78.75">
      <c r="A102" s="466">
        <v>98</v>
      </c>
      <c r="B102" s="521" t="s">
        <v>804</v>
      </c>
      <c r="C102" s="521" t="s">
        <v>173</v>
      </c>
      <c r="D102" s="587">
        <v>70944661</v>
      </c>
      <c r="E102" s="587">
        <v>130000302</v>
      </c>
      <c r="F102" s="587">
        <v>600145280</v>
      </c>
      <c r="G102" s="521" t="s">
        <v>807</v>
      </c>
      <c r="H102" s="590" t="s">
        <v>29</v>
      </c>
      <c r="I102" s="590" t="s">
        <v>110</v>
      </c>
      <c r="J102" s="542" t="s">
        <v>30</v>
      </c>
      <c r="K102" s="595" t="s">
        <v>808</v>
      </c>
      <c r="L102" s="547">
        <v>2500000</v>
      </c>
      <c r="M102" s="474">
        <f t="shared" si="8"/>
        <v>2125000</v>
      </c>
      <c r="N102" s="605" t="s">
        <v>232</v>
      </c>
      <c r="O102" s="605" t="s">
        <v>223</v>
      </c>
      <c r="P102" s="550" t="s">
        <v>41</v>
      </c>
      <c r="Q102" s="550" t="s">
        <v>41</v>
      </c>
      <c r="R102" s="550" t="s">
        <v>41</v>
      </c>
      <c r="S102" s="550" t="s">
        <v>41</v>
      </c>
      <c r="T102" s="550"/>
      <c r="U102" s="550"/>
      <c r="V102" s="550" t="s">
        <v>41</v>
      </c>
      <c r="W102" s="550" t="s">
        <v>41</v>
      </c>
      <c r="X102" s="550" t="s">
        <v>41</v>
      </c>
      <c r="Y102" s="521" t="s">
        <v>32</v>
      </c>
      <c r="Z102" s="591"/>
      <c r="AA102" s="403"/>
      <c r="AB102" s="403"/>
      <c r="AC102" s="403"/>
      <c r="AD102" s="403"/>
      <c r="AE102" s="403"/>
      <c r="AF102" s="403"/>
      <c r="AG102" s="403"/>
      <c r="AH102" s="403"/>
      <c r="AI102" s="403"/>
      <c r="AJ102" s="403"/>
      <c r="AK102" s="403"/>
      <c r="AL102" s="403"/>
      <c r="AM102" s="403"/>
      <c r="AN102" s="403"/>
      <c r="AO102" s="403"/>
      <c r="AP102" s="403"/>
      <c r="AQ102" s="403"/>
      <c r="AR102" s="403"/>
      <c r="AS102" s="403"/>
      <c r="AT102" s="403"/>
      <c r="AU102" s="403"/>
      <c r="AV102" s="403"/>
      <c r="AW102" s="403"/>
      <c r="AX102" s="403"/>
      <c r="AY102" s="403"/>
      <c r="AZ102" s="403"/>
      <c r="BA102" s="403"/>
      <c r="BB102" s="403"/>
      <c r="BC102" s="403"/>
      <c r="BD102" s="403"/>
      <c r="BE102" s="403"/>
      <c r="BF102" s="403"/>
      <c r="BG102" s="403"/>
      <c r="BH102" s="403"/>
      <c r="BI102" s="403"/>
    </row>
    <row r="103" spans="1:61" s="404" customFormat="1" ht="61.5" customHeight="1">
      <c r="A103" s="466">
        <v>99</v>
      </c>
      <c r="B103" s="521" t="s">
        <v>804</v>
      </c>
      <c r="C103" s="521" t="s">
        <v>173</v>
      </c>
      <c r="D103" s="587">
        <v>70944661</v>
      </c>
      <c r="E103" s="587">
        <v>130000302</v>
      </c>
      <c r="F103" s="587">
        <v>600145280</v>
      </c>
      <c r="G103" s="521" t="s">
        <v>809</v>
      </c>
      <c r="H103" s="590" t="s">
        <v>29</v>
      </c>
      <c r="I103" s="590" t="s">
        <v>110</v>
      </c>
      <c r="J103" s="542" t="s">
        <v>30</v>
      </c>
      <c r="K103" s="1399" t="s">
        <v>1857</v>
      </c>
      <c r="L103" s="547">
        <v>4100000</v>
      </c>
      <c r="M103" s="474">
        <f t="shared" si="8"/>
        <v>3485000</v>
      </c>
      <c r="N103" s="605" t="s">
        <v>179</v>
      </c>
      <c r="O103" s="605" t="s">
        <v>191</v>
      </c>
      <c r="P103" s="550" t="s">
        <v>41</v>
      </c>
      <c r="Q103" s="550" t="s">
        <v>41</v>
      </c>
      <c r="R103" s="550" t="s">
        <v>41</v>
      </c>
      <c r="S103" s="550" t="s">
        <v>41</v>
      </c>
      <c r="T103" s="550"/>
      <c r="U103" s="550"/>
      <c r="V103" s="550" t="s">
        <v>41</v>
      </c>
      <c r="W103" s="550" t="s">
        <v>41</v>
      </c>
      <c r="X103" s="550" t="s">
        <v>41</v>
      </c>
      <c r="Y103" s="521" t="s">
        <v>32</v>
      </c>
      <c r="Z103" s="591"/>
      <c r="AA103" s="403"/>
      <c r="AB103" s="403"/>
      <c r="AC103" s="403"/>
      <c r="AD103" s="403"/>
      <c r="AE103" s="403"/>
      <c r="AF103" s="403"/>
      <c r="AG103" s="403"/>
      <c r="AH103" s="403"/>
      <c r="AI103" s="403"/>
      <c r="AJ103" s="403"/>
      <c r="AK103" s="403"/>
      <c r="AL103" s="403"/>
      <c r="AM103" s="403"/>
      <c r="AN103" s="403"/>
      <c r="AO103" s="403"/>
      <c r="AP103" s="403"/>
      <c r="AQ103" s="403"/>
      <c r="AR103" s="403"/>
      <c r="AS103" s="403"/>
      <c r="AT103" s="403"/>
      <c r="AU103" s="403"/>
      <c r="AV103" s="403"/>
      <c r="AW103" s="403"/>
      <c r="AX103" s="403"/>
      <c r="AY103" s="403"/>
      <c r="AZ103" s="403"/>
      <c r="BA103" s="403"/>
      <c r="BB103" s="403"/>
      <c r="BC103" s="403"/>
      <c r="BD103" s="403"/>
      <c r="BE103" s="403"/>
      <c r="BF103" s="403"/>
      <c r="BG103" s="403"/>
      <c r="BH103" s="403"/>
      <c r="BI103" s="403"/>
    </row>
    <row r="104" spans="1:61" s="357" customFormat="1" ht="90">
      <c r="A104" s="1348">
        <v>100</v>
      </c>
      <c r="B104" s="1370" t="s">
        <v>186</v>
      </c>
      <c r="C104" s="1370" t="s">
        <v>173</v>
      </c>
      <c r="D104" s="1374" t="s">
        <v>187</v>
      </c>
      <c r="E104" s="1371">
        <v>107630915</v>
      </c>
      <c r="F104" s="1371">
        <v>600145093</v>
      </c>
      <c r="G104" s="1349" t="s">
        <v>810</v>
      </c>
      <c r="H104" s="1372" t="s">
        <v>29</v>
      </c>
      <c r="I104" s="1372" t="s">
        <v>110</v>
      </c>
      <c r="J104" s="1349" t="s">
        <v>30</v>
      </c>
      <c r="K104" s="1375" t="s">
        <v>811</v>
      </c>
      <c r="L104" s="1352">
        <v>15000000</v>
      </c>
      <c r="M104" s="1127"/>
      <c r="N104" s="1376" t="s">
        <v>232</v>
      </c>
      <c r="O104" s="1376" t="s">
        <v>190</v>
      </c>
      <c r="P104" s="1274" t="s">
        <v>41</v>
      </c>
      <c r="Q104" s="1274" t="s">
        <v>41</v>
      </c>
      <c r="R104" s="1274" t="s">
        <v>41</v>
      </c>
      <c r="S104" s="1274" t="s">
        <v>41</v>
      </c>
      <c r="T104" s="1274"/>
      <c r="U104" s="1274"/>
      <c r="V104" s="1274"/>
      <c r="W104" s="1274"/>
      <c r="X104" s="1274" t="s">
        <v>41</v>
      </c>
      <c r="Y104" s="1370" t="s">
        <v>192</v>
      </c>
      <c r="Z104" s="1373" t="s">
        <v>193</v>
      </c>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c r="BG104" s="358"/>
      <c r="BH104" s="358"/>
      <c r="BI104" s="358"/>
    </row>
    <row r="105" spans="1:61" s="404" customFormat="1" ht="45">
      <c r="A105" s="466">
        <v>101</v>
      </c>
      <c r="B105" s="521" t="s">
        <v>186</v>
      </c>
      <c r="C105" s="521" t="s">
        <v>173</v>
      </c>
      <c r="D105" s="592" t="s">
        <v>187</v>
      </c>
      <c r="E105" s="587">
        <v>107630915</v>
      </c>
      <c r="F105" s="587">
        <v>600145093</v>
      </c>
      <c r="G105" s="542" t="s">
        <v>812</v>
      </c>
      <c r="H105" s="590" t="s">
        <v>29</v>
      </c>
      <c r="I105" s="590" t="s">
        <v>110</v>
      </c>
      <c r="J105" s="542" t="s">
        <v>30</v>
      </c>
      <c r="K105" s="525" t="s">
        <v>813</v>
      </c>
      <c r="L105" s="547">
        <v>30000000</v>
      </c>
      <c r="M105" s="474">
        <f t="shared" ref="M105:M119" si="9">L105/100*85</f>
        <v>25500000</v>
      </c>
      <c r="N105" s="605" t="s">
        <v>190</v>
      </c>
      <c r="O105" s="605" t="s">
        <v>191</v>
      </c>
      <c r="P105" s="550" t="s">
        <v>41</v>
      </c>
      <c r="Q105" s="550"/>
      <c r="R105" s="550"/>
      <c r="S105" s="550"/>
      <c r="T105" s="550"/>
      <c r="U105" s="550" t="s">
        <v>41</v>
      </c>
      <c r="V105" s="550" t="s">
        <v>41</v>
      </c>
      <c r="W105" s="550" t="s">
        <v>41</v>
      </c>
      <c r="X105" s="550"/>
      <c r="Y105" s="542" t="s">
        <v>814</v>
      </c>
      <c r="Z105" s="591" t="s">
        <v>815</v>
      </c>
      <c r="AA105" s="403"/>
      <c r="AB105" s="403"/>
      <c r="AC105" s="403"/>
      <c r="AD105" s="403"/>
      <c r="AE105" s="403"/>
      <c r="AF105" s="403"/>
      <c r="AG105" s="403"/>
      <c r="AH105" s="403"/>
      <c r="AI105" s="403"/>
      <c r="AJ105" s="403"/>
      <c r="AK105" s="403"/>
      <c r="AL105" s="403"/>
      <c r="AM105" s="403"/>
      <c r="AN105" s="403"/>
      <c r="AO105" s="403"/>
      <c r="AP105" s="403"/>
      <c r="AQ105" s="403"/>
      <c r="AR105" s="403"/>
      <c r="AS105" s="403"/>
      <c r="AT105" s="403"/>
      <c r="AU105" s="403"/>
      <c r="AV105" s="403"/>
      <c r="AW105" s="403"/>
      <c r="AX105" s="403"/>
      <c r="AY105" s="403"/>
      <c r="AZ105" s="403"/>
      <c r="BA105" s="403"/>
      <c r="BB105" s="403"/>
      <c r="BC105" s="403"/>
      <c r="BD105" s="403"/>
      <c r="BE105" s="403"/>
      <c r="BF105" s="403"/>
      <c r="BG105" s="403"/>
      <c r="BH105" s="403"/>
      <c r="BI105" s="403"/>
    </row>
    <row r="106" spans="1:61" s="404" customFormat="1" ht="180">
      <c r="A106" s="466">
        <v>102</v>
      </c>
      <c r="B106" s="521" t="s">
        <v>318</v>
      </c>
      <c r="C106" s="521" t="s">
        <v>173</v>
      </c>
      <c r="D106" s="606" t="s">
        <v>319</v>
      </c>
      <c r="E106" s="546">
        <v>102508801</v>
      </c>
      <c r="F106" s="587">
        <v>600145077</v>
      </c>
      <c r="G106" s="542" t="s">
        <v>816</v>
      </c>
      <c r="H106" s="590" t="s">
        <v>29</v>
      </c>
      <c r="I106" s="590" t="s">
        <v>110</v>
      </c>
      <c r="J106" s="542" t="s">
        <v>30</v>
      </c>
      <c r="K106" s="595" t="s">
        <v>817</v>
      </c>
      <c r="L106" s="607">
        <v>8000000</v>
      </c>
      <c r="M106" s="474">
        <f t="shared" si="9"/>
        <v>6800000</v>
      </c>
      <c r="N106" s="549">
        <v>2022</v>
      </c>
      <c r="O106" s="549">
        <v>2024</v>
      </c>
      <c r="P106" s="550" t="s">
        <v>41</v>
      </c>
      <c r="Q106" s="550"/>
      <c r="R106" s="550"/>
      <c r="S106" s="550" t="s">
        <v>41</v>
      </c>
      <c r="T106" s="550"/>
      <c r="U106" s="550"/>
      <c r="V106" s="550" t="s">
        <v>41</v>
      </c>
      <c r="W106" s="550"/>
      <c r="X106" s="550"/>
      <c r="Y106" s="521" t="s">
        <v>818</v>
      </c>
      <c r="Z106" s="591" t="s">
        <v>58</v>
      </c>
      <c r="AA106" s="403"/>
      <c r="AB106" s="403"/>
      <c r="AC106" s="403"/>
      <c r="AD106" s="403"/>
      <c r="AE106" s="403"/>
      <c r="AF106" s="403"/>
      <c r="AG106" s="403"/>
      <c r="AH106" s="403"/>
      <c r="AI106" s="403"/>
      <c r="AJ106" s="403"/>
      <c r="AK106" s="403"/>
      <c r="AL106" s="403"/>
      <c r="AM106" s="403"/>
      <c r="AN106" s="403"/>
      <c r="AO106" s="403"/>
      <c r="AP106" s="403"/>
      <c r="AQ106" s="403"/>
      <c r="AR106" s="403"/>
      <c r="AS106" s="403"/>
      <c r="AT106" s="403"/>
      <c r="AU106" s="403"/>
      <c r="AV106" s="403"/>
      <c r="AW106" s="403"/>
      <c r="AX106" s="403"/>
      <c r="AY106" s="403"/>
      <c r="AZ106" s="403"/>
      <c r="BA106" s="403"/>
      <c r="BB106" s="403"/>
      <c r="BC106" s="403"/>
      <c r="BD106" s="403"/>
      <c r="BE106" s="403"/>
      <c r="BF106" s="403"/>
      <c r="BG106" s="403"/>
      <c r="BH106" s="403"/>
      <c r="BI106" s="403"/>
    </row>
    <row r="107" spans="1:61" s="404" customFormat="1" ht="112.5">
      <c r="A107" s="466">
        <v>103</v>
      </c>
      <c r="B107" s="521" t="s">
        <v>318</v>
      </c>
      <c r="C107" s="521" t="s">
        <v>173</v>
      </c>
      <c r="D107" s="606" t="s">
        <v>319</v>
      </c>
      <c r="E107" s="546">
        <v>102508801</v>
      </c>
      <c r="F107" s="587">
        <v>600145077</v>
      </c>
      <c r="G107" s="521" t="s">
        <v>819</v>
      </c>
      <c r="H107" s="590" t="s">
        <v>29</v>
      </c>
      <c r="I107" s="590" t="s">
        <v>110</v>
      </c>
      <c r="J107" s="542" t="s">
        <v>30</v>
      </c>
      <c r="K107" s="595" t="s">
        <v>820</v>
      </c>
      <c r="L107" s="547">
        <v>5000000</v>
      </c>
      <c r="M107" s="474">
        <f t="shared" si="9"/>
        <v>4250000</v>
      </c>
      <c r="N107" s="549">
        <v>2022</v>
      </c>
      <c r="O107" s="549">
        <v>2024</v>
      </c>
      <c r="P107" s="550"/>
      <c r="Q107" s="550" t="s">
        <v>41</v>
      </c>
      <c r="R107" s="550"/>
      <c r="S107" s="550"/>
      <c r="T107" s="550"/>
      <c r="U107" s="550"/>
      <c r="V107" s="550" t="s">
        <v>41</v>
      </c>
      <c r="W107" s="550"/>
      <c r="X107" s="550"/>
      <c r="Y107" s="521" t="s">
        <v>818</v>
      </c>
      <c r="Z107" s="591" t="s">
        <v>58</v>
      </c>
      <c r="AA107" s="403"/>
      <c r="AB107" s="403"/>
      <c r="AC107" s="403"/>
      <c r="AD107" s="403"/>
      <c r="AE107" s="403"/>
      <c r="AF107" s="403"/>
      <c r="AG107" s="403"/>
      <c r="AH107" s="403"/>
      <c r="AI107" s="403"/>
      <c r="AJ107" s="403"/>
      <c r="AK107" s="403"/>
      <c r="AL107" s="403"/>
      <c r="AM107" s="403"/>
      <c r="AN107" s="403"/>
      <c r="AO107" s="403"/>
      <c r="AP107" s="403"/>
      <c r="AQ107" s="403"/>
      <c r="AR107" s="403"/>
      <c r="AS107" s="403"/>
      <c r="AT107" s="403"/>
      <c r="AU107" s="403"/>
      <c r="AV107" s="403"/>
      <c r="AW107" s="403"/>
      <c r="AX107" s="403"/>
      <c r="AY107" s="403"/>
      <c r="AZ107" s="403"/>
      <c r="BA107" s="403"/>
      <c r="BB107" s="403"/>
      <c r="BC107" s="403"/>
      <c r="BD107" s="403"/>
      <c r="BE107" s="403"/>
      <c r="BF107" s="403"/>
      <c r="BG107" s="403"/>
      <c r="BH107" s="403"/>
      <c r="BI107" s="403"/>
    </row>
    <row r="108" spans="1:61" s="404" customFormat="1" ht="146.25">
      <c r="A108" s="466">
        <v>104</v>
      </c>
      <c r="B108" s="521" t="s">
        <v>318</v>
      </c>
      <c r="C108" s="521" t="s">
        <v>173</v>
      </c>
      <c r="D108" s="606" t="s">
        <v>319</v>
      </c>
      <c r="E108" s="546">
        <v>102508801</v>
      </c>
      <c r="F108" s="587">
        <v>600145077</v>
      </c>
      <c r="G108" s="542" t="s">
        <v>821</v>
      </c>
      <c r="H108" s="590" t="s">
        <v>29</v>
      </c>
      <c r="I108" s="590" t="s">
        <v>110</v>
      </c>
      <c r="J108" s="542" t="s">
        <v>30</v>
      </c>
      <c r="K108" s="525" t="s">
        <v>822</v>
      </c>
      <c r="L108" s="547">
        <v>10000000</v>
      </c>
      <c r="M108" s="474">
        <f t="shared" si="9"/>
        <v>8500000</v>
      </c>
      <c r="N108" s="549">
        <v>2023</v>
      </c>
      <c r="O108" s="549">
        <v>2026</v>
      </c>
      <c r="P108" s="550" t="s">
        <v>41</v>
      </c>
      <c r="Q108" s="550"/>
      <c r="R108" s="550"/>
      <c r="S108" s="550" t="s">
        <v>41</v>
      </c>
      <c r="T108" s="550"/>
      <c r="U108" s="550"/>
      <c r="V108" s="550" t="s">
        <v>41</v>
      </c>
      <c r="W108" s="550"/>
      <c r="X108" s="550"/>
      <c r="Y108" s="521" t="s">
        <v>818</v>
      </c>
      <c r="Z108" s="591" t="s">
        <v>58</v>
      </c>
      <c r="AA108" s="403"/>
      <c r="AB108" s="403"/>
      <c r="AC108" s="403"/>
      <c r="AD108" s="403"/>
      <c r="AE108" s="403"/>
      <c r="AF108" s="403"/>
      <c r="AG108" s="403"/>
      <c r="AH108" s="403"/>
      <c r="AI108" s="403"/>
      <c r="AJ108" s="403"/>
      <c r="AK108" s="403"/>
      <c r="AL108" s="403"/>
      <c r="AM108" s="403"/>
      <c r="AN108" s="403"/>
      <c r="AO108" s="403"/>
      <c r="AP108" s="403"/>
      <c r="AQ108" s="403"/>
      <c r="AR108" s="403"/>
      <c r="AS108" s="403"/>
      <c r="AT108" s="403"/>
      <c r="AU108" s="403"/>
      <c r="AV108" s="403"/>
      <c r="AW108" s="403"/>
      <c r="AX108" s="403"/>
      <c r="AY108" s="403"/>
      <c r="AZ108" s="403"/>
      <c r="BA108" s="403"/>
      <c r="BB108" s="403"/>
      <c r="BC108" s="403"/>
      <c r="BD108" s="403"/>
      <c r="BE108" s="403"/>
      <c r="BF108" s="403"/>
      <c r="BG108" s="403"/>
      <c r="BH108" s="403"/>
      <c r="BI108" s="403"/>
    </row>
    <row r="109" spans="1:61" s="404" customFormat="1" ht="146.25">
      <c r="A109" s="466">
        <v>105</v>
      </c>
      <c r="B109" s="521" t="s">
        <v>318</v>
      </c>
      <c r="C109" s="521" t="s">
        <v>173</v>
      </c>
      <c r="D109" s="606" t="s">
        <v>319</v>
      </c>
      <c r="E109" s="546">
        <v>102508801</v>
      </c>
      <c r="F109" s="587">
        <v>600145077</v>
      </c>
      <c r="G109" s="521" t="s">
        <v>823</v>
      </c>
      <c r="H109" s="590" t="s">
        <v>29</v>
      </c>
      <c r="I109" s="590" t="s">
        <v>110</v>
      </c>
      <c r="J109" s="542" t="s">
        <v>30</v>
      </c>
      <c r="K109" s="595" t="s">
        <v>824</v>
      </c>
      <c r="L109" s="547">
        <v>7000000</v>
      </c>
      <c r="M109" s="474">
        <f t="shared" si="9"/>
        <v>5950000</v>
      </c>
      <c r="N109" s="549">
        <v>2023</v>
      </c>
      <c r="O109" s="549">
        <v>2026</v>
      </c>
      <c r="P109" s="550"/>
      <c r="Q109" s="550"/>
      <c r="R109" s="550" t="s">
        <v>41</v>
      </c>
      <c r="S109" s="550"/>
      <c r="T109" s="550"/>
      <c r="U109" s="550"/>
      <c r="V109" s="550" t="s">
        <v>41</v>
      </c>
      <c r="W109" s="550"/>
      <c r="X109" s="550"/>
      <c r="Y109" s="521" t="s">
        <v>818</v>
      </c>
      <c r="Z109" s="591" t="s">
        <v>58</v>
      </c>
      <c r="AA109" s="403"/>
      <c r="AB109" s="403"/>
      <c r="AC109" s="403"/>
      <c r="AD109" s="403"/>
      <c r="AE109" s="403"/>
      <c r="AF109" s="403"/>
      <c r="AG109" s="403"/>
      <c r="AH109" s="403"/>
      <c r="AI109" s="403"/>
      <c r="AJ109" s="403"/>
      <c r="AK109" s="403"/>
      <c r="AL109" s="403"/>
      <c r="AM109" s="403"/>
      <c r="AN109" s="403"/>
      <c r="AO109" s="403"/>
      <c r="AP109" s="403"/>
      <c r="AQ109" s="403"/>
      <c r="AR109" s="403"/>
      <c r="AS109" s="403"/>
      <c r="AT109" s="403"/>
      <c r="AU109" s="403"/>
      <c r="AV109" s="403"/>
      <c r="AW109" s="403"/>
      <c r="AX109" s="403"/>
      <c r="AY109" s="403"/>
      <c r="AZ109" s="403"/>
      <c r="BA109" s="403"/>
      <c r="BB109" s="403"/>
      <c r="BC109" s="403"/>
      <c r="BD109" s="403"/>
      <c r="BE109" s="403"/>
      <c r="BF109" s="403"/>
      <c r="BG109" s="403"/>
      <c r="BH109" s="403"/>
      <c r="BI109" s="403"/>
    </row>
    <row r="110" spans="1:61" s="404" customFormat="1" ht="202.5">
      <c r="A110" s="466">
        <v>106</v>
      </c>
      <c r="B110" s="521" t="s">
        <v>318</v>
      </c>
      <c r="C110" s="521" t="s">
        <v>173</v>
      </c>
      <c r="D110" s="606" t="s">
        <v>319</v>
      </c>
      <c r="E110" s="546">
        <v>102508801</v>
      </c>
      <c r="F110" s="587">
        <v>600145077</v>
      </c>
      <c r="G110" s="521" t="s">
        <v>825</v>
      </c>
      <c r="H110" s="590" t="s">
        <v>29</v>
      </c>
      <c r="I110" s="590" t="s">
        <v>110</v>
      </c>
      <c r="J110" s="542" t="s">
        <v>30</v>
      </c>
      <c r="K110" s="595" t="s">
        <v>826</v>
      </c>
      <c r="L110" s="547">
        <v>12000000</v>
      </c>
      <c r="M110" s="474">
        <f t="shared" si="9"/>
        <v>10200000</v>
      </c>
      <c r="N110" s="549">
        <v>2022</v>
      </c>
      <c r="O110" s="549">
        <v>2024</v>
      </c>
      <c r="P110" s="550"/>
      <c r="Q110" s="550"/>
      <c r="R110" s="550"/>
      <c r="S110" s="550"/>
      <c r="T110" s="550"/>
      <c r="U110" s="550"/>
      <c r="V110" s="550" t="s">
        <v>41</v>
      </c>
      <c r="W110" s="550" t="s">
        <v>41</v>
      </c>
      <c r="X110" s="550"/>
      <c r="Y110" s="521" t="s">
        <v>818</v>
      </c>
      <c r="Z110" s="591" t="s">
        <v>58</v>
      </c>
      <c r="AA110" s="403"/>
      <c r="AB110" s="403"/>
      <c r="AC110" s="403"/>
      <c r="AD110" s="403"/>
      <c r="AE110" s="403"/>
      <c r="AF110" s="403"/>
      <c r="AG110" s="403"/>
      <c r="AH110" s="403"/>
      <c r="AI110" s="403"/>
      <c r="AJ110" s="403"/>
      <c r="AK110" s="403"/>
      <c r="AL110" s="403"/>
      <c r="AM110" s="403"/>
      <c r="AN110" s="403"/>
      <c r="AO110" s="403"/>
      <c r="AP110" s="403"/>
      <c r="AQ110" s="403"/>
      <c r="AR110" s="403"/>
      <c r="AS110" s="403"/>
      <c r="AT110" s="403"/>
      <c r="AU110" s="403"/>
      <c r="AV110" s="403"/>
      <c r="AW110" s="403"/>
      <c r="AX110" s="403"/>
      <c r="AY110" s="403"/>
      <c r="AZ110" s="403"/>
      <c r="BA110" s="403"/>
      <c r="BB110" s="403"/>
      <c r="BC110" s="403"/>
      <c r="BD110" s="403"/>
      <c r="BE110" s="403"/>
      <c r="BF110" s="403"/>
      <c r="BG110" s="403"/>
      <c r="BH110" s="403"/>
      <c r="BI110" s="403"/>
    </row>
    <row r="111" spans="1:61" s="404" customFormat="1" ht="56.25">
      <c r="A111" s="466">
        <v>107</v>
      </c>
      <c r="B111" s="521" t="s">
        <v>827</v>
      </c>
      <c r="C111" s="521" t="s">
        <v>173</v>
      </c>
      <c r="D111" s="587">
        <v>70631778</v>
      </c>
      <c r="E111" s="587">
        <v>102520135</v>
      </c>
      <c r="F111" s="587">
        <v>600145255</v>
      </c>
      <c r="G111" s="542" t="s">
        <v>828</v>
      </c>
      <c r="H111" s="590" t="s">
        <v>29</v>
      </c>
      <c r="I111" s="590" t="s">
        <v>110</v>
      </c>
      <c r="J111" s="542" t="s">
        <v>30</v>
      </c>
      <c r="K111" s="546" t="s">
        <v>829</v>
      </c>
      <c r="L111" s="547">
        <v>1500000</v>
      </c>
      <c r="M111" s="474">
        <f t="shared" si="9"/>
        <v>1275000</v>
      </c>
      <c r="N111" s="549">
        <v>2021</v>
      </c>
      <c r="O111" s="549">
        <v>2027</v>
      </c>
      <c r="P111" s="550"/>
      <c r="Q111" s="550" t="s">
        <v>132</v>
      </c>
      <c r="R111" s="550"/>
      <c r="S111" s="550" t="s">
        <v>132</v>
      </c>
      <c r="T111" s="550"/>
      <c r="U111" s="550"/>
      <c r="V111" s="550"/>
      <c r="W111" s="550"/>
      <c r="X111" s="550"/>
      <c r="Y111" s="542" t="s">
        <v>830</v>
      </c>
      <c r="Z111" s="551"/>
      <c r="AA111" s="403"/>
      <c r="AB111" s="403"/>
      <c r="AC111" s="403"/>
      <c r="AD111" s="403"/>
      <c r="AE111" s="403"/>
      <c r="AF111" s="403"/>
      <c r="AG111" s="403"/>
      <c r="AH111" s="403"/>
      <c r="AI111" s="403"/>
      <c r="AJ111" s="403"/>
      <c r="AK111" s="403"/>
      <c r="AL111" s="403"/>
      <c r="AM111" s="403"/>
      <c r="AN111" s="403"/>
      <c r="AO111" s="403"/>
      <c r="AP111" s="403"/>
      <c r="AQ111" s="403"/>
      <c r="AR111" s="403"/>
      <c r="AS111" s="403"/>
      <c r="AT111" s="403"/>
      <c r="AU111" s="403"/>
      <c r="AV111" s="403"/>
      <c r="AW111" s="403"/>
      <c r="AX111" s="403"/>
      <c r="AY111" s="403"/>
      <c r="AZ111" s="403"/>
      <c r="BA111" s="403"/>
      <c r="BB111" s="403"/>
      <c r="BC111" s="403"/>
      <c r="BD111" s="403"/>
      <c r="BE111" s="403"/>
      <c r="BF111" s="403"/>
      <c r="BG111" s="403"/>
      <c r="BH111" s="403"/>
      <c r="BI111" s="403"/>
    </row>
    <row r="112" spans="1:61" s="404" customFormat="1" ht="56.25">
      <c r="A112" s="466">
        <v>108</v>
      </c>
      <c r="B112" s="521" t="s">
        <v>827</v>
      </c>
      <c r="C112" s="521" t="s">
        <v>173</v>
      </c>
      <c r="D112" s="587">
        <v>70631778</v>
      </c>
      <c r="E112" s="587">
        <v>102520135</v>
      </c>
      <c r="F112" s="587">
        <v>600145255</v>
      </c>
      <c r="G112" s="521" t="s">
        <v>828</v>
      </c>
      <c r="H112" s="590" t="s">
        <v>29</v>
      </c>
      <c r="I112" s="590" t="s">
        <v>110</v>
      </c>
      <c r="J112" s="542" t="s">
        <v>30</v>
      </c>
      <c r="K112" s="546" t="s">
        <v>831</v>
      </c>
      <c r="L112" s="547">
        <v>3200000</v>
      </c>
      <c r="M112" s="474">
        <f t="shared" si="9"/>
        <v>2720000</v>
      </c>
      <c r="N112" s="549">
        <v>2021</v>
      </c>
      <c r="O112" s="549">
        <v>2027</v>
      </c>
      <c r="P112" s="550"/>
      <c r="Q112" s="550" t="s">
        <v>132</v>
      </c>
      <c r="R112" s="550"/>
      <c r="S112" s="550" t="s">
        <v>132</v>
      </c>
      <c r="T112" s="550"/>
      <c r="U112" s="550"/>
      <c r="V112" s="550"/>
      <c r="W112" s="550"/>
      <c r="X112" s="550"/>
      <c r="Y112" s="542" t="s">
        <v>830</v>
      </c>
      <c r="Z112" s="551"/>
      <c r="AA112" s="403"/>
      <c r="AB112" s="403"/>
      <c r="AC112" s="403"/>
      <c r="AD112" s="403"/>
      <c r="AE112" s="403"/>
      <c r="AF112" s="403"/>
      <c r="AG112" s="403"/>
      <c r="AH112" s="403"/>
      <c r="AI112" s="403"/>
      <c r="AJ112" s="403"/>
      <c r="AK112" s="403"/>
      <c r="AL112" s="403"/>
      <c r="AM112" s="403"/>
      <c r="AN112" s="403"/>
      <c r="AO112" s="403"/>
      <c r="AP112" s="403"/>
      <c r="AQ112" s="403"/>
      <c r="AR112" s="403"/>
      <c r="AS112" s="403"/>
      <c r="AT112" s="403"/>
      <c r="AU112" s="403"/>
      <c r="AV112" s="403"/>
      <c r="AW112" s="403"/>
      <c r="AX112" s="403"/>
      <c r="AY112" s="403"/>
      <c r="AZ112" s="403"/>
      <c r="BA112" s="403"/>
      <c r="BB112" s="403"/>
      <c r="BC112" s="403"/>
      <c r="BD112" s="403"/>
      <c r="BE112" s="403"/>
      <c r="BF112" s="403"/>
      <c r="BG112" s="403"/>
      <c r="BH112" s="403"/>
      <c r="BI112" s="403"/>
    </row>
    <row r="113" spans="1:61" s="404" customFormat="1" ht="56.25">
      <c r="A113" s="466">
        <v>109</v>
      </c>
      <c r="B113" s="521" t="s">
        <v>827</v>
      </c>
      <c r="C113" s="521" t="s">
        <v>173</v>
      </c>
      <c r="D113" s="587">
        <v>70631778</v>
      </c>
      <c r="E113" s="587">
        <v>102520135</v>
      </c>
      <c r="F113" s="587">
        <v>600145255</v>
      </c>
      <c r="G113" s="521" t="s">
        <v>828</v>
      </c>
      <c r="H113" s="590" t="s">
        <v>29</v>
      </c>
      <c r="I113" s="590" t="s">
        <v>110</v>
      </c>
      <c r="J113" s="542" t="s">
        <v>30</v>
      </c>
      <c r="K113" s="546" t="s">
        <v>832</v>
      </c>
      <c r="L113" s="547">
        <v>1900000</v>
      </c>
      <c r="M113" s="474">
        <f t="shared" si="9"/>
        <v>1615000</v>
      </c>
      <c r="N113" s="549">
        <v>2021</v>
      </c>
      <c r="O113" s="549">
        <v>2027</v>
      </c>
      <c r="P113" s="550" t="s">
        <v>132</v>
      </c>
      <c r="Q113" s="550"/>
      <c r="R113" s="550"/>
      <c r="S113" s="550" t="s">
        <v>132</v>
      </c>
      <c r="T113" s="550"/>
      <c r="U113" s="550"/>
      <c r="V113" s="550"/>
      <c r="W113" s="550"/>
      <c r="X113" s="550"/>
      <c r="Y113" s="542" t="s">
        <v>830</v>
      </c>
      <c r="Z113" s="551"/>
      <c r="AA113" s="403"/>
      <c r="AB113" s="403"/>
      <c r="AC113" s="403"/>
      <c r="AD113" s="403"/>
      <c r="AE113" s="403"/>
      <c r="AF113" s="403"/>
      <c r="AG113" s="403"/>
      <c r="AH113" s="403"/>
      <c r="AI113" s="403"/>
      <c r="AJ113" s="403"/>
      <c r="AK113" s="403"/>
      <c r="AL113" s="403"/>
      <c r="AM113" s="403"/>
      <c r="AN113" s="403"/>
      <c r="AO113" s="403"/>
      <c r="AP113" s="403"/>
      <c r="AQ113" s="403"/>
      <c r="AR113" s="403"/>
      <c r="AS113" s="403"/>
      <c r="AT113" s="403"/>
      <c r="AU113" s="403"/>
      <c r="AV113" s="403"/>
      <c r="AW113" s="403"/>
      <c r="AX113" s="403"/>
      <c r="AY113" s="403"/>
      <c r="AZ113" s="403"/>
      <c r="BA113" s="403"/>
      <c r="BB113" s="403"/>
      <c r="BC113" s="403"/>
      <c r="BD113" s="403"/>
      <c r="BE113" s="403"/>
      <c r="BF113" s="403"/>
      <c r="BG113" s="403"/>
      <c r="BH113" s="403"/>
      <c r="BI113" s="403"/>
    </row>
    <row r="114" spans="1:61" s="404" customFormat="1" ht="45">
      <c r="A114" s="466">
        <v>110</v>
      </c>
      <c r="B114" s="521" t="s">
        <v>827</v>
      </c>
      <c r="C114" s="521" t="s">
        <v>173</v>
      </c>
      <c r="D114" s="587">
        <v>70631778</v>
      </c>
      <c r="E114" s="587">
        <v>102520135</v>
      </c>
      <c r="F114" s="587">
        <v>600145255</v>
      </c>
      <c r="G114" s="521" t="s">
        <v>833</v>
      </c>
      <c r="H114" s="590" t="s">
        <v>29</v>
      </c>
      <c r="I114" s="590" t="s">
        <v>110</v>
      </c>
      <c r="J114" s="542" t="s">
        <v>30</v>
      </c>
      <c r="K114" s="546" t="s">
        <v>834</v>
      </c>
      <c r="L114" s="547">
        <v>1500000</v>
      </c>
      <c r="M114" s="474">
        <f t="shared" si="9"/>
        <v>1275000</v>
      </c>
      <c r="N114" s="549">
        <v>2021</v>
      </c>
      <c r="O114" s="549">
        <v>2027</v>
      </c>
      <c r="P114" s="550"/>
      <c r="Q114" s="550" t="s">
        <v>132</v>
      </c>
      <c r="R114" s="550"/>
      <c r="S114" s="550"/>
      <c r="T114" s="550"/>
      <c r="U114" s="550"/>
      <c r="V114" s="550"/>
      <c r="W114" s="550"/>
      <c r="X114" s="550"/>
      <c r="Y114" s="542" t="s">
        <v>830</v>
      </c>
      <c r="Z114" s="551"/>
      <c r="AA114" s="403"/>
      <c r="AB114" s="403"/>
      <c r="AC114" s="403"/>
      <c r="AD114" s="403"/>
      <c r="AE114" s="403"/>
      <c r="AF114" s="403"/>
      <c r="AG114" s="403"/>
      <c r="AH114" s="403"/>
      <c r="AI114" s="403"/>
      <c r="AJ114" s="403"/>
      <c r="AK114" s="403"/>
      <c r="AL114" s="403"/>
      <c r="AM114" s="403"/>
      <c r="AN114" s="403"/>
      <c r="AO114" s="403"/>
      <c r="AP114" s="403"/>
      <c r="AQ114" s="403"/>
      <c r="AR114" s="403"/>
      <c r="AS114" s="403"/>
      <c r="AT114" s="403"/>
      <c r="AU114" s="403"/>
      <c r="AV114" s="403"/>
      <c r="AW114" s="403"/>
      <c r="AX114" s="403"/>
      <c r="AY114" s="403"/>
      <c r="AZ114" s="403"/>
      <c r="BA114" s="403"/>
      <c r="BB114" s="403"/>
      <c r="BC114" s="403"/>
      <c r="BD114" s="403"/>
      <c r="BE114" s="403"/>
      <c r="BF114" s="403"/>
      <c r="BG114" s="403"/>
      <c r="BH114" s="403"/>
      <c r="BI114" s="403"/>
    </row>
    <row r="115" spans="1:61" s="404" customFormat="1" ht="56.25">
      <c r="A115" s="466">
        <v>111</v>
      </c>
      <c r="B115" s="521" t="s">
        <v>827</v>
      </c>
      <c r="C115" s="521" t="s">
        <v>173</v>
      </c>
      <c r="D115" s="587">
        <v>70631778</v>
      </c>
      <c r="E115" s="587">
        <v>102520135</v>
      </c>
      <c r="F115" s="587">
        <v>600145255</v>
      </c>
      <c r="G115" s="521" t="s">
        <v>828</v>
      </c>
      <c r="H115" s="590" t="s">
        <v>29</v>
      </c>
      <c r="I115" s="590" t="s">
        <v>110</v>
      </c>
      <c r="J115" s="542" t="s">
        <v>30</v>
      </c>
      <c r="K115" s="546" t="s">
        <v>835</v>
      </c>
      <c r="L115" s="547">
        <v>2200000</v>
      </c>
      <c r="M115" s="474">
        <f t="shared" si="9"/>
        <v>1870000</v>
      </c>
      <c r="N115" s="549">
        <v>2021</v>
      </c>
      <c r="O115" s="549">
        <v>2027</v>
      </c>
      <c r="P115" s="550"/>
      <c r="Q115" s="550" t="s">
        <v>132</v>
      </c>
      <c r="R115" s="550"/>
      <c r="S115" s="550" t="s">
        <v>132</v>
      </c>
      <c r="T115" s="550"/>
      <c r="U115" s="550"/>
      <c r="V115" s="550"/>
      <c r="W115" s="550"/>
      <c r="X115" s="550"/>
      <c r="Y115" s="542"/>
      <c r="Z115" s="551"/>
      <c r="AA115" s="403"/>
      <c r="AB115" s="403"/>
      <c r="AC115" s="403"/>
      <c r="AD115" s="403"/>
      <c r="AE115" s="403"/>
      <c r="AF115" s="403"/>
      <c r="AG115" s="403"/>
      <c r="AH115" s="403"/>
      <c r="AI115" s="403"/>
      <c r="AJ115" s="403"/>
      <c r="AK115" s="403"/>
      <c r="AL115" s="403"/>
      <c r="AM115" s="403"/>
      <c r="AN115" s="403"/>
      <c r="AO115" s="403"/>
      <c r="AP115" s="403"/>
      <c r="AQ115" s="403"/>
      <c r="AR115" s="403"/>
      <c r="AS115" s="403"/>
      <c r="AT115" s="403"/>
      <c r="AU115" s="403"/>
      <c r="AV115" s="403"/>
      <c r="AW115" s="403"/>
      <c r="AX115" s="403"/>
      <c r="AY115" s="403"/>
      <c r="AZ115" s="403"/>
      <c r="BA115" s="403"/>
      <c r="BB115" s="403"/>
      <c r="BC115" s="403"/>
      <c r="BD115" s="403"/>
      <c r="BE115" s="403"/>
      <c r="BF115" s="403"/>
      <c r="BG115" s="403"/>
      <c r="BH115" s="403"/>
      <c r="BI115" s="403"/>
    </row>
    <row r="116" spans="1:61" s="404" customFormat="1" ht="33.75">
      <c r="A116" s="466">
        <v>112</v>
      </c>
      <c r="B116" s="521" t="s">
        <v>827</v>
      </c>
      <c r="C116" s="521" t="s">
        <v>173</v>
      </c>
      <c r="D116" s="587">
        <v>70631778</v>
      </c>
      <c r="E116" s="587">
        <v>102520135</v>
      </c>
      <c r="F116" s="587">
        <v>600145255</v>
      </c>
      <c r="G116" s="542" t="s">
        <v>836</v>
      </c>
      <c r="H116" s="590" t="s">
        <v>29</v>
      </c>
      <c r="I116" s="590" t="s">
        <v>110</v>
      </c>
      <c r="J116" s="542" t="s">
        <v>30</v>
      </c>
      <c r="K116" s="546" t="s">
        <v>837</v>
      </c>
      <c r="L116" s="547">
        <v>1500000</v>
      </c>
      <c r="M116" s="474">
        <f t="shared" si="9"/>
        <v>1275000</v>
      </c>
      <c r="N116" s="549">
        <v>2021</v>
      </c>
      <c r="O116" s="549">
        <v>2027</v>
      </c>
      <c r="P116" s="550"/>
      <c r="Q116" s="550"/>
      <c r="R116" s="550"/>
      <c r="S116" s="550" t="s">
        <v>132</v>
      </c>
      <c r="T116" s="550"/>
      <c r="U116" s="550"/>
      <c r="V116" s="550"/>
      <c r="W116" s="550"/>
      <c r="X116" s="550"/>
      <c r="Y116" s="542"/>
      <c r="Z116" s="551"/>
      <c r="AA116" s="403"/>
      <c r="AB116" s="403"/>
      <c r="AC116" s="403"/>
      <c r="AD116" s="403"/>
      <c r="AE116" s="403"/>
      <c r="AF116" s="403"/>
      <c r="AG116" s="403"/>
      <c r="AH116" s="403"/>
      <c r="AI116" s="403"/>
      <c r="AJ116" s="403"/>
      <c r="AK116" s="403"/>
      <c r="AL116" s="403"/>
      <c r="AM116" s="403"/>
      <c r="AN116" s="403"/>
      <c r="AO116" s="403"/>
      <c r="AP116" s="403"/>
      <c r="AQ116" s="403"/>
      <c r="AR116" s="403"/>
      <c r="AS116" s="403"/>
      <c r="AT116" s="403"/>
      <c r="AU116" s="403"/>
      <c r="AV116" s="403"/>
      <c r="AW116" s="403"/>
      <c r="AX116" s="403"/>
      <c r="AY116" s="403"/>
      <c r="AZ116" s="403"/>
      <c r="BA116" s="403"/>
      <c r="BB116" s="403"/>
      <c r="BC116" s="403"/>
      <c r="BD116" s="403"/>
      <c r="BE116" s="403"/>
      <c r="BF116" s="403"/>
      <c r="BG116" s="403"/>
      <c r="BH116" s="403"/>
      <c r="BI116" s="403"/>
    </row>
    <row r="117" spans="1:61" s="404" customFormat="1" ht="33.75">
      <c r="A117" s="466">
        <v>113</v>
      </c>
      <c r="B117" s="521" t="s">
        <v>827</v>
      </c>
      <c r="C117" s="521" t="s">
        <v>173</v>
      </c>
      <c r="D117" s="587">
        <v>70631778</v>
      </c>
      <c r="E117" s="587">
        <v>102520135</v>
      </c>
      <c r="F117" s="587">
        <v>600145255</v>
      </c>
      <c r="G117" s="542" t="s">
        <v>838</v>
      </c>
      <c r="H117" s="590" t="s">
        <v>29</v>
      </c>
      <c r="I117" s="590" t="s">
        <v>110</v>
      </c>
      <c r="J117" s="542" t="s">
        <v>30</v>
      </c>
      <c r="K117" s="546" t="s">
        <v>839</v>
      </c>
      <c r="L117" s="547">
        <v>2000000</v>
      </c>
      <c r="M117" s="474">
        <f t="shared" si="9"/>
        <v>1700000</v>
      </c>
      <c r="N117" s="549">
        <v>2021</v>
      </c>
      <c r="O117" s="549">
        <v>2027</v>
      </c>
      <c r="P117" s="550"/>
      <c r="Q117" s="550"/>
      <c r="R117" s="550" t="s">
        <v>132</v>
      </c>
      <c r="S117" s="550"/>
      <c r="T117" s="550"/>
      <c r="U117" s="550"/>
      <c r="V117" s="550"/>
      <c r="W117" s="550" t="s">
        <v>132</v>
      </c>
      <c r="X117" s="550"/>
      <c r="Y117" s="542"/>
      <c r="Z117" s="551"/>
      <c r="AA117" s="403"/>
      <c r="AB117" s="403"/>
      <c r="AC117" s="403"/>
      <c r="AD117" s="403"/>
      <c r="AE117" s="403"/>
      <c r="AF117" s="403"/>
      <c r="AG117" s="403"/>
      <c r="AH117" s="403"/>
      <c r="AI117" s="403"/>
      <c r="AJ117" s="403"/>
      <c r="AK117" s="403"/>
      <c r="AL117" s="403"/>
      <c r="AM117" s="403"/>
      <c r="AN117" s="403"/>
      <c r="AO117" s="403"/>
      <c r="AP117" s="403"/>
      <c r="AQ117" s="403"/>
      <c r="AR117" s="403"/>
      <c r="AS117" s="403"/>
      <c r="AT117" s="403"/>
      <c r="AU117" s="403"/>
      <c r="AV117" s="403"/>
      <c r="AW117" s="403"/>
      <c r="AX117" s="403"/>
      <c r="AY117" s="403"/>
      <c r="AZ117" s="403"/>
      <c r="BA117" s="403"/>
      <c r="BB117" s="403"/>
      <c r="BC117" s="403"/>
      <c r="BD117" s="403"/>
      <c r="BE117" s="403"/>
      <c r="BF117" s="403"/>
      <c r="BG117" s="403"/>
      <c r="BH117" s="403"/>
      <c r="BI117" s="403"/>
    </row>
    <row r="118" spans="1:61" s="404" customFormat="1" ht="33.75">
      <c r="A118" s="466">
        <v>114</v>
      </c>
      <c r="B118" s="521" t="s">
        <v>827</v>
      </c>
      <c r="C118" s="521" t="s">
        <v>173</v>
      </c>
      <c r="D118" s="587">
        <v>70631778</v>
      </c>
      <c r="E118" s="587">
        <v>102520135</v>
      </c>
      <c r="F118" s="587">
        <v>600145255</v>
      </c>
      <c r="G118" s="542" t="s">
        <v>836</v>
      </c>
      <c r="H118" s="590" t="s">
        <v>29</v>
      </c>
      <c r="I118" s="590" t="s">
        <v>110</v>
      </c>
      <c r="J118" s="542" t="s">
        <v>30</v>
      </c>
      <c r="K118" s="546" t="s">
        <v>837</v>
      </c>
      <c r="L118" s="547">
        <v>2800000</v>
      </c>
      <c r="M118" s="474">
        <f t="shared" si="9"/>
        <v>2380000</v>
      </c>
      <c r="N118" s="549">
        <v>2021</v>
      </c>
      <c r="O118" s="549">
        <v>2027</v>
      </c>
      <c r="P118" s="550"/>
      <c r="Q118" s="550"/>
      <c r="R118" s="550"/>
      <c r="S118" s="550" t="s">
        <v>132</v>
      </c>
      <c r="T118" s="550"/>
      <c r="U118" s="550"/>
      <c r="V118" s="550"/>
      <c r="W118" s="550"/>
      <c r="X118" s="550"/>
      <c r="Y118" s="542"/>
      <c r="Z118" s="551"/>
      <c r="AA118" s="403"/>
      <c r="AB118" s="403"/>
      <c r="AC118" s="403"/>
      <c r="AD118" s="403"/>
      <c r="AE118" s="403"/>
      <c r="AF118" s="403"/>
      <c r="AG118" s="403"/>
      <c r="AH118" s="403"/>
      <c r="AI118" s="403"/>
      <c r="AJ118" s="403"/>
      <c r="AK118" s="403"/>
      <c r="AL118" s="403"/>
      <c r="AM118" s="403"/>
      <c r="AN118" s="403"/>
      <c r="AO118" s="403"/>
      <c r="AP118" s="403"/>
      <c r="AQ118" s="403"/>
      <c r="AR118" s="403"/>
      <c r="AS118" s="403"/>
      <c r="AT118" s="403"/>
      <c r="AU118" s="403"/>
      <c r="AV118" s="403"/>
      <c r="AW118" s="403"/>
      <c r="AX118" s="403"/>
      <c r="AY118" s="403"/>
      <c r="AZ118" s="403"/>
      <c r="BA118" s="403"/>
      <c r="BB118" s="403"/>
      <c r="BC118" s="403"/>
      <c r="BD118" s="403"/>
      <c r="BE118" s="403"/>
      <c r="BF118" s="403"/>
      <c r="BG118" s="403"/>
      <c r="BH118" s="403"/>
      <c r="BI118" s="403"/>
    </row>
    <row r="119" spans="1:61" s="404" customFormat="1" ht="45">
      <c r="A119" s="466">
        <v>115</v>
      </c>
      <c r="B119" s="521" t="s">
        <v>827</v>
      </c>
      <c r="C119" s="521" t="s">
        <v>173</v>
      </c>
      <c r="D119" s="587">
        <v>70631778</v>
      </c>
      <c r="E119" s="587">
        <v>102520135</v>
      </c>
      <c r="F119" s="587">
        <v>600145255</v>
      </c>
      <c r="G119" s="521" t="s">
        <v>840</v>
      </c>
      <c r="H119" s="590" t="s">
        <v>29</v>
      </c>
      <c r="I119" s="590" t="s">
        <v>110</v>
      </c>
      <c r="J119" s="542" t="s">
        <v>30</v>
      </c>
      <c r="K119" s="546" t="s">
        <v>834</v>
      </c>
      <c r="L119" s="547">
        <v>1400000</v>
      </c>
      <c r="M119" s="474">
        <f t="shared" si="9"/>
        <v>1190000</v>
      </c>
      <c r="N119" s="549">
        <v>2021</v>
      </c>
      <c r="O119" s="549">
        <v>2027</v>
      </c>
      <c r="P119" s="550"/>
      <c r="Q119" s="550" t="s">
        <v>132</v>
      </c>
      <c r="R119" s="550"/>
      <c r="S119" s="550"/>
      <c r="T119" s="550"/>
      <c r="U119" s="550"/>
      <c r="V119" s="550"/>
      <c r="W119" s="550" t="s">
        <v>132</v>
      </c>
      <c r="X119" s="550"/>
      <c r="Y119" s="542"/>
      <c r="Z119" s="551"/>
      <c r="AA119" s="403"/>
      <c r="AB119" s="403"/>
      <c r="AC119" s="403"/>
      <c r="AD119" s="403"/>
      <c r="AE119" s="403"/>
      <c r="AF119" s="403"/>
      <c r="AG119" s="403"/>
      <c r="AH119" s="403"/>
      <c r="AI119" s="403"/>
      <c r="AJ119" s="403"/>
      <c r="AK119" s="403"/>
      <c r="AL119" s="403"/>
      <c r="AM119" s="403"/>
      <c r="AN119" s="403"/>
      <c r="AO119" s="403"/>
      <c r="AP119" s="403"/>
      <c r="AQ119" s="403"/>
      <c r="AR119" s="403"/>
      <c r="AS119" s="403"/>
      <c r="AT119" s="403"/>
      <c r="AU119" s="403"/>
      <c r="AV119" s="403"/>
      <c r="AW119" s="403"/>
      <c r="AX119" s="403"/>
      <c r="AY119" s="403"/>
      <c r="AZ119" s="403"/>
      <c r="BA119" s="403"/>
      <c r="BB119" s="403"/>
      <c r="BC119" s="403"/>
      <c r="BD119" s="403"/>
      <c r="BE119" s="403"/>
      <c r="BF119" s="403"/>
      <c r="BG119" s="403"/>
      <c r="BH119" s="403"/>
      <c r="BI119" s="403"/>
    </row>
    <row r="120" spans="1:61" s="608" customFormat="1" ht="33.75">
      <c r="A120" s="569">
        <v>116</v>
      </c>
      <c r="B120" s="531" t="s">
        <v>841</v>
      </c>
      <c r="C120" s="531" t="s">
        <v>173</v>
      </c>
      <c r="D120" s="1408" t="s">
        <v>842</v>
      </c>
      <c r="E120" s="597">
        <v>102508560</v>
      </c>
      <c r="F120" s="597">
        <v>600145182</v>
      </c>
      <c r="G120" s="540" t="s">
        <v>843</v>
      </c>
      <c r="H120" s="598" t="s">
        <v>29</v>
      </c>
      <c r="I120" s="598" t="s">
        <v>110</v>
      </c>
      <c r="J120" s="540" t="s">
        <v>30</v>
      </c>
      <c r="K120" s="534" t="s">
        <v>844</v>
      </c>
      <c r="L120" s="535">
        <v>9000000</v>
      </c>
      <c r="M120" s="582">
        <v>0</v>
      </c>
      <c r="N120" s="1409">
        <v>2026</v>
      </c>
      <c r="O120" s="1409">
        <v>2030</v>
      </c>
      <c r="P120" s="537" t="s">
        <v>41</v>
      </c>
      <c r="Q120" s="537" t="s">
        <v>41</v>
      </c>
      <c r="R120" s="537" t="s">
        <v>41</v>
      </c>
      <c r="S120" s="537" t="s">
        <v>41</v>
      </c>
      <c r="T120" s="537"/>
      <c r="U120" s="537"/>
      <c r="V120" s="537" t="s">
        <v>41</v>
      </c>
      <c r="W120" s="537"/>
      <c r="X120" s="537" t="s">
        <v>41</v>
      </c>
      <c r="Y120" s="1410" t="s">
        <v>1757</v>
      </c>
      <c r="Z120" s="1057" t="s">
        <v>815</v>
      </c>
      <c r="AA120" s="494"/>
      <c r="AB120" s="494"/>
      <c r="AC120" s="494"/>
      <c r="AD120" s="494"/>
      <c r="AE120" s="494"/>
      <c r="AF120" s="494"/>
      <c r="AG120" s="494"/>
      <c r="AH120" s="494"/>
      <c r="AI120" s="494"/>
      <c r="AJ120" s="494"/>
      <c r="AK120" s="494"/>
      <c r="AL120" s="494"/>
      <c r="AM120" s="494"/>
      <c r="AN120" s="494"/>
      <c r="AO120" s="494"/>
      <c r="AP120" s="494"/>
      <c r="AQ120" s="494"/>
      <c r="AR120" s="494"/>
      <c r="AS120" s="494"/>
      <c r="AT120" s="494"/>
      <c r="AU120" s="494"/>
      <c r="AV120" s="494"/>
      <c r="AW120" s="494"/>
      <c r="AX120" s="494"/>
      <c r="AY120" s="494"/>
      <c r="AZ120" s="494"/>
      <c r="BA120" s="494"/>
      <c r="BB120" s="494"/>
      <c r="BC120" s="494"/>
      <c r="BD120" s="494"/>
      <c r="BE120" s="494"/>
      <c r="BF120" s="494"/>
      <c r="BG120" s="494"/>
      <c r="BH120" s="494"/>
      <c r="BI120" s="494"/>
    </row>
    <row r="121" spans="1:61" s="404" customFormat="1" ht="45">
      <c r="A121" s="466">
        <v>117</v>
      </c>
      <c r="B121" s="521" t="s">
        <v>841</v>
      </c>
      <c r="C121" s="521" t="s">
        <v>173</v>
      </c>
      <c r="D121" s="592" t="s">
        <v>842</v>
      </c>
      <c r="E121" s="587">
        <v>102508560</v>
      </c>
      <c r="F121" s="587">
        <v>600145182</v>
      </c>
      <c r="G121" s="542" t="s">
        <v>846</v>
      </c>
      <c r="H121" s="590" t="s">
        <v>29</v>
      </c>
      <c r="I121" s="590" t="s">
        <v>110</v>
      </c>
      <c r="J121" s="542" t="s">
        <v>30</v>
      </c>
      <c r="K121" s="525" t="s">
        <v>847</v>
      </c>
      <c r="L121" s="547">
        <v>100000000</v>
      </c>
      <c r="M121" s="478">
        <v>85000000</v>
      </c>
      <c r="N121" s="549">
        <v>2025</v>
      </c>
      <c r="O121" s="549">
        <v>2030</v>
      </c>
      <c r="P121" s="550" t="s">
        <v>41</v>
      </c>
      <c r="Q121" s="550" t="s">
        <v>41</v>
      </c>
      <c r="R121" s="550" t="s">
        <v>41</v>
      </c>
      <c r="S121" s="550" t="s">
        <v>41</v>
      </c>
      <c r="T121" s="550"/>
      <c r="U121" s="550"/>
      <c r="V121" s="550" t="s">
        <v>41</v>
      </c>
      <c r="W121" s="550" t="s">
        <v>41</v>
      </c>
      <c r="X121" s="550" t="s">
        <v>41</v>
      </c>
      <c r="Y121" s="542"/>
      <c r="Z121" s="591" t="s">
        <v>193</v>
      </c>
      <c r="AA121" s="403"/>
      <c r="AB121" s="403"/>
      <c r="AC121" s="403"/>
      <c r="AD121" s="403"/>
      <c r="AE121" s="403"/>
      <c r="AF121" s="403"/>
      <c r="AG121" s="403"/>
      <c r="AH121" s="403"/>
      <c r="AI121" s="403"/>
      <c r="AJ121" s="403"/>
      <c r="AK121" s="403"/>
      <c r="AL121" s="403"/>
      <c r="AM121" s="403"/>
      <c r="AN121" s="403"/>
      <c r="AO121" s="403"/>
      <c r="AP121" s="403"/>
      <c r="AQ121" s="403"/>
      <c r="AR121" s="403"/>
      <c r="AS121" s="403"/>
      <c r="AT121" s="403"/>
      <c r="AU121" s="403"/>
      <c r="AV121" s="403"/>
      <c r="AW121" s="403"/>
      <c r="AX121" s="403"/>
      <c r="AY121" s="403"/>
      <c r="AZ121" s="403"/>
      <c r="BA121" s="403"/>
      <c r="BB121" s="403"/>
      <c r="BC121" s="403"/>
      <c r="BD121" s="403"/>
      <c r="BE121" s="403"/>
      <c r="BF121" s="403"/>
      <c r="BG121" s="403"/>
      <c r="BH121" s="403"/>
      <c r="BI121" s="403"/>
    </row>
    <row r="122" spans="1:61" s="404" customFormat="1" ht="36" customHeight="1">
      <c r="A122" s="466">
        <v>118</v>
      </c>
      <c r="B122" s="521" t="s">
        <v>841</v>
      </c>
      <c r="C122" s="521" t="s">
        <v>173</v>
      </c>
      <c r="D122" s="592" t="s">
        <v>842</v>
      </c>
      <c r="E122" s="587">
        <v>102508560</v>
      </c>
      <c r="F122" s="587">
        <v>600145182</v>
      </c>
      <c r="G122" s="542" t="s">
        <v>848</v>
      </c>
      <c r="H122" s="590" t="s">
        <v>29</v>
      </c>
      <c r="I122" s="590" t="s">
        <v>110</v>
      </c>
      <c r="J122" s="542" t="s">
        <v>30</v>
      </c>
      <c r="K122" s="525" t="s">
        <v>844</v>
      </c>
      <c r="L122" s="547">
        <v>2000000</v>
      </c>
      <c r="M122" s="478">
        <v>1700000</v>
      </c>
      <c r="N122" s="549">
        <v>2025</v>
      </c>
      <c r="O122" s="549">
        <v>2030</v>
      </c>
      <c r="P122" s="550" t="s">
        <v>41</v>
      </c>
      <c r="Q122" s="550" t="s">
        <v>41</v>
      </c>
      <c r="R122" s="550" t="s">
        <v>41</v>
      </c>
      <c r="S122" s="550" t="s">
        <v>41</v>
      </c>
      <c r="T122" s="550"/>
      <c r="U122" s="550"/>
      <c r="V122" s="550" t="s">
        <v>41</v>
      </c>
      <c r="W122" s="550" t="s">
        <v>41</v>
      </c>
      <c r="X122" s="550" t="s">
        <v>41</v>
      </c>
      <c r="Y122" s="542"/>
      <c r="Z122" s="591" t="s">
        <v>193</v>
      </c>
      <c r="AA122" s="403"/>
      <c r="AB122" s="403"/>
      <c r="AC122" s="403"/>
      <c r="AD122" s="403"/>
      <c r="AE122" s="403"/>
      <c r="AF122" s="403"/>
      <c r="AG122" s="403"/>
      <c r="AH122" s="403"/>
      <c r="AI122" s="403"/>
      <c r="AJ122" s="403"/>
      <c r="AK122" s="403"/>
      <c r="AL122" s="403"/>
      <c r="AM122" s="403"/>
      <c r="AN122" s="403"/>
      <c r="AO122" s="403"/>
      <c r="AP122" s="403"/>
      <c r="AQ122" s="403"/>
      <c r="AR122" s="403"/>
      <c r="AS122" s="403"/>
      <c r="AT122" s="403"/>
      <c r="AU122" s="403"/>
      <c r="AV122" s="403"/>
      <c r="AW122" s="403"/>
      <c r="AX122" s="403"/>
      <c r="AY122" s="403"/>
      <c r="AZ122" s="403"/>
      <c r="BA122" s="403"/>
      <c r="BB122" s="403"/>
      <c r="BC122" s="403"/>
      <c r="BD122" s="403"/>
      <c r="BE122" s="403"/>
      <c r="BF122" s="403"/>
      <c r="BG122" s="403"/>
      <c r="BH122" s="403"/>
      <c r="BI122" s="403"/>
    </row>
    <row r="123" spans="1:61" s="404" customFormat="1" ht="38.25" customHeight="1">
      <c r="A123" s="466">
        <v>119</v>
      </c>
      <c r="B123" s="521" t="s">
        <v>841</v>
      </c>
      <c r="C123" s="521" t="s">
        <v>173</v>
      </c>
      <c r="D123" s="592" t="s">
        <v>842</v>
      </c>
      <c r="E123" s="587">
        <v>102508560</v>
      </c>
      <c r="F123" s="587">
        <v>600145182</v>
      </c>
      <c r="G123" s="542" t="s">
        <v>849</v>
      </c>
      <c r="H123" s="590" t="s">
        <v>29</v>
      </c>
      <c r="I123" s="590" t="s">
        <v>110</v>
      </c>
      <c r="J123" s="542" t="s">
        <v>30</v>
      </c>
      <c r="K123" s="525" t="s">
        <v>850</v>
      </c>
      <c r="L123" s="547">
        <v>8000000</v>
      </c>
      <c r="M123" s="478">
        <v>6800000</v>
      </c>
      <c r="N123" s="549">
        <v>2026</v>
      </c>
      <c r="O123" s="549">
        <v>2030</v>
      </c>
      <c r="P123" s="550" t="s">
        <v>41</v>
      </c>
      <c r="Q123" s="550" t="s">
        <v>41</v>
      </c>
      <c r="R123" s="550" t="s">
        <v>41</v>
      </c>
      <c r="S123" s="550" t="s">
        <v>41</v>
      </c>
      <c r="T123" s="550"/>
      <c r="U123" s="550"/>
      <c r="V123" s="550" t="s">
        <v>41</v>
      </c>
      <c r="W123" s="550" t="s">
        <v>41</v>
      </c>
      <c r="X123" s="550" t="s">
        <v>41</v>
      </c>
      <c r="Y123" s="542"/>
      <c r="Z123" s="591" t="s">
        <v>193</v>
      </c>
      <c r="AA123" s="403"/>
      <c r="AB123" s="403"/>
      <c r="AC123" s="403"/>
      <c r="AD123" s="403"/>
      <c r="AE123" s="403"/>
      <c r="AF123" s="403"/>
      <c r="AG123" s="403"/>
      <c r="AH123" s="403"/>
      <c r="AI123" s="403"/>
      <c r="AJ123" s="403"/>
      <c r="AK123" s="403"/>
      <c r="AL123" s="403"/>
      <c r="AM123" s="403"/>
      <c r="AN123" s="403"/>
      <c r="AO123" s="403"/>
      <c r="AP123" s="403"/>
      <c r="AQ123" s="403"/>
      <c r="AR123" s="403"/>
      <c r="AS123" s="403"/>
      <c r="AT123" s="403"/>
      <c r="AU123" s="403"/>
      <c r="AV123" s="403"/>
      <c r="AW123" s="403"/>
      <c r="AX123" s="403"/>
      <c r="AY123" s="403"/>
      <c r="AZ123" s="403"/>
      <c r="BA123" s="403"/>
      <c r="BB123" s="403"/>
      <c r="BC123" s="403"/>
      <c r="BD123" s="403"/>
      <c r="BE123" s="403"/>
      <c r="BF123" s="403"/>
      <c r="BG123" s="403"/>
      <c r="BH123" s="403"/>
      <c r="BI123" s="403"/>
    </row>
    <row r="124" spans="1:61" s="404" customFormat="1" ht="40.5" customHeight="1">
      <c r="A124" s="466">
        <v>120</v>
      </c>
      <c r="B124" s="521" t="s">
        <v>841</v>
      </c>
      <c r="C124" s="521" t="s">
        <v>173</v>
      </c>
      <c r="D124" s="592" t="s">
        <v>842</v>
      </c>
      <c r="E124" s="587">
        <v>102508560</v>
      </c>
      <c r="F124" s="587">
        <v>600145182</v>
      </c>
      <c r="G124" s="542" t="s">
        <v>851</v>
      </c>
      <c r="H124" s="590" t="s">
        <v>29</v>
      </c>
      <c r="I124" s="590" t="s">
        <v>110</v>
      </c>
      <c r="J124" s="542" t="s">
        <v>30</v>
      </c>
      <c r="K124" s="525" t="s">
        <v>852</v>
      </c>
      <c r="L124" s="547">
        <v>6000000</v>
      </c>
      <c r="M124" s="478">
        <v>5100000</v>
      </c>
      <c r="N124" s="549">
        <v>2025</v>
      </c>
      <c r="O124" s="549">
        <v>2026</v>
      </c>
      <c r="P124" s="550" t="s">
        <v>41</v>
      </c>
      <c r="Q124" s="550" t="s">
        <v>41</v>
      </c>
      <c r="R124" s="550" t="s">
        <v>41</v>
      </c>
      <c r="S124" s="550"/>
      <c r="T124" s="550"/>
      <c r="U124" s="550"/>
      <c r="V124" s="550" t="s">
        <v>41</v>
      </c>
      <c r="W124" s="550" t="s">
        <v>41</v>
      </c>
      <c r="X124" s="550"/>
      <c r="Y124" s="542"/>
      <c r="Z124" s="591" t="s">
        <v>193</v>
      </c>
      <c r="AA124" s="403"/>
      <c r="AB124" s="403"/>
      <c r="AC124" s="403"/>
      <c r="AD124" s="403"/>
      <c r="AE124" s="403"/>
      <c r="AF124" s="403"/>
      <c r="AG124" s="403"/>
      <c r="AH124" s="403"/>
      <c r="AI124" s="403"/>
      <c r="AJ124" s="403"/>
      <c r="AK124" s="403"/>
      <c r="AL124" s="403"/>
      <c r="AM124" s="403"/>
      <c r="AN124" s="403"/>
      <c r="AO124" s="403"/>
      <c r="AP124" s="403"/>
      <c r="AQ124" s="403"/>
      <c r="AR124" s="403"/>
      <c r="AS124" s="403"/>
      <c r="AT124" s="403"/>
      <c r="AU124" s="403"/>
      <c r="AV124" s="403"/>
      <c r="AW124" s="403"/>
      <c r="AX124" s="403"/>
      <c r="AY124" s="403"/>
      <c r="AZ124" s="403"/>
      <c r="BA124" s="403"/>
      <c r="BB124" s="403"/>
      <c r="BC124" s="403"/>
      <c r="BD124" s="403"/>
      <c r="BE124" s="403"/>
      <c r="BF124" s="403"/>
      <c r="BG124" s="403"/>
      <c r="BH124" s="403"/>
      <c r="BI124" s="403"/>
    </row>
    <row r="125" spans="1:61" s="495" customFormat="1" ht="33.75">
      <c r="A125" s="569">
        <v>121</v>
      </c>
      <c r="B125" s="531" t="s">
        <v>841</v>
      </c>
      <c r="C125" s="531" t="s">
        <v>173</v>
      </c>
      <c r="D125" s="1408" t="s">
        <v>842</v>
      </c>
      <c r="E125" s="597">
        <v>102508560</v>
      </c>
      <c r="F125" s="597">
        <v>600145182</v>
      </c>
      <c r="G125" s="531" t="s">
        <v>853</v>
      </c>
      <c r="H125" s="598" t="s">
        <v>29</v>
      </c>
      <c r="I125" s="598" t="s">
        <v>110</v>
      </c>
      <c r="J125" s="540" t="s">
        <v>30</v>
      </c>
      <c r="K125" s="534" t="s">
        <v>854</v>
      </c>
      <c r="L125" s="535">
        <v>6000000</v>
      </c>
      <c r="M125" s="582">
        <v>0</v>
      </c>
      <c r="N125" s="1409">
        <v>2024</v>
      </c>
      <c r="O125" s="1409">
        <v>2030</v>
      </c>
      <c r="P125" s="537" t="s">
        <v>41</v>
      </c>
      <c r="Q125" s="537" t="s">
        <v>41</v>
      </c>
      <c r="R125" s="537" t="s">
        <v>41</v>
      </c>
      <c r="S125" s="537" t="s">
        <v>41</v>
      </c>
      <c r="T125" s="537"/>
      <c r="U125" s="537" t="s">
        <v>41</v>
      </c>
      <c r="V125" s="537" t="s">
        <v>41</v>
      </c>
      <c r="W125" s="537" t="s">
        <v>41</v>
      </c>
      <c r="X125" s="537" t="s">
        <v>41</v>
      </c>
      <c r="Y125" s="1410" t="s">
        <v>1758</v>
      </c>
      <c r="Z125" s="1058" t="s">
        <v>815</v>
      </c>
      <c r="AA125" s="494"/>
      <c r="AB125" s="494"/>
      <c r="AC125" s="494"/>
      <c r="AD125" s="494"/>
      <c r="AE125" s="494"/>
      <c r="AF125" s="494"/>
      <c r="AG125" s="494"/>
      <c r="AH125" s="494"/>
      <c r="AI125" s="494"/>
      <c r="AJ125" s="494"/>
      <c r="AK125" s="494"/>
      <c r="AL125" s="494"/>
      <c r="AM125" s="494"/>
      <c r="AN125" s="494"/>
      <c r="AO125" s="494"/>
      <c r="AP125" s="494"/>
      <c r="AQ125" s="494"/>
      <c r="AR125" s="494"/>
      <c r="AS125" s="494"/>
      <c r="AT125" s="494"/>
      <c r="AU125" s="494"/>
      <c r="AV125" s="494"/>
      <c r="AW125" s="494"/>
      <c r="AX125" s="494"/>
      <c r="AY125" s="494"/>
      <c r="AZ125" s="494"/>
      <c r="BA125" s="494"/>
      <c r="BB125" s="494"/>
      <c r="BC125" s="494"/>
      <c r="BD125" s="494"/>
      <c r="BE125" s="494"/>
      <c r="BF125" s="494"/>
      <c r="BG125" s="494"/>
      <c r="BH125" s="494"/>
      <c r="BI125" s="494"/>
    </row>
    <row r="126" spans="1:61" s="404" customFormat="1" ht="33.75">
      <c r="A126" s="466">
        <v>122</v>
      </c>
      <c r="B126" s="521" t="s">
        <v>841</v>
      </c>
      <c r="C126" s="521" t="s">
        <v>173</v>
      </c>
      <c r="D126" s="592" t="s">
        <v>842</v>
      </c>
      <c r="E126" s="587">
        <v>102508560</v>
      </c>
      <c r="F126" s="587">
        <v>600145182</v>
      </c>
      <c r="G126" s="521" t="s">
        <v>855</v>
      </c>
      <c r="H126" s="590" t="s">
        <v>29</v>
      </c>
      <c r="I126" s="590" t="s">
        <v>110</v>
      </c>
      <c r="J126" s="542" t="s">
        <v>30</v>
      </c>
      <c r="K126" s="525" t="s">
        <v>856</v>
      </c>
      <c r="L126" s="547">
        <v>30000000</v>
      </c>
      <c r="M126" s="478">
        <v>25500000</v>
      </c>
      <c r="N126" s="549">
        <v>2025</v>
      </c>
      <c r="O126" s="549">
        <v>2035</v>
      </c>
      <c r="P126" s="550" t="s">
        <v>41</v>
      </c>
      <c r="Q126" s="550" t="s">
        <v>41</v>
      </c>
      <c r="R126" s="550" t="s">
        <v>41</v>
      </c>
      <c r="S126" s="550" t="s">
        <v>41</v>
      </c>
      <c r="T126" s="550"/>
      <c r="U126" s="550"/>
      <c r="V126" s="550" t="s">
        <v>41</v>
      </c>
      <c r="W126" s="550" t="s">
        <v>41</v>
      </c>
      <c r="X126" s="550" t="s">
        <v>41</v>
      </c>
      <c r="Y126" s="542"/>
      <c r="Z126" s="591" t="s">
        <v>193</v>
      </c>
      <c r="AA126" s="403"/>
      <c r="AB126" s="403"/>
      <c r="AC126" s="403"/>
      <c r="AD126" s="403"/>
      <c r="AE126" s="403"/>
      <c r="AF126" s="403"/>
      <c r="AG126" s="403"/>
      <c r="AH126" s="403"/>
      <c r="AI126" s="403"/>
      <c r="AJ126" s="403"/>
      <c r="AK126" s="403"/>
      <c r="AL126" s="403"/>
      <c r="AM126" s="403"/>
      <c r="AN126" s="403"/>
      <c r="AO126" s="403"/>
      <c r="AP126" s="403"/>
      <c r="AQ126" s="403"/>
      <c r="AR126" s="403"/>
      <c r="AS126" s="403"/>
      <c r="AT126" s="403"/>
      <c r="AU126" s="403"/>
      <c r="AV126" s="403"/>
      <c r="AW126" s="403"/>
      <c r="AX126" s="403"/>
      <c r="AY126" s="403"/>
      <c r="AZ126" s="403"/>
      <c r="BA126" s="403"/>
      <c r="BB126" s="403"/>
      <c r="BC126" s="403"/>
      <c r="BD126" s="403"/>
      <c r="BE126" s="403"/>
      <c r="BF126" s="403"/>
      <c r="BG126" s="403"/>
      <c r="BH126" s="403"/>
      <c r="BI126" s="403"/>
    </row>
    <row r="127" spans="1:61" s="404" customFormat="1" ht="67.5">
      <c r="A127" s="466">
        <v>123</v>
      </c>
      <c r="B127" s="521" t="s">
        <v>841</v>
      </c>
      <c r="C127" s="521" t="s">
        <v>173</v>
      </c>
      <c r="D127" s="592" t="s">
        <v>842</v>
      </c>
      <c r="E127" s="587">
        <v>102508560</v>
      </c>
      <c r="F127" s="587">
        <v>600145182</v>
      </c>
      <c r="G127" s="521" t="s">
        <v>857</v>
      </c>
      <c r="H127" s="590" t="s">
        <v>29</v>
      </c>
      <c r="I127" s="590" t="s">
        <v>110</v>
      </c>
      <c r="J127" s="542" t="s">
        <v>30</v>
      </c>
      <c r="K127" s="525" t="s">
        <v>858</v>
      </c>
      <c r="L127" s="547">
        <v>50000000</v>
      </c>
      <c r="M127" s="478">
        <v>42500000</v>
      </c>
      <c r="N127" s="549">
        <v>2025</v>
      </c>
      <c r="O127" s="549">
        <v>2035</v>
      </c>
      <c r="P127" s="550" t="s">
        <v>41</v>
      </c>
      <c r="Q127" s="550" t="s">
        <v>41</v>
      </c>
      <c r="R127" s="550" t="s">
        <v>41</v>
      </c>
      <c r="S127" s="550" t="s">
        <v>41</v>
      </c>
      <c r="T127" s="550"/>
      <c r="U127" s="550" t="s">
        <v>41</v>
      </c>
      <c r="V127" s="550" t="s">
        <v>41</v>
      </c>
      <c r="W127" s="550" t="s">
        <v>41</v>
      </c>
      <c r="X127" s="550" t="s">
        <v>41</v>
      </c>
      <c r="Y127" s="542"/>
      <c r="Z127" s="591" t="s">
        <v>193</v>
      </c>
      <c r="AA127" s="403"/>
      <c r="AB127" s="403"/>
      <c r="AC127" s="403"/>
      <c r="AD127" s="403"/>
      <c r="AE127" s="403"/>
      <c r="AF127" s="403"/>
      <c r="AG127" s="403"/>
      <c r="AH127" s="403"/>
      <c r="AI127" s="403"/>
      <c r="AJ127" s="403"/>
      <c r="AK127" s="403"/>
      <c r="AL127" s="403"/>
      <c r="AM127" s="403"/>
      <c r="AN127" s="403"/>
      <c r="AO127" s="403"/>
      <c r="AP127" s="403"/>
      <c r="AQ127" s="403"/>
      <c r="AR127" s="403"/>
      <c r="AS127" s="403"/>
      <c r="AT127" s="403"/>
      <c r="AU127" s="403"/>
      <c r="AV127" s="403"/>
      <c r="AW127" s="403"/>
      <c r="AX127" s="403"/>
      <c r="AY127" s="403"/>
      <c r="AZ127" s="403"/>
      <c r="BA127" s="403"/>
      <c r="BB127" s="403"/>
      <c r="BC127" s="403"/>
      <c r="BD127" s="403"/>
      <c r="BE127" s="403"/>
      <c r="BF127" s="403"/>
      <c r="BG127" s="403"/>
      <c r="BH127" s="403"/>
      <c r="BI127" s="403"/>
    </row>
    <row r="128" spans="1:61" s="404" customFormat="1" ht="69" customHeight="1">
      <c r="A128" s="466">
        <v>124</v>
      </c>
      <c r="B128" s="521" t="s">
        <v>841</v>
      </c>
      <c r="C128" s="521" t="s">
        <v>173</v>
      </c>
      <c r="D128" s="592" t="s">
        <v>842</v>
      </c>
      <c r="E128" s="587">
        <v>102508560</v>
      </c>
      <c r="F128" s="587">
        <v>600145182</v>
      </c>
      <c r="G128" s="542" t="s">
        <v>859</v>
      </c>
      <c r="H128" s="590" t="s">
        <v>29</v>
      </c>
      <c r="I128" s="590" t="s">
        <v>110</v>
      </c>
      <c r="J128" s="542" t="s">
        <v>30</v>
      </c>
      <c r="K128" s="525" t="s">
        <v>860</v>
      </c>
      <c r="L128" s="547">
        <v>6000000</v>
      </c>
      <c r="M128" s="478">
        <v>5100000</v>
      </c>
      <c r="N128" s="549">
        <v>2025</v>
      </c>
      <c r="O128" s="549">
        <v>2030</v>
      </c>
      <c r="P128" s="550" t="s">
        <v>41</v>
      </c>
      <c r="Q128" s="550" t="s">
        <v>41</v>
      </c>
      <c r="R128" s="550" t="s">
        <v>41</v>
      </c>
      <c r="S128" s="550" t="s">
        <v>41</v>
      </c>
      <c r="T128" s="550"/>
      <c r="U128" s="550"/>
      <c r="V128" s="550" t="s">
        <v>41</v>
      </c>
      <c r="W128" s="550" t="s">
        <v>41</v>
      </c>
      <c r="X128" s="550" t="s">
        <v>41</v>
      </c>
      <c r="Y128" s="542"/>
      <c r="Z128" s="591" t="s">
        <v>193</v>
      </c>
      <c r="AA128" s="403"/>
      <c r="AB128" s="403"/>
      <c r="AC128" s="403"/>
      <c r="AD128" s="403"/>
      <c r="AE128" s="403"/>
      <c r="AF128" s="403"/>
      <c r="AG128" s="403"/>
      <c r="AH128" s="403"/>
      <c r="AI128" s="403"/>
      <c r="AJ128" s="403"/>
      <c r="AK128" s="403"/>
      <c r="AL128" s="403"/>
      <c r="AM128" s="403"/>
      <c r="AN128" s="403"/>
      <c r="AO128" s="403"/>
      <c r="AP128" s="403"/>
      <c r="AQ128" s="403"/>
      <c r="AR128" s="403"/>
      <c r="AS128" s="403"/>
      <c r="AT128" s="403"/>
      <c r="AU128" s="403"/>
      <c r="AV128" s="403"/>
      <c r="AW128" s="403"/>
      <c r="AX128" s="403"/>
      <c r="AY128" s="403"/>
      <c r="AZ128" s="403"/>
      <c r="BA128" s="403"/>
      <c r="BB128" s="403"/>
      <c r="BC128" s="403"/>
      <c r="BD128" s="403"/>
      <c r="BE128" s="403"/>
      <c r="BF128" s="403"/>
      <c r="BG128" s="403"/>
      <c r="BH128" s="403"/>
      <c r="BI128" s="403"/>
    </row>
    <row r="129" spans="1:61" s="404" customFormat="1" ht="33.75">
      <c r="A129" s="466">
        <v>125</v>
      </c>
      <c r="B129" s="521" t="s">
        <v>861</v>
      </c>
      <c r="C129" s="521" t="s">
        <v>173</v>
      </c>
      <c r="D129" s="587">
        <v>70978344</v>
      </c>
      <c r="E129" s="587">
        <v>102832706</v>
      </c>
      <c r="F129" s="587">
        <v>600144941</v>
      </c>
      <c r="G129" s="521" t="s">
        <v>862</v>
      </c>
      <c r="H129" s="590" t="s">
        <v>29</v>
      </c>
      <c r="I129" s="590" t="s">
        <v>110</v>
      </c>
      <c r="J129" s="542" t="s">
        <v>30</v>
      </c>
      <c r="K129" s="546" t="s">
        <v>863</v>
      </c>
      <c r="L129" s="547">
        <v>3500000</v>
      </c>
      <c r="M129" s="474">
        <f>L129/100*85</f>
        <v>2975000</v>
      </c>
      <c r="N129" s="549">
        <v>2023</v>
      </c>
      <c r="O129" s="549">
        <v>2026</v>
      </c>
      <c r="P129" s="550"/>
      <c r="Q129" s="550"/>
      <c r="R129" s="550"/>
      <c r="S129" s="550" t="s">
        <v>41</v>
      </c>
      <c r="T129" s="550"/>
      <c r="U129" s="550"/>
      <c r="V129" s="550"/>
      <c r="W129" s="550"/>
      <c r="X129" s="550" t="s">
        <v>41</v>
      </c>
      <c r="Y129" s="542"/>
      <c r="Z129" s="591" t="s">
        <v>193</v>
      </c>
      <c r="AA129" s="403"/>
      <c r="AB129" s="403"/>
      <c r="AC129" s="403"/>
      <c r="AD129" s="403"/>
      <c r="AE129" s="403"/>
      <c r="AF129" s="403"/>
      <c r="AG129" s="403"/>
      <c r="AH129" s="403"/>
      <c r="AI129" s="403"/>
      <c r="AJ129" s="403"/>
      <c r="AK129" s="403"/>
      <c r="AL129" s="403"/>
      <c r="AM129" s="403"/>
      <c r="AN129" s="403"/>
      <c r="AO129" s="403"/>
      <c r="AP129" s="403"/>
      <c r="AQ129" s="403"/>
      <c r="AR129" s="403"/>
      <c r="AS129" s="403"/>
      <c r="AT129" s="403"/>
      <c r="AU129" s="403"/>
      <c r="AV129" s="403"/>
      <c r="AW129" s="403"/>
      <c r="AX129" s="403"/>
      <c r="AY129" s="403"/>
      <c r="AZ129" s="403"/>
      <c r="BA129" s="403"/>
      <c r="BB129" s="403"/>
      <c r="BC129" s="403"/>
      <c r="BD129" s="403"/>
      <c r="BE129" s="403"/>
      <c r="BF129" s="403"/>
      <c r="BG129" s="403"/>
      <c r="BH129" s="403"/>
      <c r="BI129" s="403"/>
    </row>
    <row r="130" spans="1:61" s="404" customFormat="1" ht="45">
      <c r="A130" s="466">
        <v>126</v>
      </c>
      <c r="B130" s="521" t="s">
        <v>864</v>
      </c>
      <c r="C130" s="521" t="s">
        <v>173</v>
      </c>
      <c r="D130" s="587">
        <v>70978361</v>
      </c>
      <c r="E130" s="587">
        <v>102508666</v>
      </c>
      <c r="F130" s="587">
        <v>600145212</v>
      </c>
      <c r="G130" s="542" t="s">
        <v>865</v>
      </c>
      <c r="H130" s="590" t="s">
        <v>29</v>
      </c>
      <c r="I130" s="590" t="s">
        <v>110</v>
      </c>
      <c r="J130" s="542" t="s">
        <v>30</v>
      </c>
      <c r="K130" s="546" t="s">
        <v>866</v>
      </c>
      <c r="L130" s="547">
        <v>20000000</v>
      </c>
      <c r="M130" s="474">
        <f>L130/100*85</f>
        <v>17000000</v>
      </c>
      <c r="N130" s="549">
        <v>2023</v>
      </c>
      <c r="O130" s="549">
        <v>2027</v>
      </c>
      <c r="P130" s="550" t="s">
        <v>41</v>
      </c>
      <c r="Q130" s="550" t="s">
        <v>41</v>
      </c>
      <c r="R130" s="550" t="s">
        <v>41</v>
      </c>
      <c r="S130" s="550" t="s">
        <v>41</v>
      </c>
      <c r="T130" s="550"/>
      <c r="U130" s="550"/>
      <c r="V130" s="550"/>
      <c r="W130" s="550"/>
      <c r="X130" s="550" t="s">
        <v>41</v>
      </c>
      <c r="Y130" s="542"/>
      <c r="Z130" s="591" t="s">
        <v>58</v>
      </c>
      <c r="AA130" s="403"/>
      <c r="AB130" s="403"/>
      <c r="AC130" s="403"/>
      <c r="AD130" s="403"/>
      <c r="AE130" s="403"/>
      <c r="AF130" s="403"/>
      <c r="AG130" s="403"/>
      <c r="AH130" s="403"/>
      <c r="AI130" s="403"/>
      <c r="AJ130" s="403"/>
      <c r="AK130" s="403"/>
      <c r="AL130" s="403"/>
      <c r="AM130" s="403"/>
      <c r="AN130" s="403"/>
      <c r="AO130" s="403"/>
      <c r="AP130" s="403"/>
      <c r="AQ130" s="403"/>
      <c r="AR130" s="403"/>
      <c r="AS130" s="403"/>
      <c r="AT130" s="403"/>
      <c r="AU130" s="403"/>
      <c r="AV130" s="403"/>
      <c r="AW130" s="403"/>
      <c r="AX130" s="403"/>
      <c r="AY130" s="403"/>
      <c r="AZ130" s="403"/>
      <c r="BA130" s="403"/>
      <c r="BB130" s="403"/>
      <c r="BC130" s="403"/>
      <c r="BD130" s="403"/>
      <c r="BE130" s="403"/>
      <c r="BF130" s="403"/>
      <c r="BG130" s="403"/>
      <c r="BH130" s="403"/>
      <c r="BI130" s="403"/>
    </row>
    <row r="131" spans="1:61" s="495" customFormat="1" ht="67.5">
      <c r="A131" s="569">
        <v>127</v>
      </c>
      <c r="B131" s="540" t="s">
        <v>407</v>
      </c>
      <c r="C131" s="531" t="s">
        <v>173</v>
      </c>
      <c r="D131" s="597">
        <v>70978352</v>
      </c>
      <c r="E131" s="581">
        <v>108034127</v>
      </c>
      <c r="F131" s="597">
        <v>600145034</v>
      </c>
      <c r="G131" s="540" t="s">
        <v>867</v>
      </c>
      <c r="H131" s="598" t="s">
        <v>29</v>
      </c>
      <c r="I131" s="598" t="s">
        <v>110</v>
      </c>
      <c r="J131" s="540" t="s">
        <v>30</v>
      </c>
      <c r="K131" s="534" t="s">
        <v>844</v>
      </c>
      <c r="L131" s="535">
        <v>600000</v>
      </c>
      <c r="M131" s="582">
        <v>0</v>
      </c>
      <c r="N131" s="536">
        <v>2025</v>
      </c>
      <c r="O131" s="536">
        <v>2027</v>
      </c>
      <c r="P131" s="537"/>
      <c r="Q131" s="537"/>
      <c r="R131" s="537" t="s">
        <v>41</v>
      </c>
      <c r="S131" s="537" t="s">
        <v>41</v>
      </c>
      <c r="T131" s="537"/>
      <c r="U131" s="537"/>
      <c r="V131" s="537"/>
      <c r="W131" s="537"/>
      <c r="X131" s="537"/>
      <c r="Y131" s="540"/>
      <c r="Z131" s="599" t="s">
        <v>58</v>
      </c>
      <c r="AA131" s="494"/>
      <c r="AB131" s="494"/>
      <c r="AC131" s="494"/>
      <c r="AD131" s="494"/>
      <c r="AE131" s="494"/>
      <c r="AF131" s="494"/>
      <c r="AG131" s="494"/>
      <c r="AH131" s="494"/>
      <c r="AI131" s="494"/>
      <c r="AJ131" s="494"/>
      <c r="AK131" s="494"/>
      <c r="AL131" s="494"/>
      <c r="AM131" s="494"/>
      <c r="AN131" s="494"/>
      <c r="AO131" s="494"/>
      <c r="AP131" s="494"/>
      <c r="AQ131" s="494"/>
      <c r="AR131" s="494"/>
      <c r="AS131" s="494"/>
      <c r="AT131" s="494"/>
      <c r="AU131" s="494"/>
      <c r="AV131" s="494"/>
      <c r="AW131" s="494"/>
      <c r="AX131" s="494"/>
      <c r="AY131" s="494"/>
      <c r="AZ131" s="494"/>
      <c r="BA131" s="494"/>
      <c r="BB131" s="494"/>
      <c r="BC131" s="494"/>
      <c r="BD131" s="494"/>
      <c r="BE131" s="494"/>
      <c r="BF131" s="494"/>
      <c r="BG131" s="494"/>
      <c r="BH131" s="494"/>
      <c r="BI131" s="494"/>
    </row>
    <row r="132" spans="1:61" s="404" customFormat="1" ht="45">
      <c r="A132" s="466">
        <v>128</v>
      </c>
      <c r="B132" s="542" t="s">
        <v>407</v>
      </c>
      <c r="C132" s="521" t="s">
        <v>173</v>
      </c>
      <c r="D132" s="587">
        <v>70978352</v>
      </c>
      <c r="E132" s="546">
        <v>108034127</v>
      </c>
      <c r="F132" s="587">
        <v>600145034</v>
      </c>
      <c r="G132" s="542" t="s">
        <v>868</v>
      </c>
      <c r="H132" s="590" t="s">
        <v>29</v>
      </c>
      <c r="I132" s="590" t="s">
        <v>110</v>
      </c>
      <c r="J132" s="542" t="s">
        <v>30</v>
      </c>
      <c r="K132" s="525" t="s">
        <v>869</v>
      </c>
      <c r="L132" s="547">
        <v>1200000</v>
      </c>
      <c r="M132" s="474">
        <f>L132/100*85</f>
        <v>1020000</v>
      </c>
      <c r="N132" s="549">
        <v>2025</v>
      </c>
      <c r="O132" s="549">
        <v>2027</v>
      </c>
      <c r="P132" s="550" t="s">
        <v>132</v>
      </c>
      <c r="Q132" s="550"/>
      <c r="R132" s="550"/>
      <c r="S132" s="550" t="s">
        <v>132</v>
      </c>
      <c r="T132" s="550"/>
      <c r="U132" s="550"/>
      <c r="V132" s="550"/>
      <c r="W132" s="550"/>
      <c r="X132" s="550"/>
      <c r="Y132" s="542"/>
      <c r="Z132" s="591" t="s">
        <v>58</v>
      </c>
      <c r="AA132" s="403"/>
      <c r="AB132" s="403"/>
      <c r="AC132" s="403"/>
      <c r="AD132" s="403"/>
      <c r="AE132" s="403"/>
      <c r="AF132" s="403"/>
      <c r="AG132" s="403"/>
      <c r="AH132" s="403"/>
      <c r="AI132" s="403"/>
      <c r="AJ132" s="403"/>
      <c r="AK132" s="403"/>
      <c r="AL132" s="403"/>
      <c r="AM132" s="403"/>
      <c r="AN132" s="403"/>
      <c r="AO132" s="403"/>
      <c r="AP132" s="403"/>
      <c r="AQ132" s="403"/>
      <c r="AR132" s="403"/>
      <c r="AS132" s="403"/>
      <c r="AT132" s="403"/>
      <c r="AU132" s="403"/>
      <c r="AV132" s="403"/>
      <c r="AW132" s="403"/>
      <c r="AX132" s="403"/>
      <c r="AY132" s="403"/>
      <c r="AZ132" s="403"/>
      <c r="BA132" s="403"/>
      <c r="BB132" s="403"/>
      <c r="BC132" s="403"/>
      <c r="BD132" s="403"/>
      <c r="BE132" s="403"/>
      <c r="BF132" s="403"/>
      <c r="BG132" s="403"/>
      <c r="BH132" s="403"/>
      <c r="BI132" s="403"/>
    </row>
    <row r="133" spans="1:61" s="404" customFormat="1" ht="33.75">
      <c r="A133" s="466">
        <v>129</v>
      </c>
      <c r="B133" s="542" t="s">
        <v>407</v>
      </c>
      <c r="C133" s="521" t="s">
        <v>173</v>
      </c>
      <c r="D133" s="587">
        <v>70978352</v>
      </c>
      <c r="E133" s="546">
        <v>108034127</v>
      </c>
      <c r="F133" s="587">
        <v>600145034</v>
      </c>
      <c r="G133" s="542" t="s">
        <v>870</v>
      </c>
      <c r="H133" s="590" t="s">
        <v>29</v>
      </c>
      <c r="I133" s="590" t="s">
        <v>110</v>
      </c>
      <c r="J133" s="542" t="s">
        <v>30</v>
      </c>
      <c r="K133" s="546" t="s">
        <v>871</v>
      </c>
      <c r="L133" s="607">
        <v>31000000</v>
      </c>
      <c r="M133" s="474">
        <f>L133/100*85</f>
        <v>26350000</v>
      </c>
      <c r="N133" s="549">
        <v>2025</v>
      </c>
      <c r="O133" s="549">
        <v>2027</v>
      </c>
      <c r="P133" s="550" t="s">
        <v>41</v>
      </c>
      <c r="Q133" s="550" t="s">
        <v>41</v>
      </c>
      <c r="R133" s="550" t="s">
        <v>41</v>
      </c>
      <c r="S133" s="550" t="s">
        <v>41</v>
      </c>
      <c r="T133" s="550"/>
      <c r="U133" s="550"/>
      <c r="V133" s="550" t="s">
        <v>41</v>
      </c>
      <c r="W133" s="550" t="s">
        <v>41</v>
      </c>
      <c r="X133" s="550" t="s">
        <v>41</v>
      </c>
      <c r="Y133" s="542" t="s">
        <v>872</v>
      </c>
      <c r="Z133" s="591"/>
      <c r="AA133" s="403"/>
      <c r="AB133" s="403"/>
      <c r="AC133" s="403"/>
      <c r="AD133" s="403"/>
      <c r="AE133" s="403"/>
      <c r="AF133" s="403"/>
      <c r="AG133" s="403"/>
      <c r="AH133" s="403"/>
      <c r="AI133" s="403"/>
      <c r="AJ133" s="403"/>
      <c r="AK133" s="403"/>
      <c r="AL133" s="403"/>
      <c r="AM133" s="403"/>
      <c r="AN133" s="403"/>
      <c r="AO133" s="403"/>
      <c r="AP133" s="403"/>
      <c r="AQ133" s="403"/>
      <c r="AR133" s="403"/>
      <c r="AS133" s="403"/>
      <c r="AT133" s="403"/>
      <c r="AU133" s="403"/>
      <c r="AV133" s="403"/>
      <c r="AW133" s="403"/>
      <c r="AX133" s="403"/>
      <c r="AY133" s="403"/>
      <c r="AZ133" s="403"/>
      <c r="BA133" s="403"/>
      <c r="BB133" s="403"/>
      <c r="BC133" s="403"/>
      <c r="BD133" s="403"/>
      <c r="BE133" s="403"/>
      <c r="BF133" s="403"/>
      <c r="BG133" s="403"/>
      <c r="BH133" s="403"/>
      <c r="BI133" s="403"/>
    </row>
    <row r="134" spans="1:61" s="404" customFormat="1" ht="33.75">
      <c r="A134" s="569">
        <v>130</v>
      </c>
      <c r="B134" s="570" t="s">
        <v>407</v>
      </c>
      <c r="C134" s="600" t="s">
        <v>173</v>
      </c>
      <c r="D134" s="601">
        <v>70978352</v>
      </c>
      <c r="E134" s="573">
        <v>108034127</v>
      </c>
      <c r="F134" s="601">
        <v>600145034</v>
      </c>
      <c r="G134" s="570" t="s">
        <v>873</v>
      </c>
      <c r="H134" s="602" t="s">
        <v>29</v>
      </c>
      <c r="I134" s="602" t="s">
        <v>110</v>
      </c>
      <c r="J134" s="570" t="s">
        <v>30</v>
      </c>
      <c r="K134" s="701" t="s">
        <v>874</v>
      </c>
      <c r="L134" s="574">
        <v>1800000</v>
      </c>
      <c r="M134" s="575">
        <v>0</v>
      </c>
      <c r="N134" s="576">
        <v>2024</v>
      </c>
      <c r="O134" s="576">
        <v>2026</v>
      </c>
      <c r="P134" s="577" t="s">
        <v>41</v>
      </c>
      <c r="Q134" s="577" t="s">
        <v>41</v>
      </c>
      <c r="R134" s="577" t="s">
        <v>41</v>
      </c>
      <c r="S134" s="577" t="s">
        <v>41</v>
      </c>
      <c r="T134" s="577"/>
      <c r="U134" s="577"/>
      <c r="V134" s="577" t="s">
        <v>41</v>
      </c>
      <c r="W134" s="577" t="s">
        <v>41</v>
      </c>
      <c r="X134" s="577" t="s">
        <v>41</v>
      </c>
      <c r="Y134" s="570" t="s">
        <v>875</v>
      </c>
      <c r="Z134" s="604" t="s">
        <v>58</v>
      </c>
      <c r="AA134" s="403"/>
      <c r="AB134" s="403"/>
      <c r="AC134" s="403"/>
      <c r="AD134" s="403"/>
      <c r="AE134" s="403"/>
      <c r="AF134" s="403"/>
      <c r="AG134" s="403"/>
      <c r="AH134" s="403"/>
      <c r="AI134" s="403"/>
      <c r="AJ134" s="403"/>
      <c r="AK134" s="403"/>
      <c r="AL134" s="403"/>
      <c r="AM134" s="403"/>
      <c r="AN134" s="403"/>
      <c r="AO134" s="403"/>
      <c r="AP134" s="403"/>
      <c r="AQ134" s="403"/>
      <c r="AR134" s="403"/>
      <c r="AS134" s="403"/>
      <c r="AT134" s="403"/>
      <c r="AU134" s="403"/>
      <c r="AV134" s="403"/>
      <c r="AW134" s="403"/>
      <c r="AX134" s="403"/>
      <c r="AY134" s="403"/>
      <c r="AZ134" s="403"/>
      <c r="BA134" s="403"/>
      <c r="BB134" s="403"/>
      <c r="BC134" s="403"/>
      <c r="BD134" s="403"/>
      <c r="BE134" s="403"/>
      <c r="BF134" s="403"/>
      <c r="BG134" s="403"/>
      <c r="BH134" s="403"/>
      <c r="BI134" s="403"/>
    </row>
    <row r="135" spans="1:61" s="404" customFormat="1" ht="33.75">
      <c r="A135" s="569">
        <v>131</v>
      </c>
      <c r="B135" s="600" t="s">
        <v>876</v>
      </c>
      <c r="C135" s="600" t="s">
        <v>173</v>
      </c>
      <c r="D135" s="601">
        <v>70631751</v>
      </c>
      <c r="E135" s="601">
        <v>102832986</v>
      </c>
      <c r="F135" s="601">
        <v>600145271</v>
      </c>
      <c r="G135" s="600" t="s">
        <v>877</v>
      </c>
      <c r="H135" s="602" t="s">
        <v>29</v>
      </c>
      <c r="I135" s="602" t="s">
        <v>110</v>
      </c>
      <c r="J135" s="570" t="s">
        <v>30</v>
      </c>
      <c r="K135" s="701" t="s">
        <v>878</v>
      </c>
      <c r="L135" s="574">
        <v>3500000</v>
      </c>
      <c r="M135" s="575">
        <v>0</v>
      </c>
      <c r="N135" s="576">
        <v>2022</v>
      </c>
      <c r="O135" s="576">
        <v>2025</v>
      </c>
      <c r="P135" s="577"/>
      <c r="Q135" s="577" t="s">
        <v>41</v>
      </c>
      <c r="R135" s="577" t="s">
        <v>41</v>
      </c>
      <c r="S135" s="577" t="s">
        <v>41</v>
      </c>
      <c r="T135" s="577"/>
      <c r="U135" s="577"/>
      <c r="V135" s="577"/>
      <c r="W135" s="577"/>
      <c r="X135" s="577"/>
      <c r="Y135" s="600" t="s">
        <v>875</v>
      </c>
      <c r="Z135" s="1303"/>
      <c r="AA135" s="403"/>
      <c r="AB135" s="403"/>
      <c r="AC135" s="403"/>
      <c r="AD135" s="403"/>
      <c r="AE135" s="403"/>
      <c r="AF135" s="403"/>
      <c r="AG135" s="403"/>
      <c r="AH135" s="403"/>
      <c r="AI135" s="403"/>
      <c r="AJ135" s="403"/>
      <c r="AK135" s="403"/>
      <c r="AL135" s="403"/>
      <c r="AM135" s="403"/>
      <c r="AN135" s="403"/>
      <c r="AO135" s="403"/>
      <c r="AP135" s="403"/>
      <c r="AQ135" s="403"/>
      <c r="AR135" s="403"/>
      <c r="AS135" s="403"/>
      <c r="AT135" s="403"/>
      <c r="AU135" s="403"/>
      <c r="AV135" s="403"/>
      <c r="AW135" s="403"/>
      <c r="AX135" s="403"/>
      <c r="AY135" s="403"/>
      <c r="AZ135" s="403"/>
      <c r="BA135" s="403"/>
      <c r="BB135" s="403"/>
      <c r="BC135" s="403"/>
      <c r="BD135" s="403"/>
      <c r="BE135" s="403"/>
      <c r="BF135" s="403"/>
      <c r="BG135" s="403"/>
      <c r="BH135" s="403"/>
      <c r="BI135" s="403"/>
    </row>
    <row r="136" spans="1:61" s="404" customFormat="1" ht="36" customHeight="1">
      <c r="A136" s="569">
        <v>132</v>
      </c>
      <c r="B136" s="600" t="s">
        <v>876</v>
      </c>
      <c r="C136" s="600" t="s">
        <v>173</v>
      </c>
      <c r="D136" s="601">
        <v>70631751</v>
      </c>
      <c r="E136" s="601">
        <v>102832986</v>
      </c>
      <c r="F136" s="601">
        <v>600145271</v>
      </c>
      <c r="G136" s="600" t="s">
        <v>879</v>
      </c>
      <c r="H136" s="602" t="s">
        <v>29</v>
      </c>
      <c r="I136" s="602" t="s">
        <v>110</v>
      </c>
      <c r="J136" s="570" t="s">
        <v>30</v>
      </c>
      <c r="K136" s="701" t="s">
        <v>880</v>
      </c>
      <c r="L136" s="574">
        <v>2000000</v>
      </c>
      <c r="M136" s="575">
        <v>0</v>
      </c>
      <c r="N136" s="576">
        <v>2022</v>
      </c>
      <c r="O136" s="576">
        <v>2025</v>
      </c>
      <c r="P136" s="577"/>
      <c r="Q136" s="577" t="s">
        <v>41</v>
      </c>
      <c r="R136" s="577" t="s">
        <v>41</v>
      </c>
      <c r="S136" s="577" t="s">
        <v>41</v>
      </c>
      <c r="T136" s="577"/>
      <c r="U136" s="577"/>
      <c r="V136" s="577"/>
      <c r="W136" s="577"/>
      <c r="X136" s="577"/>
      <c r="Y136" s="600" t="s">
        <v>166</v>
      </c>
      <c r="Z136" s="578"/>
      <c r="AA136" s="403"/>
      <c r="AB136" s="403"/>
      <c r="AC136" s="403"/>
      <c r="AD136" s="403"/>
      <c r="AE136" s="403"/>
      <c r="AF136" s="403"/>
      <c r="AG136" s="403"/>
      <c r="AH136" s="403"/>
      <c r="AI136" s="403"/>
      <c r="AJ136" s="403"/>
      <c r="AK136" s="403"/>
      <c r="AL136" s="403"/>
      <c r="AM136" s="403"/>
      <c r="AN136" s="403"/>
      <c r="AO136" s="403"/>
      <c r="AP136" s="403"/>
      <c r="AQ136" s="403"/>
      <c r="AR136" s="403"/>
      <c r="AS136" s="403"/>
      <c r="AT136" s="403"/>
      <c r="AU136" s="403"/>
      <c r="AV136" s="403"/>
      <c r="AW136" s="403"/>
      <c r="AX136" s="403"/>
      <c r="AY136" s="403"/>
      <c r="AZ136" s="403"/>
      <c r="BA136" s="403"/>
      <c r="BB136" s="403"/>
      <c r="BC136" s="403"/>
      <c r="BD136" s="403"/>
      <c r="BE136" s="403"/>
      <c r="BF136" s="403"/>
      <c r="BG136" s="403"/>
      <c r="BH136" s="403"/>
      <c r="BI136" s="403"/>
    </row>
    <row r="137" spans="1:61" s="495" customFormat="1" ht="33.75">
      <c r="A137" s="569">
        <v>133</v>
      </c>
      <c r="B137" s="600" t="s">
        <v>881</v>
      </c>
      <c r="C137" s="600" t="s">
        <v>173</v>
      </c>
      <c r="D137" s="1304">
        <v>709444628</v>
      </c>
      <c r="E137" s="601">
        <v>102844186</v>
      </c>
      <c r="F137" s="601">
        <v>600144968</v>
      </c>
      <c r="G137" s="570" t="s">
        <v>882</v>
      </c>
      <c r="H137" s="602" t="s">
        <v>29</v>
      </c>
      <c r="I137" s="602" t="s">
        <v>110</v>
      </c>
      <c r="J137" s="570" t="s">
        <v>30</v>
      </c>
      <c r="K137" s="701" t="s">
        <v>883</v>
      </c>
      <c r="L137" s="574">
        <v>1500000</v>
      </c>
      <c r="M137" s="575">
        <v>0</v>
      </c>
      <c r="N137" s="1051">
        <v>2023</v>
      </c>
      <c r="O137" s="1051">
        <v>2025</v>
      </c>
      <c r="P137" s="577" t="s">
        <v>132</v>
      </c>
      <c r="Q137" s="577" t="s">
        <v>132</v>
      </c>
      <c r="R137" s="577" t="s">
        <v>132</v>
      </c>
      <c r="S137" s="577" t="s">
        <v>132</v>
      </c>
      <c r="T137" s="577" t="s">
        <v>132</v>
      </c>
      <c r="U137" s="577" t="s">
        <v>132</v>
      </c>
      <c r="V137" s="577" t="s">
        <v>132</v>
      </c>
      <c r="W137" s="577"/>
      <c r="X137" s="577"/>
      <c r="Y137" s="600" t="s">
        <v>818</v>
      </c>
      <c r="Z137" s="604"/>
      <c r="AA137" s="494"/>
      <c r="AB137" s="494"/>
      <c r="AC137" s="494"/>
      <c r="AD137" s="494"/>
      <c r="AE137" s="494"/>
      <c r="AF137" s="494"/>
      <c r="AG137" s="494"/>
      <c r="AH137" s="494"/>
      <c r="AI137" s="494"/>
      <c r="AJ137" s="494"/>
      <c r="AK137" s="494"/>
      <c r="AL137" s="494"/>
      <c r="AM137" s="494"/>
      <c r="AN137" s="494"/>
      <c r="AO137" s="494"/>
      <c r="AP137" s="494"/>
      <c r="AQ137" s="494"/>
      <c r="AR137" s="494"/>
      <c r="AS137" s="494"/>
      <c r="AT137" s="494"/>
      <c r="AU137" s="494"/>
      <c r="AV137" s="494"/>
      <c r="AW137" s="494"/>
      <c r="AX137" s="494"/>
      <c r="AY137" s="494"/>
      <c r="AZ137" s="494"/>
      <c r="BA137" s="494"/>
      <c r="BB137" s="494"/>
      <c r="BC137" s="494"/>
      <c r="BD137" s="494"/>
      <c r="BE137" s="494"/>
      <c r="BF137" s="494"/>
      <c r="BG137" s="494"/>
      <c r="BH137" s="494"/>
      <c r="BI137" s="494"/>
    </row>
    <row r="138" spans="1:61" s="404" customFormat="1" ht="45">
      <c r="A138" s="466">
        <v>134</v>
      </c>
      <c r="B138" s="521" t="s">
        <v>881</v>
      </c>
      <c r="C138" s="521" t="s">
        <v>173</v>
      </c>
      <c r="D138" s="587">
        <v>70944628</v>
      </c>
      <c r="E138" s="587">
        <v>102844186</v>
      </c>
      <c r="F138" s="587">
        <v>600144968</v>
      </c>
      <c r="G138" s="542" t="s">
        <v>884</v>
      </c>
      <c r="H138" s="590" t="s">
        <v>29</v>
      </c>
      <c r="I138" s="590" t="s">
        <v>110</v>
      </c>
      <c r="J138" s="542" t="s">
        <v>30</v>
      </c>
      <c r="K138" s="525" t="s">
        <v>885</v>
      </c>
      <c r="L138" s="547">
        <v>850000</v>
      </c>
      <c r="M138" s="474">
        <f t="shared" ref="M138:M141" si="10">L138/100*85</f>
        <v>722500</v>
      </c>
      <c r="N138" s="1398">
        <v>2025</v>
      </c>
      <c r="O138" s="1398">
        <v>2028</v>
      </c>
      <c r="P138" s="550"/>
      <c r="Q138" s="550" t="s">
        <v>132</v>
      </c>
      <c r="R138" s="550" t="s">
        <v>132</v>
      </c>
      <c r="S138" s="550" t="s">
        <v>132</v>
      </c>
      <c r="T138" s="550"/>
      <c r="U138" s="550"/>
      <c r="V138" s="550"/>
      <c r="W138" s="550"/>
      <c r="X138" s="550"/>
      <c r="Y138" s="542"/>
      <c r="Z138" s="583"/>
      <c r="AA138" s="403"/>
      <c r="AB138" s="403"/>
      <c r="AC138" s="403"/>
      <c r="AD138" s="403"/>
      <c r="AE138" s="403"/>
      <c r="AF138" s="403"/>
      <c r="AG138" s="403"/>
      <c r="AH138" s="403"/>
      <c r="AI138" s="403"/>
      <c r="AJ138" s="403"/>
      <c r="AK138" s="403"/>
      <c r="AL138" s="403"/>
      <c r="AM138" s="403"/>
      <c r="AN138" s="403"/>
      <c r="AO138" s="403"/>
      <c r="AP138" s="403"/>
      <c r="AQ138" s="403"/>
      <c r="AR138" s="403"/>
      <c r="AS138" s="403"/>
      <c r="AT138" s="403"/>
      <c r="AU138" s="403"/>
      <c r="AV138" s="403"/>
      <c r="AW138" s="403"/>
      <c r="AX138" s="403"/>
      <c r="AY138" s="403"/>
      <c r="AZ138" s="403"/>
      <c r="BA138" s="403"/>
      <c r="BB138" s="403"/>
      <c r="BC138" s="403"/>
      <c r="BD138" s="403"/>
      <c r="BE138" s="403"/>
      <c r="BF138" s="403"/>
      <c r="BG138" s="403"/>
      <c r="BH138" s="403"/>
      <c r="BI138" s="403"/>
    </row>
    <row r="139" spans="1:61" s="404" customFormat="1" ht="45">
      <c r="A139" s="466">
        <v>135</v>
      </c>
      <c r="B139" s="521" t="s">
        <v>881</v>
      </c>
      <c r="C139" s="521" t="s">
        <v>173</v>
      </c>
      <c r="D139" s="587">
        <v>70944628</v>
      </c>
      <c r="E139" s="587">
        <v>102844186</v>
      </c>
      <c r="F139" s="587">
        <v>600144968</v>
      </c>
      <c r="G139" s="542" t="s">
        <v>886</v>
      </c>
      <c r="H139" s="590" t="s">
        <v>29</v>
      </c>
      <c r="I139" s="590" t="s">
        <v>110</v>
      </c>
      <c r="J139" s="542" t="s">
        <v>30</v>
      </c>
      <c r="K139" s="525" t="s">
        <v>887</v>
      </c>
      <c r="L139" s="1411">
        <v>5000000</v>
      </c>
      <c r="M139" s="474">
        <f t="shared" si="10"/>
        <v>4250000</v>
      </c>
      <c r="N139" s="1398">
        <v>2025</v>
      </c>
      <c r="O139" s="1398">
        <v>2028</v>
      </c>
      <c r="P139" s="550" t="s">
        <v>132</v>
      </c>
      <c r="Q139" s="550" t="s">
        <v>132</v>
      </c>
      <c r="R139" s="550" t="s">
        <v>132</v>
      </c>
      <c r="S139" s="550" t="s">
        <v>132</v>
      </c>
      <c r="T139" s="550"/>
      <c r="U139" s="550" t="s">
        <v>132</v>
      </c>
      <c r="V139" s="550" t="s">
        <v>132</v>
      </c>
      <c r="W139" s="550"/>
      <c r="X139" s="550" t="s">
        <v>132</v>
      </c>
      <c r="Y139" s="542"/>
      <c r="Z139" s="583"/>
      <c r="AA139" s="403"/>
      <c r="AB139" s="403"/>
      <c r="AC139" s="403"/>
      <c r="AD139" s="403"/>
      <c r="AE139" s="403"/>
      <c r="AF139" s="403"/>
      <c r="AG139" s="403"/>
      <c r="AH139" s="403"/>
      <c r="AI139" s="403"/>
      <c r="AJ139" s="403"/>
      <c r="AK139" s="403"/>
      <c r="AL139" s="403"/>
      <c r="AM139" s="403"/>
      <c r="AN139" s="403"/>
      <c r="AO139" s="403"/>
      <c r="AP139" s="403"/>
      <c r="AQ139" s="403"/>
      <c r="AR139" s="403"/>
      <c r="AS139" s="403"/>
      <c r="AT139" s="403"/>
      <c r="AU139" s="403"/>
      <c r="AV139" s="403"/>
      <c r="AW139" s="403"/>
      <c r="AX139" s="403"/>
      <c r="AY139" s="403"/>
      <c r="AZ139" s="403"/>
      <c r="BA139" s="403"/>
      <c r="BB139" s="403"/>
      <c r="BC139" s="403"/>
      <c r="BD139" s="403"/>
      <c r="BE139" s="403"/>
      <c r="BF139" s="403"/>
      <c r="BG139" s="403"/>
      <c r="BH139" s="403"/>
      <c r="BI139" s="403"/>
    </row>
    <row r="140" spans="1:61" s="404" customFormat="1" ht="56.25">
      <c r="A140" s="466">
        <v>136</v>
      </c>
      <c r="B140" s="521" t="s">
        <v>881</v>
      </c>
      <c r="C140" s="521" t="s">
        <v>173</v>
      </c>
      <c r="D140" s="587">
        <v>70944628</v>
      </c>
      <c r="E140" s="587">
        <v>102844186</v>
      </c>
      <c r="F140" s="587">
        <v>600144968</v>
      </c>
      <c r="G140" s="521" t="s">
        <v>888</v>
      </c>
      <c r="H140" s="590" t="s">
        <v>29</v>
      </c>
      <c r="I140" s="590" t="s">
        <v>110</v>
      </c>
      <c r="J140" s="542" t="s">
        <v>30</v>
      </c>
      <c r="K140" s="1412" t="s">
        <v>1759</v>
      </c>
      <c r="L140" s="1411">
        <v>5000000</v>
      </c>
      <c r="M140" s="474">
        <f t="shared" si="10"/>
        <v>4250000</v>
      </c>
      <c r="N140" s="1398">
        <v>2025</v>
      </c>
      <c r="O140" s="1398">
        <v>2028</v>
      </c>
      <c r="P140" s="550" t="s">
        <v>132</v>
      </c>
      <c r="Q140" s="550" t="s">
        <v>132</v>
      </c>
      <c r="R140" s="550" t="s">
        <v>132</v>
      </c>
      <c r="S140" s="550" t="s">
        <v>132</v>
      </c>
      <c r="T140" s="550"/>
      <c r="U140" s="550" t="s">
        <v>132</v>
      </c>
      <c r="V140" s="550" t="s">
        <v>132</v>
      </c>
      <c r="W140" s="550"/>
      <c r="X140" s="550" t="s">
        <v>132</v>
      </c>
      <c r="Y140" s="542"/>
      <c r="Z140" s="583"/>
      <c r="AA140" s="403"/>
      <c r="AB140" s="403"/>
      <c r="AC140" s="403"/>
      <c r="AD140" s="403"/>
      <c r="AE140" s="403"/>
      <c r="AF140" s="403"/>
      <c r="AG140" s="403"/>
      <c r="AH140" s="403"/>
      <c r="AI140" s="403"/>
      <c r="AJ140" s="403"/>
      <c r="AK140" s="403"/>
      <c r="AL140" s="403"/>
      <c r="AM140" s="403"/>
      <c r="AN140" s="403"/>
      <c r="AO140" s="403"/>
      <c r="AP140" s="403"/>
      <c r="AQ140" s="403"/>
      <c r="AR140" s="403"/>
      <c r="AS140" s="403"/>
      <c r="AT140" s="403"/>
      <c r="AU140" s="403"/>
      <c r="AV140" s="403"/>
      <c r="AW140" s="403"/>
      <c r="AX140" s="403"/>
      <c r="AY140" s="403"/>
      <c r="AZ140" s="403"/>
      <c r="BA140" s="403"/>
      <c r="BB140" s="403"/>
      <c r="BC140" s="403"/>
      <c r="BD140" s="403"/>
      <c r="BE140" s="403"/>
      <c r="BF140" s="403"/>
      <c r="BG140" s="403"/>
      <c r="BH140" s="403"/>
      <c r="BI140" s="403"/>
    </row>
    <row r="141" spans="1:61" s="404" customFormat="1" ht="45">
      <c r="A141" s="466">
        <v>137</v>
      </c>
      <c r="B141" s="521" t="s">
        <v>881</v>
      </c>
      <c r="C141" s="521" t="s">
        <v>173</v>
      </c>
      <c r="D141" s="587">
        <v>70944628</v>
      </c>
      <c r="E141" s="587">
        <v>102844186</v>
      </c>
      <c r="F141" s="587">
        <v>600144968</v>
      </c>
      <c r="G141" s="542" t="s">
        <v>889</v>
      </c>
      <c r="H141" s="590" t="s">
        <v>29</v>
      </c>
      <c r="I141" s="590" t="s">
        <v>110</v>
      </c>
      <c r="J141" s="542" t="s">
        <v>30</v>
      </c>
      <c r="K141" s="525" t="s">
        <v>890</v>
      </c>
      <c r="L141" s="547">
        <v>850000</v>
      </c>
      <c r="M141" s="474">
        <f t="shared" si="10"/>
        <v>722500</v>
      </c>
      <c r="N141" s="1398">
        <v>2025</v>
      </c>
      <c r="O141" s="1398">
        <v>2028</v>
      </c>
      <c r="P141" s="550" t="s">
        <v>132</v>
      </c>
      <c r="Q141" s="550" t="s">
        <v>132</v>
      </c>
      <c r="R141" s="550" t="s">
        <v>132</v>
      </c>
      <c r="S141" s="550" t="s">
        <v>132</v>
      </c>
      <c r="T141" s="550"/>
      <c r="U141" s="550" t="s">
        <v>132</v>
      </c>
      <c r="V141" s="550" t="s">
        <v>132</v>
      </c>
      <c r="W141" s="550" t="s">
        <v>132</v>
      </c>
      <c r="X141" s="550"/>
      <c r="Y141" s="542"/>
      <c r="Z141" s="583"/>
      <c r="AA141" s="403"/>
      <c r="AB141" s="403"/>
      <c r="AC141" s="403"/>
      <c r="AD141" s="403"/>
      <c r="AE141" s="403"/>
      <c r="AF141" s="403"/>
      <c r="AG141" s="403"/>
      <c r="AH141" s="403"/>
      <c r="AI141" s="403"/>
      <c r="AJ141" s="403"/>
      <c r="AK141" s="403"/>
      <c r="AL141" s="403"/>
      <c r="AM141" s="403"/>
      <c r="AN141" s="403"/>
      <c r="AO141" s="403"/>
      <c r="AP141" s="403"/>
      <c r="AQ141" s="403"/>
      <c r="AR141" s="403"/>
      <c r="AS141" s="403"/>
      <c r="AT141" s="403"/>
      <c r="AU141" s="403"/>
      <c r="AV141" s="403"/>
      <c r="AW141" s="403"/>
      <c r="AX141" s="403"/>
      <c r="AY141" s="403"/>
      <c r="AZ141" s="403"/>
      <c r="BA141" s="403"/>
      <c r="BB141" s="403"/>
      <c r="BC141" s="403"/>
      <c r="BD141" s="403"/>
      <c r="BE141" s="403"/>
      <c r="BF141" s="403"/>
      <c r="BG141" s="403"/>
      <c r="BH141" s="403"/>
      <c r="BI141" s="403"/>
    </row>
    <row r="142" spans="1:61" s="404" customFormat="1" ht="45">
      <c r="A142" s="466">
        <v>138</v>
      </c>
      <c r="B142" s="521" t="s">
        <v>891</v>
      </c>
      <c r="C142" s="521" t="s">
        <v>173</v>
      </c>
      <c r="D142" s="587">
        <v>70631786</v>
      </c>
      <c r="E142" s="588">
        <v>102832650</v>
      </c>
      <c r="F142" s="589">
        <v>600145115</v>
      </c>
      <c r="G142" s="542" t="s">
        <v>892</v>
      </c>
      <c r="H142" s="590" t="s">
        <v>29</v>
      </c>
      <c r="I142" s="590" t="s">
        <v>110</v>
      </c>
      <c r="J142" s="542" t="s">
        <v>30</v>
      </c>
      <c r="K142" s="546" t="s">
        <v>893</v>
      </c>
      <c r="L142" s="547">
        <v>2300000</v>
      </c>
      <c r="M142" s="474">
        <f t="shared" ref="M142" si="11">L142/100*85</f>
        <v>1955000</v>
      </c>
      <c r="N142" s="549">
        <v>2024</v>
      </c>
      <c r="O142" s="549">
        <v>2027</v>
      </c>
      <c r="P142" s="550"/>
      <c r="Q142" s="550"/>
      <c r="R142" s="550" t="s">
        <v>132</v>
      </c>
      <c r="S142" s="550"/>
      <c r="T142" s="550"/>
      <c r="U142" s="550"/>
      <c r="V142" s="550"/>
      <c r="W142" s="550"/>
      <c r="X142" s="550"/>
      <c r="Y142" s="542"/>
      <c r="Z142" s="551" t="s">
        <v>58</v>
      </c>
      <c r="AA142" s="403"/>
      <c r="AB142" s="403"/>
      <c r="AC142" s="403"/>
      <c r="AD142" s="403"/>
      <c r="AE142" s="403"/>
      <c r="AF142" s="403"/>
      <c r="AG142" s="403"/>
      <c r="AH142" s="403"/>
      <c r="AI142" s="403"/>
      <c r="AJ142" s="403"/>
      <c r="AK142" s="403"/>
      <c r="AL142" s="403"/>
      <c r="AM142" s="403"/>
      <c r="AN142" s="403"/>
      <c r="AO142" s="403"/>
      <c r="AP142" s="403"/>
      <c r="AQ142" s="403"/>
      <c r="AR142" s="403"/>
      <c r="AS142" s="403"/>
      <c r="AT142" s="403"/>
      <c r="AU142" s="403"/>
      <c r="AV142" s="403"/>
      <c r="AW142" s="403"/>
      <c r="AX142" s="403"/>
      <c r="AY142" s="403"/>
      <c r="AZ142" s="403"/>
      <c r="BA142" s="403"/>
      <c r="BB142" s="403"/>
      <c r="BC142" s="403"/>
      <c r="BD142" s="403"/>
      <c r="BE142" s="403"/>
      <c r="BF142" s="403"/>
      <c r="BG142" s="403"/>
      <c r="BH142" s="403"/>
      <c r="BI142" s="403"/>
    </row>
    <row r="143" spans="1:61" s="495" customFormat="1" ht="33.75">
      <c r="A143" s="569">
        <v>139</v>
      </c>
      <c r="B143" s="600" t="s">
        <v>891</v>
      </c>
      <c r="C143" s="600" t="s">
        <v>173</v>
      </c>
      <c r="D143" s="601">
        <v>70631786</v>
      </c>
      <c r="E143" s="609">
        <v>102832650</v>
      </c>
      <c r="F143" s="610">
        <v>600145115</v>
      </c>
      <c r="G143" s="570" t="s">
        <v>894</v>
      </c>
      <c r="H143" s="602" t="s">
        <v>29</v>
      </c>
      <c r="I143" s="602" t="s">
        <v>110</v>
      </c>
      <c r="J143" s="570" t="s">
        <v>30</v>
      </c>
      <c r="K143" s="573" t="s">
        <v>893</v>
      </c>
      <c r="L143" s="574">
        <v>1500000</v>
      </c>
      <c r="M143" s="575">
        <v>0</v>
      </c>
      <c r="N143" s="576">
        <v>2022</v>
      </c>
      <c r="O143" s="576">
        <v>2025</v>
      </c>
      <c r="P143" s="577"/>
      <c r="Q143" s="577"/>
      <c r="R143" s="577" t="s">
        <v>132</v>
      </c>
      <c r="S143" s="577"/>
      <c r="T143" s="577"/>
      <c r="U143" s="577"/>
      <c r="V143" s="577"/>
      <c r="W143" s="577"/>
      <c r="X143" s="577"/>
      <c r="Y143" s="570"/>
      <c r="Z143" s="578" t="s">
        <v>58</v>
      </c>
      <c r="AA143" s="494"/>
      <c r="AB143" s="494"/>
      <c r="AC143" s="494"/>
      <c r="AD143" s="494"/>
      <c r="AE143" s="494"/>
      <c r="AF143" s="494"/>
      <c r="AG143" s="494"/>
      <c r="AH143" s="494"/>
      <c r="AI143" s="494"/>
      <c r="AJ143" s="494"/>
      <c r="AK143" s="494"/>
      <c r="AL143" s="494"/>
      <c r="AM143" s="494"/>
      <c r="AN143" s="494"/>
      <c r="AO143" s="494"/>
      <c r="AP143" s="494"/>
      <c r="AQ143" s="494"/>
      <c r="AR143" s="494"/>
      <c r="AS143" s="494"/>
      <c r="AT143" s="494"/>
      <c r="AU143" s="494"/>
      <c r="AV143" s="494"/>
      <c r="AW143" s="494"/>
      <c r="AX143" s="494"/>
      <c r="AY143" s="494"/>
      <c r="AZ143" s="494"/>
      <c r="BA143" s="494"/>
      <c r="BB143" s="494"/>
      <c r="BC143" s="494"/>
      <c r="BD143" s="494"/>
      <c r="BE143" s="494"/>
      <c r="BF143" s="494"/>
      <c r="BG143" s="494"/>
      <c r="BH143" s="494"/>
      <c r="BI143" s="494"/>
    </row>
    <row r="144" spans="1:61" s="404" customFormat="1" ht="45">
      <c r="A144" s="466">
        <v>140</v>
      </c>
      <c r="B144" s="521" t="s">
        <v>891</v>
      </c>
      <c r="C144" s="521" t="s">
        <v>173</v>
      </c>
      <c r="D144" s="587">
        <v>70631786</v>
      </c>
      <c r="E144" s="588">
        <v>102832650</v>
      </c>
      <c r="F144" s="589">
        <v>600145115</v>
      </c>
      <c r="G144" s="542" t="s">
        <v>895</v>
      </c>
      <c r="H144" s="590" t="s">
        <v>29</v>
      </c>
      <c r="I144" s="590" t="s">
        <v>110</v>
      </c>
      <c r="J144" s="542" t="s">
        <v>30</v>
      </c>
      <c r="K144" s="546" t="s">
        <v>893</v>
      </c>
      <c r="L144" s="547">
        <v>2000000</v>
      </c>
      <c r="M144" s="474">
        <f t="shared" ref="M144:M169" si="12">L144/100*85</f>
        <v>1700000</v>
      </c>
      <c r="N144" s="549">
        <v>2024</v>
      </c>
      <c r="O144" s="549">
        <v>2027</v>
      </c>
      <c r="P144" s="550" t="s">
        <v>132</v>
      </c>
      <c r="Q144" s="550"/>
      <c r="R144" s="550"/>
      <c r="S144" s="550" t="s">
        <v>132</v>
      </c>
      <c r="T144" s="550"/>
      <c r="U144" s="550"/>
      <c r="V144" s="550"/>
      <c r="W144" s="550"/>
      <c r="X144" s="550" t="s">
        <v>132</v>
      </c>
      <c r="Y144" s="542"/>
      <c r="Z144" s="591" t="s">
        <v>58</v>
      </c>
      <c r="AA144" s="403"/>
      <c r="AB144" s="403"/>
      <c r="AC144" s="403"/>
      <c r="AD144" s="403"/>
      <c r="AE144" s="403"/>
      <c r="AF144" s="403"/>
      <c r="AG144" s="403"/>
      <c r="AH144" s="403"/>
      <c r="AI144" s="403"/>
      <c r="AJ144" s="403"/>
      <c r="AK144" s="403"/>
      <c r="AL144" s="403"/>
      <c r="AM144" s="403"/>
      <c r="AN144" s="403"/>
      <c r="AO144" s="403"/>
      <c r="AP144" s="403"/>
      <c r="AQ144" s="403"/>
      <c r="AR144" s="403"/>
      <c r="AS144" s="403"/>
      <c r="AT144" s="403"/>
      <c r="AU144" s="403"/>
      <c r="AV144" s="403"/>
      <c r="AW144" s="403"/>
      <c r="AX144" s="403"/>
      <c r="AY144" s="403"/>
      <c r="AZ144" s="403"/>
      <c r="BA144" s="403"/>
      <c r="BB144" s="403"/>
      <c r="BC144" s="403"/>
      <c r="BD144" s="403"/>
      <c r="BE144" s="403"/>
      <c r="BF144" s="403"/>
      <c r="BG144" s="403"/>
      <c r="BH144" s="403"/>
      <c r="BI144" s="403"/>
    </row>
    <row r="145" spans="1:61" s="404" customFormat="1" ht="67.5">
      <c r="A145" s="466">
        <v>141</v>
      </c>
      <c r="B145" s="521" t="s">
        <v>896</v>
      </c>
      <c r="C145" s="521" t="s">
        <v>173</v>
      </c>
      <c r="D145" s="587">
        <v>70944687</v>
      </c>
      <c r="E145" s="587">
        <v>102508968</v>
      </c>
      <c r="F145" s="587">
        <v>600144771</v>
      </c>
      <c r="G145" s="542" t="s">
        <v>897</v>
      </c>
      <c r="H145" s="590" t="s">
        <v>29</v>
      </c>
      <c r="I145" s="590" t="s">
        <v>110</v>
      </c>
      <c r="J145" s="542" t="s">
        <v>30</v>
      </c>
      <c r="K145" s="525" t="s">
        <v>898</v>
      </c>
      <c r="L145" s="547">
        <v>18000000</v>
      </c>
      <c r="M145" s="474">
        <f t="shared" si="12"/>
        <v>15300000</v>
      </c>
      <c r="N145" s="549">
        <v>2022</v>
      </c>
      <c r="O145" s="549">
        <v>2025</v>
      </c>
      <c r="P145" s="550" t="s">
        <v>41</v>
      </c>
      <c r="Q145" s="550"/>
      <c r="R145" s="550"/>
      <c r="S145" s="550" t="s">
        <v>41</v>
      </c>
      <c r="T145" s="550"/>
      <c r="U145" s="550"/>
      <c r="V145" s="550" t="s">
        <v>41</v>
      </c>
      <c r="W145" s="550"/>
      <c r="X145" s="550"/>
      <c r="Y145" s="521" t="s">
        <v>899</v>
      </c>
      <c r="Z145" s="591" t="s">
        <v>58</v>
      </c>
      <c r="AA145" s="403"/>
      <c r="AB145" s="403"/>
      <c r="AC145" s="403"/>
      <c r="AD145" s="403"/>
      <c r="AE145" s="403"/>
      <c r="AF145" s="403"/>
      <c r="AG145" s="403"/>
      <c r="AH145" s="403"/>
      <c r="AI145" s="403"/>
      <c r="AJ145" s="403"/>
      <c r="AK145" s="403"/>
      <c r="AL145" s="403"/>
      <c r="AM145" s="403"/>
      <c r="AN145" s="403"/>
      <c r="AO145" s="403"/>
      <c r="AP145" s="403"/>
      <c r="AQ145" s="403"/>
      <c r="AR145" s="403"/>
      <c r="AS145" s="403"/>
      <c r="AT145" s="403"/>
      <c r="AU145" s="403"/>
      <c r="AV145" s="403"/>
      <c r="AW145" s="403"/>
      <c r="AX145" s="403"/>
      <c r="AY145" s="403"/>
      <c r="AZ145" s="403"/>
      <c r="BA145" s="403"/>
      <c r="BB145" s="403"/>
      <c r="BC145" s="403"/>
      <c r="BD145" s="403"/>
      <c r="BE145" s="403"/>
      <c r="BF145" s="403"/>
      <c r="BG145" s="403"/>
      <c r="BH145" s="403"/>
      <c r="BI145" s="403"/>
    </row>
    <row r="146" spans="1:61" s="404" customFormat="1" ht="45">
      <c r="A146" s="466">
        <v>142</v>
      </c>
      <c r="B146" s="521" t="s">
        <v>896</v>
      </c>
      <c r="C146" s="521" t="s">
        <v>173</v>
      </c>
      <c r="D146" s="587">
        <v>70944687</v>
      </c>
      <c r="E146" s="587">
        <v>102508968</v>
      </c>
      <c r="F146" s="587">
        <v>600144771</v>
      </c>
      <c r="G146" s="542" t="s">
        <v>900</v>
      </c>
      <c r="H146" s="590" t="s">
        <v>29</v>
      </c>
      <c r="I146" s="590" t="s">
        <v>110</v>
      </c>
      <c r="J146" s="542" t="s">
        <v>30</v>
      </c>
      <c r="K146" s="525" t="s">
        <v>901</v>
      </c>
      <c r="L146" s="547">
        <v>1000000</v>
      </c>
      <c r="M146" s="474">
        <f t="shared" si="12"/>
        <v>850000</v>
      </c>
      <c r="N146" s="549">
        <v>2022</v>
      </c>
      <c r="O146" s="549">
        <v>2025</v>
      </c>
      <c r="P146" s="550"/>
      <c r="Q146" s="550"/>
      <c r="R146" s="550" t="s">
        <v>41</v>
      </c>
      <c r="S146" s="550"/>
      <c r="T146" s="550"/>
      <c r="U146" s="550"/>
      <c r="V146" s="550"/>
      <c r="W146" s="550"/>
      <c r="X146" s="550"/>
      <c r="Y146" s="542"/>
      <c r="Z146" s="591" t="s">
        <v>58</v>
      </c>
      <c r="AA146" s="403"/>
      <c r="AB146" s="403"/>
      <c r="AC146" s="403"/>
      <c r="AD146" s="403"/>
      <c r="AE146" s="403"/>
      <c r="AF146" s="403"/>
      <c r="AG146" s="403"/>
      <c r="AH146" s="403"/>
      <c r="AI146" s="403"/>
      <c r="AJ146" s="403"/>
      <c r="AK146" s="403"/>
      <c r="AL146" s="403"/>
      <c r="AM146" s="403"/>
      <c r="AN146" s="403"/>
      <c r="AO146" s="403"/>
      <c r="AP146" s="403"/>
      <c r="AQ146" s="403"/>
      <c r="AR146" s="403"/>
      <c r="AS146" s="403"/>
      <c r="AT146" s="403"/>
      <c r="AU146" s="403"/>
      <c r="AV146" s="403"/>
      <c r="AW146" s="403"/>
      <c r="AX146" s="403"/>
      <c r="AY146" s="403"/>
      <c r="AZ146" s="403"/>
      <c r="BA146" s="403"/>
      <c r="BB146" s="403"/>
      <c r="BC146" s="403"/>
      <c r="BD146" s="403"/>
      <c r="BE146" s="403"/>
      <c r="BF146" s="403"/>
      <c r="BG146" s="403"/>
      <c r="BH146" s="403"/>
      <c r="BI146" s="403"/>
    </row>
    <row r="147" spans="1:61" s="404" customFormat="1" ht="33.75">
      <c r="A147" s="1055">
        <v>143</v>
      </c>
      <c r="B147" s="924" t="s">
        <v>902</v>
      </c>
      <c r="C147" s="924" t="s">
        <v>173</v>
      </c>
      <c r="D147" s="1413">
        <v>70978387</v>
      </c>
      <c r="E147" s="1413">
        <v>102508941</v>
      </c>
      <c r="F147" s="1413">
        <v>600145247</v>
      </c>
      <c r="G147" s="927" t="s">
        <v>903</v>
      </c>
      <c r="H147" s="1414" t="s">
        <v>29</v>
      </c>
      <c r="I147" s="1414" t="s">
        <v>110</v>
      </c>
      <c r="J147" s="927" t="s">
        <v>30</v>
      </c>
      <c r="K147" s="921" t="s">
        <v>904</v>
      </c>
      <c r="L147" s="929">
        <v>3500000</v>
      </c>
      <c r="M147" s="930">
        <v>0</v>
      </c>
      <c r="N147" s="931">
        <v>2022</v>
      </c>
      <c r="O147" s="931">
        <v>2025</v>
      </c>
      <c r="P147" s="932" t="s">
        <v>41</v>
      </c>
      <c r="Q147" s="932"/>
      <c r="R147" s="932"/>
      <c r="S147" s="932" t="s">
        <v>41</v>
      </c>
      <c r="T147" s="932"/>
      <c r="U147" s="932"/>
      <c r="V147" s="932"/>
      <c r="W147" s="932"/>
      <c r="X147" s="932"/>
      <c r="Y147" s="927"/>
      <c r="Z147" s="934"/>
      <c r="AA147" s="403"/>
      <c r="AB147" s="403"/>
      <c r="AC147" s="403"/>
      <c r="AD147" s="403"/>
      <c r="AE147" s="403"/>
      <c r="AF147" s="403"/>
      <c r="AG147" s="403"/>
      <c r="AH147" s="403"/>
      <c r="AI147" s="403"/>
      <c r="AJ147" s="403"/>
      <c r="AK147" s="403"/>
      <c r="AL147" s="403"/>
      <c r="AM147" s="403"/>
      <c r="AN147" s="403"/>
      <c r="AO147" s="403"/>
      <c r="AP147" s="403"/>
      <c r="AQ147" s="403"/>
      <c r="AR147" s="403"/>
      <c r="AS147" s="403"/>
      <c r="AT147" s="403"/>
      <c r="AU147" s="403"/>
      <c r="AV147" s="403"/>
      <c r="AW147" s="403"/>
      <c r="AX147" s="403"/>
      <c r="AY147" s="403"/>
      <c r="AZ147" s="403"/>
      <c r="BA147" s="403"/>
      <c r="BB147" s="403"/>
      <c r="BC147" s="403"/>
      <c r="BD147" s="403"/>
      <c r="BE147" s="403"/>
      <c r="BF147" s="403"/>
      <c r="BG147" s="403"/>
      <c r="BH147" s="403"/>
      <c r="BI147" s="403"/>
    </row>
    <row r="148" spans="1:61" s="404" customFormat="1" ht="33.75">
      <c r="A148" s="1055">
        <v>144</v>
      </c>
      <c r="B148" s="924" t="s">
        <v>902</v>
      </c>
      <c r="C148" s="924" t="s">
        <v>173</v>
      </c>
      <c r="D148" s="1413">
        <v>70978387</v>
      </c>
      <c r="E148" s="1413">
        <v>102508941</v>
      </c>
      <c r="F148" s="1413">
        <v>600145247</v>
      </c>
      <c r="G148" s="924" t="s">
        <v>905</v>
      </c>
      <c r="H148" s="1414" t="s">
        <v>29</v>
      </c>
      <c r="I148" s="1414" t="s">
        <v>110</v>
      </c>
      <c r="J148" s="927" t="s">
        <v>30</v>
      </c>
      <c r="K148" s="921" t="s">
        <v>906</v>
      </c>
      <c r="L148" s="929">
        <v>5500000</v>
      </c>
      <c r="M148" s="930">
        <v>0</v>
      </c>
      <c r="N148" s="931">
        <v>2022</v>
      </c>
      <c r="O148" s="931">
        <v>2025</v>
      </c>
      <c r="P148" s="932"/>
      <c r="Q148" s="932"/>
      <c r="R148" s="932"/>
      <c r="S148" s="932" t="s">
        <v>41</v>
      </c>
      <c r="T148" s="932"/>
      <c r="U148" s="932"/>
      <c r="V148" s="932"/>
      <c r="W148" s="932"/>
      <c r="X148" s="932" t="s">
        <v>41</v>
      </c>
      <c r="Y148" s="927"/>
      <c r="Z148" s="934"/>
      <c r="AA148" s="403"/>
      <c r="AB148" s="403"/>
      <c r="AC148" s="403"/>
      <c r="AD148" s="403"/>
      <c r="AE148" s="403"/>
      <c r="AF148" s="403"/>
      <c r="AG148" s="403"/>
      <c r="AH148" s="403"/>
      <c r="AI148" s="403"/>
      <c r="AJ148" s="403"/>
      <c r="AK148" s="403"/>
      <c r="AL148" s="403"/>
      <c r="AM148" s="403"/>
      <c r="AN148" s="403"/>
      <c r="AO148" s="403"/>
      <c r="AP148" s="403"/>
      <c r="AQ148" s="403"/>
      <c r="AR148" s="403"/>
      <c r="AS148" s="403"/>
      <c r="AT148" s="403"/>
      <c r="AU148" s="403"/>
      <c r="AV148" s="403"/>
      <c r="AW148" s="403"/>
      <c r="AX148" s="403"/>
      <c r="AY148" s="403"/>
      <c r="AZ148" s="403"/>
      <c r="BA148" s="403"/>
      <c r="BB148" s="403"/>
      <c r="BC148" s="403"/>
      <c r="BD148" s="403"/>
      <c r="BE148" s="403"/>
      <c r="BF148" s="403"/>
      <c r="BG148" s="403"/>
      <c r="BH148" s="403"/>
      <c r="BI148" s="403"/>
    </row>
    <row r="149" spans="1:61" s="404" customFormat="1" ht="45">
      <c r="A149" s="466">
        <v>145</v>
      </c>
      <c r="B149" s="521" t="s">
        <v>902</v>
      </c>
      <c r="C149" s="521" t="s">
        <v>173</v>
      </c>
      <c r="D149" s="587">
        <v>70978387</v>
      </c>
      <c r="E149" s="587">
        <v>102508941</v>
      </c>
      <c r="F149" s="587">
        <v>600145247</v>
      </c>
      <c r="G149" s="521" t="s">
        <v>907</v>
      </c>
      <c r="H149" s="590" t="s">
        <v>29</v>
      </c>
      <c r="I149" s="590" t="s">
        <v>110</v>
      </c>
      <c r="J149" s="542" t="s">
        <v>30</v>
      </c>
      <c r="K149" s="525" t="s">
        <v>908</v>
      </c>
      <c r="L149" s="547">
        <v>3500000</v>
      </c>
      <c r="M149" s="474">
        <f t="shared" si="12"/>
        <v>2975000</v>
      </c>
      <c r="N149" s="1398">
        <v>2026</v>
      </c>
      <c r="O149" s="1398">
        <v>2030</v>
      </c>
      <c r="P149" s="550"/>
      <c r="Q149" s="550" t="s">
        <v>41</v>
      </c>
      <c r="R149" s="550" t="s">
        <v>41</v>
      </c>
      <c r="S149" s="550"/>
      <c r="T149" s="550"/>
      <c r="U149" s="550"/>
      <c r="V149" s="550" t="s">
        <v>41</v>
      </c>
      <c r="W149" s="550" t="s">
        <v>41</v>
      </c>
      <c r="X149" s="550"/>
      <c r="Y149" s="542"/>
      <c r="Z149" s="583"/>
      <c r="AA149" s="403"/>
      <c r="AB149" s="403"/>
      <c r="AC149" s="403"/>
      <c r="AD149" s="403"/>
      <c r="AE149" s="403"/>
      <c r="AF149" s="403"/>
      <c r="AG149" s="403"/>
      <c r="AH149" s="403"/>
      <c r="AI149" s="403"/>
      <c r="AJ149" s="403"/>
      <c r="AK149" s="403"/>
      <c r="AL149" s="403"/>
      <c r="AM149" s="403"/>
      <c r="AN149" s="403"/>
      <c r="AO149" s="403"/>
      <c r="AP149" s="403"/>
      <c r="AQ149" s="403"/>
      <c r="AR149" s="403"/>
      <c r="AS149" s="403"/>
      <c r="AT149" s="403"/>
      <c r="AU149" s="403"/>
      <c r="AV149" s="403"/>
      <c r="AW149" s="403"/>
      <c r="AX149" s="403"/>
      <c r="AY149" s="403"/>
      <c r="AZ149" s="403"/>
      <c r="BA149" s="403"/>
      <c r="BB149" s="403"/>
      <c r="BC149" s="403"/>
      <c r="BD149" s="403"/>
      <c r="BE149" s="403"/>
      <c r="BF149" s="403"/>
      <c r="BG149" s="403"/>
      <c r="BH149" s="403"/>
      <c r="BI149" s="403"/>
    </row>
    <row r="150" spans="1:61" s="404" customFormat="1" ht="135">
      <c r="A150" s="466">
        <v>146</v>
      </c>
      <c r="B150" s="521" t="s">
        <v>902</v>
      </c>
      <c r="C150" s="521" t="s">
        <v>173</v>
      </c>
      <c r="D150" s="587">
        <v>70978387</v>
      </c>
      <c r="E150" s="587">
        <v>102508941</v>
      </c>
      <c r="F150" s="587">
        <v>600145247</v>
      </c>
      <c r="G150" s="521" t="s">
        <v>909</v>
      </c>
      <c r="H150" s="590" t="s">
        <v>29</v>
      </c>
      <c r="I150" s="590" t="s">
        <v>110</v>
      </c>
      <c r="J150" s="542" t="s">
        <v>30</v>
      </c>
      <c r="K150" s="1396" t="s">
        <v>1760</v>
      </c>
      <c r="L150" s="547">
        <v>1500000</v>
      </c>
      <c r="M150" s="474">
        <f t="shared" si="12"/>
        <v>1275000</v>
      </c>
      <c r="N150" s="1398">
        <v>2026</v>
      </c>
      <c r="O150" s="1398">
        <v>2030</v>
      </c>
      <c r="P150" s="550"/>
      <c r="Q150" s="550"/>
      <c r="R150" s="550"/>
      <c r="S150" s="550"/>
      <c r="T150" s="550"/>
      <c r="U150" s="550"/>
      <c r="V150" s="550" t="s">
        <v>41</v>
      </c>
      <c r="W150" s="550" t="s">
        <v>41</v>
      </c>
      <c r="X150" s="550"/>
      <c r="Y150" s="542"/>
      <c r="Z150" s="583"/>
      <c r="AA150" s="403"/>
      <c r="AB150" s="403"/>
      <c r="AC150" s="403"/>
      <c r="AD150" s="403"/>
      <c r="AE150" s="403"/>
      <c r="AF150" s="403"/>
      <c r="AG150" s="403"/>
      <c r="AH150" s="403"/>
      <c r="AI150" s="403"/>
      <c r="AJ150" s="403"/>
      <c r="AK150" s="403"/>
      <c r="AL150" s="403"/>
      <c r="AM150" s="403"/>
      <c r="AN150" s="403"/>
      <c r="AO150" s="403"/>
      <c r="AP150" s="403"/>
      <c r="AQ150" s="403"/>
      <c r="AR150" s="403"/>
      <c r="AS150" s="403"/>
      <c r="AT150" s="403"/>
      <c r="AU150" s="403"/>
      <c r="AV150" s="403"/>
      <c r="AW150" s="403"/>
      <c r="AX150" s="403"/>
      <c r="AY150" s="403"/>
      <c r="AZ150" s="403"/>
      <c r="BA150" s="403"/>
      <c r="BB150" s="403"/>
      <c r="BC150" s="403"/>
      <c r="BD150" s="403"/>
      <c r="BE150" s="403"/>
      <c r="BF150" s="403"/>
      <c r="BG150" s="403"/>
      <c r="BH150" s="403"/>
      <c r="BI150" s="403"/>
    </row>
    <row r="151" spans="1:61" s="404" customFormat="1" ht="56.25">
      <c r="A151" s="1055">
        <v>147</v>
      </c>
      <c r="B151" s="924" t="s">
        <v>902</v>
      </c>
      <c r="C151" s="924" t="s">
        <v>173</v>
      </c>
      <c r="D151" s="1413">
        <v>70978387</v>
      </c>
      <c r="E151" s="1413">
        <v>102508941</v>
      </c>
      <c r="F151" s="1413">
        <v>600145247</v>
      </c>
      <c r="G151" s="924" t="s">
        <v>910</v>
      </c>
      <c r="H151" s="1414" t="s">
        <v>29</v>
      </c>
      <c r="I151" s="1414" t="s">
        <v>110</v>
      </c>
      <c r="J151" s="927" t="s">
        <v>30</v>
      </c>
      <c r="K151" s="921" t="s">
        <v>852</v>
      </c>
      <c r="L151" s="929">
        <v>5000000</v>
      </c>
      <c r="M151" s="930">
        <v>0</v>
      </c>
      <c r="N151" s="931">
        <v>2022</v>
      </c>
      <c r="O151" s="931">
        <v>2024</v>
      </c>
      <c r="P151" s="932"/>
      <c r="Q151" s="932" t="s">
        <v>41</v>
      </c>
      <c r="R151" s="932" t="s">
        <v>41</v>
      </c>
      <c r="S151" s="932"/>
      <c r="T151" s="932"/>
      <c r="U151" s="932"/>
      <c r="V151" s="932" t="s">
        <v>41</v>
      </c>
      <c r="W151" s="932" t="s">
        <v>41</v>
      </c>
      <c r="X151" s="932"/>
      <c r="Y151" s="927"/>
      <c r="Z151" s="1056"/>
      <c r="AA151" s="403"/>
      <c r="AB151" s="403"/>
      <c r="AC151" s="403"/>
      <c r="AD151" s="403"/>
      <c r="AE151" s="403"/>
      <c r="AF151" s="403"/>
      <c r="AG151" s="403"/>
      <c r="AH151" s="403"/>
      <c r="AI151" s="403"/>
      <c r="AJ151" s="403"/>
      <c r="AK151" s="403"/>
      <c r="AL151" s="403"/>
      <c r="AM151" s="403"/>
      <c r="AN151" s="403"/>
      <c r="AO151" s="403"/>
      <c r="AP151" s="403"/>
      <c r="AQ151" s="403"/>
      <c r="AR151" s="403"/>
      <c r="AS151" s="403"/>
      <c r="AT151" s="403"/>
      <c r="AU151" s="403"/>
      <c r="AV151" s="403"/>
      <c r="AW151" s="403"/>
      <c r="AX151" s="403"/>
      <c r="AY151" s="403"/>
      <c r="AZ151" s="403"/>
      <c r="BA151" s="403"/>
      <c r="BB151" s="403"/>
      <c r="BC151" s="403"/>
      <c r="BD151" s="403"/>
      <c r="BE151" s="403"/>
      <c r="BF151" s="403"/>
      <c r="BG151" s="403"/>
      <c r="BH151" s="403"/>
      <c r="BI151" s="403"/>
    </row>
    <row r="152" spans="1:61" s="404" customFormat="1" ht="45">
      <c r="A152" s="466">
        <v>148</v>
      </c>
      <c r="B152" s="521" t="s">
        <v>911</v>
      </c>
      <c r="C152" s="521" t="s">
        <v>173</v>
      </c>
      <c r="D152" s="587">
        <v>70631735</v>
      </c>
      <c r="E152" s="587">
        <v>102508640</v>
      </c>
      <c r="F152" s="587">
        <v>600145204</v>
      </c>
      <c r="G152" s="521" t="s">
        <v>912</v>
      </c>
      <c r="H152" s="590" t="s">
        <v>29</v>
      </c>
      <c r="I152" s="590" t="s">
        <v>110</v>
      </c>
      <c r="J152" s="542" t="s">
        <v>30</v>
      </c>
      <c r="K152" s="525" t="s">
        <v>913</v>
      </c>
      <c r="L152" s="547">
        <v>17300000</v>
      </c>
      <c r="M152" s="474">
        <f t="shared" si="12"/>
        <v>14705000</v>
      </c>
      <c r="N152" s="549">
        <v>2023</v>
      </c>
      <c r="O152" s="549">
        <v>2026</v>
      </c>
      <c r="P152" s="550" t="s">
        <v>132</v>
      </c>
      <c r="Q152" s="550" t="s">
        <v>132</v>
      </c>
      <c r="R152" s="550" t="s">
        <v>132</v>
      </c>
      <c r="S152" s="550" t="s">
        <v>132</v>
      </c>
      <c r="T152" s="550"/>
      <c r="U152" s="550"/>
      <c r="V152" s="550" t="s">
        <v>132</v>
      </c>
      <c r="W152" s="550"/>
      <c r="X152" s="550" t="s">
        <v>132</v>
      </c>
      <c r="Y152" s="542" t="s">
        <v>914</v>
      </c>
      <c r="Z152" s="591" t="s">
        <v>58</v>
      </c>
      <c r="AA152" s="403"/>
      <c r="AB152" s="403"/>
      <c r="AC152" s="403"/>
      <c r="AD152" s="403"/>
      <c r="AE152" s="403"/>
      <c r="AF152" s="403"/>
      <c r="AG152" s="403"/>
      <c r="AH152" s="403"/>
      <c r="AI152" s="403"/>
      <c r="AJ152" s="403"/>
      <c r="AK152" s="403"/>
      <c r="AL152" s="403"/>
      <c r="AM152" s="403"/>
      <c r="AN152" s="403"/>
      <c r="AO152" s="403"/>
      <c r="AP152" s="403"/>
      <c r="AQ152" s="403"/>
      <c r="AR152" s="403"/>
      <c r="AS152" s="403"/>
      <c r="AT152" s="403"/>
      <c r="AU152" s="403"/>
      <c r="AV152" s="403"/>
      <c r="AW152" s="403"/>
      <c r="AX152" s="403"/>
      <c r="AY152" s="403"/>
      <c r="AZ152" s="403"/>
      <c r="BA152" s="403"/>
      <c r="BB152" s="403"/>
      <c r="BC152" s="403"/>
      <c r="BD152" s="403"/>
      <c r="BE152" s="403"/>
      <c r="BF152" s="403"/>
      <c r="BG152" s="403"/>
      <c r="BH152" s="403"/>
      <c r="BI152" s="403"/>
    </row>
    <row r="153" spans="1:61" s="404" customFormat="1" ht="22.5">
      <c r="A153" s="541">
        <v>149</v>
      </c>
      <c r="B153" s="542" t="s">
        <v>915</v>
      </c>
      <c r="C153" s="542" t="s">
        <v>160</v>
      </c>
      <c r="D153" s="543">
        <v>60609397</v>
      </c>
      <c r="E153" s="543">
        <v>102244154</v>
      </c>
      <c r="F153" s="611">
        <v>600138640</v>
      </c>
      <c r="G153" s="542" t="s">
        <v>916</v>
      </c>
      <c r="H153" s="545" t="s">
        <v>631</v>
      </c>
      <c r="I153" s="545" t="s">
        <v>917</v>
      </c>
      <c r="J153" s="542" t="s">
        <v>918</v>
      </c>
      <c r="K153" s="546" t="s">
        <v>562</v>
      </c>
      <c r="L153" s="547">
        <v>10000000</v>
      </c>
      <c r="M153" s="474">
        <f t="shared" si="12"/>
        <v>8500000</v>
      </c>
      <c r="N153" s="549">
        <v>2023</v>
      </c>
      <c r="O153" s="549">
        <v>2027</v>
      </c>
      <c r="P153" s="550" t="s">
        <v>132</v>
      </c>
      <c r="Q153" s="550" t="s">
        <v>132</v>
      </c>
      <c r="R153" s="550" t="s">
        <v>132</v>
      </c>
      <c r="S153" s="550" t="s">
        <v>132</v>
      </c>
      <c r="T153" s="550"/>
      <c r="U153" s="550" t="s">
        <v>132</v>
      </c>
      <c r="V153" s="550" t="s">
        <v>132</v>
      </c>
      <c r="W153" s="550" t="s">
        <v>132</v>
      </c>
      <c r="X153" s="550" t="s">
        <v>132</v>
      </c>
      <c r="Y153" s="542" t="s">
        <v>382</v>
      </c>
      <c r="Z153" s="551" t="s">
        <v>382</v>
      </c>
      <c r="AA153" s="403"/>
      <c r="AB153" s="403"/>
      <c r="AC153" s="403"/>
      <c r="AD153" s="403"/>
      <c r="AE153" s="403"/>
      <c r="AF153" s="403"/>
      <c r="AG153" s="403"/>
      <c r="AH153" s="403"/>
      <c r="AI153" s="403"/>
      <c r="AJ153" s="403"/>
      <c r="AK153" s="403"/>
      <c r="AL153" s="403"/>
      <c r="AM153" s="403"/>
      <c r="AN153" s="403"/>
      <c r="AO153" s="403"/>
      <c r="AP153" s="403"/>
      <c r="AQ153" s="403"/>
      <c r="AR153" s="403"/>
      <c r="AS153" s="403"/>
      <c r="AT153" s="403"/>
      <c r="AU153" s="403"/>
      <c r="AV153" s="403"/>
      <c r="AW153" s="403"/>
      <c r="AX153" s="403"/>
      <c r="AY153" s="403"/>
      <c r="AZ153" s="403"/>
      <c r="BA153" s="403"/>
      <c r="BB153" s="403"/>
      <c r="BC153" s="403"/>
      <c r="BD153" s="403"/>
      <c r="BE153" s="403"/>
      <c r="BF153" s="403"/>
      <c r="BG153" s="403"/>
      <c r="BH153" s="403"/>
      <c r="BI153" s="403"/>
    </row>
    <row r="154" spans="1:61" s="404" customFormat="1" ht="22.5">
      <c r="A154" s="541">
        <v>150</v>
      </c>
      <c r="B154" s="542" t="s">
        <v>915</v>
      </c>
      <c r="C154" s="542" t="s">
        <v>160</v>
      </c>
      <c r="D154" s="543">
        <v>60609397</v>
      </c>
      <c r="E154" s="543">
        <v>102244154</v>
      </c>
      <c r="F154" s="611">
        <v>600138640</v>
      </c>
      <c r="G154" s="542" t="s">
        <v>916</v>
      </c>
      <c r="H154" s="545" t="s">
        <v>631</v>
      </c>
      <c r="I154" s="545" t="s">
        <v>917</v>
      </c>
      <c r="J154" s="542" t="s">
        <v>918</v>
      </c>
      <c r="K154" s="546" t="s">
        <v>919</v>
      </c>
      <c r="L154" s="547">
        <v>30000000</v>
      </c>
      <c r="M154" s="474">
        <f t="shared" si="12"/>
        <v>25500000</v>
      </c>
      <c r="N154" s="549"/>
      <c r="O154" s="549">
        <v>2027</v>
      </c>
      <c r="P154" s="550"/>
      <c r="Q154" s="550"/>
      <c r="R154" s="550"/>
      <c r="S154" s="550" t="s">
        <v>132</v>
      </c>
      <c r="T154" s="550"/>
      <c r="U154" s="550"/>
      <c r="V154" s="550" t="s">
        <v>132</v>
      </c>
      <c r="W154" s="550" t="s">
        <v>132</v>
      </c>
      <c r="X154" s="550"/>
      <c r="Y154" s="542" t="s">
        <v>382</v>
      </c>
      <c r="Z154" s="551" t="s">
        <v>382</v>
      </c>
      <c r="AA154" s="403"/>
      <c r="AB154" s="403"/>
      <c r="AC154" s="403"/>
      <c r="AD154" s="403"/>
      <c r="AE154" s="403"/>
      <c r="AF154" s="403"/>
      <c r="AG154" s="403"/>
      <c r="AH154" s="403"/>
      <c r="AI154" s="403"/>
      <c r="AJ154" s="403"/>
      <c r="AK154" s="403"/>
      <c r="AL154" s="403"/>
      <c r="AM154" s="403"/>
      <c r="AN154" s="403"/>
      <c r="AO154" s="403"/>
      <c r="AP154" s="403"/>
      <c r="AQ154" s="403"/>
      <c r="AR154" s="403"/>
      <c r="AS154" s="403"/>
      <c r="AT154" s="403"/>
      <c r="AU154" s="403"/>
      <c r="AV154" s="403"/>
      <c r="AW154" s="403"/>
      <c r="AX154" s="403"/>
      <c r="AY154" s="403"/>
      <c r="AZ154" s="403"/>
      <c r="BA154" s="403"/>
      <c r="BB154" s="403"/>
      <c r="BC154" s="403"/>
      <c r="BD154" s="403"/>
      <c r="BE154" s="403"/>
      <c r="BF154" s="403"/>
      <c r="BG154" s="403"/>
      <c r="BH154" s="403"/>
      <c r="BI154" s="403"/>
    </row>
    <row r="155" spans="1:61" s="614" customFormat="1" ht="56.25">
      <c r="A155" s="466">
        <v>151</v>
      </c>
      <c r="B155" s="471" t="s">
        <v>920</v>
      </c>
      <c r="C155" s="471" t="s">
        <v>621</v>
      </c>
      <c r="D155" s="612">
        <v>47861665</v>
      </c>
      <c r="E155" s="612">
        <v>600134415</v>
      </c>
      <c r="F155" s="613" t="s">
        <v>921</v>
      </c>
      <c r="G155" s="471" t="s">
        <v>922</v>
      </c>
      <c r="H155" s="470" t="s">
        <v>142</v>
      </c>
      <c r="I155" s="470" t="s">
        <v>923</v>
      </c>
      <c r="J155" s="471" t="s">
        <v>924</v>
      </c>
      <c r="K155" s="504" t="s">
        <v>925</v>
      </c>
      <c r="L155" s="473">
        <v>4000000</v>
      </c>
      <c r="M155" s="474">
        <f t="shared" si="12"/>
        <v>3400000</v>
      </c>
      <c r="N155" s="475">
        <v>2025</v>
      </c>
      <c r="O155" s="475">
        <v>2027</v>
      </c>
      <c r="P155" s="476" t="s">
        <v>132</v>
      </c>
      <c r="Q155" s="476" t="s">
        <v>132</v>
      </c>
      <c r="R155" s="476" t="s">
        <v>132</v>
      </c>
      <c r="S155" s="476" t="s">
        <v>132</v>
      </c>
      <c r="T155" s="476"/>
      <c r="U155" s="476"/>
      <c r="V155" s="476" t="s">
        <v>132</v>
      </c>
      <c r="W155" s="476" t="s">
        <v>132</v>
      </c>
      <c r="X155" s="476"/>
      <c r="Y155" s="471"/>
      <c r="Z155" s="477"/>
    </row>
    <row r="156" spans="1:61" s="614" customFormat="1" ht="56.25">
      <c r="A156" s="466">
        <v>152</v>
      </c>
      <c r="B156" s="471" t="s">
        <v>920</v>
      </c>
      <c r="C156" s="471" t="s">
        <v>621</v>
      </c>
      <c r="D156" s="612">
        <v>47861665</v>
      </c>
      <c r="E156" s="612">
        <v>600134415</v>
      </c>
      <c r="F156" s="613" t="s">
        <v>926</v>
      </c>
      <c r="G156" s="471" t="s">
        <v>927</v>
      </c>
      <c r="H156" s="470" t="s">
        <v>142</v>
      </c>
      <c r="I156" s="470" t="s">
        <v>30</v>
      </c>
      <c r="J156" s="471" t="s">
        <v>621</v>
      </c>
      <c r="K156" s="504" t="s">
        <v>928</v>
      </c>
      <c r="L156" s="473">
        <v>20000000</v>
      </c>
      <c r="M156" s="474">
        <f t="shared" si="12"/>
        <v>17000000</v>
      </c>
      <c r="N156" s="475">
        <v>2023</v>
      </c>
      <c r="O156" s="475">
        <v>2025</v>
      </c>
      <c r="P156" s="476"/>
      <c r="Q156" s="476"/>
      <c r="R156" s="476"/>
      <c r="S156" s="476"/>
      <c r="T156" s="476"/>
      <c r="U156" s="476"/>
      <c r="V156" s="476"/>
      <c r="W156" s="476"/>
      <c r="X156" s="476"/>
      <c r="Y156" s="471"/>
      <c r="Z156" s="477"/>
    </row>
    <row r="157" spans="1:61" s="614" customFormat="1" ht="37.5" customHeight="1">
      <c r="A157" s="466">
        <v>153</v>
      </c>
      <c r="B157" s="471" t="s">
        <v>920</v>
      </c>
      <c r="C157" s="471" t="s">
        <v>621</v>
      </c>
      <c r="D157" s="612">
        <v>47861665</v>
      </c>
      <c r="E157" s="612">
        <v>600134415</v>
      </c>
      <c r="F157" s="613" t="s">
        <v>929</v>
      </c>
      <c r="G157" s="471" t="s">
        <v>930</v>
      </c>
      <c r="H157" s="470" t="s">
        <v>142</v>
      </c>
      <c r="I157" s="470" t="s">
        <v>30</v>
      </c>
      <c r="J157" s="471" t="s">
        <v>621</v>
      </c>
      <c r="K157" s="504" t="s">
        <v>931</v>
      </c>
      <c r="L157" s="473">
        <v>50000000</v>
      </c>
      <c r="M157" s="474">
        <f t="shared" si="12"/>
        <v>42500000</v>
      </c>
      <c r="N157" s="475">
        <v>2026</v>
      </c>
      <c r="O157" s="475">
        <v>2027</v>
      </c>
      <c r="P157" s="476" t="s">
        <v>132</v>
      </c>
      <c r="Q157" s="476" t="s">
        <v>132</v>
      </c>
      <c r="R157" s="476" t="s">
        <v>132</v>
      </c>
      <c r="S157" s="476" t="s">
        <v>132</v>
      </c>
      <c r="T157" s="476"/>
      <c r="U157" s="476"/>
      <c r="V157" s="476" t="s">
        <v>932</v>
      </c>
      <c r="W157" s="476" t="s">
        <v>132</v>
      </c>
      <c r="X157" s="476"/>
      <c r="Y157" s="471"/>
      <c r="Z157" s="477"/>
    </row>
    <row r="158" spans="1:61" s="614" customFormat="1" ht="45">
      <c r="A158" s="466">
        <v>154</v>
      </c>
      <c r="B158" s="471" t="s">
        <v>920</v>
      </c>
      <c r="C158" s="471" t="s">
        <v>621</v>
      </c>
      <c r="D158" s="612">
        <v>47861665</v>
      </c>
      <c r="E158" s="612">
        <v>600134415</v>
      </c>
      <c r="F158" s="613" t="s">
        <v>933</v>
      </c>
      <c r="G158" s="471" t="s">
        <v>934</v>
      </c>
      <c r="H158" s="470" t="s">
        <v>142</v>
      </c>
      <c r="I158" s="470" t="s">
        <v>30</v>
      </c>
      <c r="J158" s="471" t="s">
        <v>621</v>
      </c>
      <c r="K158" s="504" t="s">
        <v>935</v>
      </c>
      <c r="L158" s="473">
        <v>3000000</v>
      </c>
      <c r="M158" s="474">
        <f t="shared" si="12"/>
        <v>2550000</v>
      </c>
      <c r="N158" s="475">
        <v>2024</v>
      </c>
      <c r="O158" s="475">
        <v>2025</v>
      </c>
      <c r="P158" s="476"/>
      <c r="Q158" s="476" t="s">
        <v>132</v>
      </c>
      <c r="R158" s="476"/>
      <c r="S158" s="476"/>
      <c r="T158" s="476"/>
      <c r="U158" s="476"/>
      <c r="V158" s="476" t="s">
        <v>932</v>
      </c>
      <c r="W158" s="476" t="s">
        <v>132</v>
      </c>
      <c r="X158" s="476"/>
      <c r="Y158" s="471"/>
      <c r="Z158" s="477"/>
    </row>
    <row r="159" spans="1:61" s="614" customFormat="1" ht="33.75">
      <c r="A159" s="466">
        <v>155</v>
      </c>
      <c r="B159" s="471" t="s">
        <v>920</v>
      </c>
      <c r="C159" s="471" t="s">
        <v>621</v>
      </c>
      <c r="D159" s="612">
        <v>47861665</v>
      </c>
      <c r="E159" s="612">
        <v>600134415</v>
      </c>
      <c r="F159" s="613" t="s">
        <v>936</v>
      </c>
      <c r="G159" s="504" t="s">
        <v>937</v>
      </c>
      <c r="H159" s="470" t="s">
        <v>142</v>
      </c>
      <c r="I159" s="470" t="s">
        <v>30</v>
      </c>
      <c r="J159" s="471" t="s">
        <v>621</v>
      </c>
      <c r="K159" s="504" t="s">
        <v>938</v>
      </c>
      <c r="L159" s="473">
        <v>5000000</v>
      </c>
      <c r="M159" s="474">
        <f t="shared" si="12"/>
        <v>4250000</v>
      </c>
      <c r="N159" s="475">
        <v>2024</v>
      </c>
      <c r="O159" s="475">
        <v>2026</v>
      </c>
      <c r="P159" s="476" t="s">
        <v>132</v>
      </c>
      <c r="Q159" s="476" t="s">
        <v>132</v>
      </c>
      <c r="R159" s="476"/>
      <c r="S159" s="476"/>
      <c r="T159" s="476"/>
      <c r="U159" s="476"/>
      <c r="V159" s="476" t="s">
        <v>932</v>
      </c>
      <c r="W159" s="476" t="s">
        <v>132</v>
      </c>
      <c r="X159" s="476"/>
      <c r="Y159" s="471"/>
      <c r="Z159" s="477"/>
    </row>
    <row r="160" spans="1:61" s="614" customFormat="1" ht="56.25">
      <c r="A160" s="466">
        <v>156</v>
      </c>
      <c r="B160" s="471" t="s">
        <v>920</v>
      </c>
      <c r="C160" s="471" t="s">
        <v>621</v>
      </c>
      <c r="D160" s="612">
        <v>47861665</v>
      </c>
      <c r="E160" s="612">
        <v>600134415</v>
      </c>
      <c r="F160" s="613" t="s">
        <v>939</v>
      </c>
      <c r="G160" s="471" t="s">
        <v>940</v>
      </c>
      <c r="H160" s="470" t="s">
        <v>142</v>
      </c>
      <c r="I160" s="470" t="s">
        <v>30</v>
      </c>
      <c r="J160" s="471" t="s">
        <v>621</v>
      </c>
      <c r="K160" s="504" t="s">
        <v>941</v>
      </c>
      <c r="L160" s="473">
        <v>150000000</v>
      </c>
      <c r="M160" s="474">
        <f t="shared" si="12"/>
        <v>127500000</v>
      </c>
      <c r="N160" s="475">
        <v>2025</v>
      </c>
      <c r="O160" s="475">
        <v>2027</v>
      </c>
      <c r="P160" s="476"/>
      <c r="Q160" s="476"/>
      <c r="R160" s="476"/>
      <c r="S160" s="476"/>
      <c r="T160" s="476"/>
      <c r="U160" s="476"/>
      <c r="V160" s="476" t="s">
        <v>932</v>
      </c>
      <c r="W160" s="476"/>
      <c r="X160" s="476"/>
      <c r="Y160" s="471"/>
      <c r="Z160" s="477"/>
    </row>
    <row r="161" spans="1:246" s="614" customFormat="1" ht="33.75">
      <c r="A161" s="466">
        <v>157</v>
      </c>
      <c r="B161" s="471" t="s">
        <v>920</v>
      </c>
      <c r="C161" s="471" t="s">
        <v>621</v>
      </c>
      <c r="D161" s="612">
        <v>47861665</v>
      </c>
      <c r="E161" s="612">
        <v>600134415</v>
      </c>
      <c r="F161" s="613" t="s">
        <v>942</v>
      </c>
      <c r="G161" s="471" t="s">
        <v>943</v>
      </c>
      <c r="H161" s="470" t="s">
        <v>142</v>
      </c>
      <c r="I161" s="470" t="s">
        <v>30</v>
      </c>
      <c r="J161" s="471" t="s">
        <v>621</v>
      </c>
      <c r="K161" s="504" t="s">
        <v>944</v>
      </c>
      <c r="L161" s="473">
        <v>5000000</v>
      </c>
      <c r="M161" s="474">
        <f t="shared" si="12"/>
        <v>4250000</v>
      </c>
      <c r="N161" s="475">
        <v>2023</v>
      </c>
      <c r="O161" s="475">
        <v>2025</v>
      </c>
      <c r="P161" s="476"/>
      <c r="Q161" s="476"/>
      <c r="R161" s="476"/>
      <c r="S161" s="476"/>
      <c r="T161" s="476"/>
      <c r="U161" s="476"/>
      <c r="V161" s="476" t="s">
        <v>932</v>
      </c>
      <c r="W161" s="476" t="s">
        <v>132</v>
      </c>
      <c r="X161" s="476"/>
      <c r="Y161" s="471"/>
      <c r="Z161" s="477"/>
    </row>
    <row r="162" spans="1:246" s="614" customFormat="1" ht="56.25">
      <c r="A162" s="466">
        <v>158</v>
      </c>
      <c r="B162" s="471" t="s">
        <v>920</v>
      </c>
      <c r="C162" s="471" t="s">
        <v>621</v>
      </c>
      <c r="D162" s="612">
        <v>47861665</v>
      </c>
      <c r="E162" s="612">
        <v>600134415</v>
      </c>
      <c r="F162" s="613" t="s">
        <v>945</v>
      </c>
      <c r="G162" s="471" t="s">
        <v>946</v>
      </c>
      <c r="H162" s="470" t="s">
        <v>142</v>
      </c>
      <c r="I162" s="470" t="s">
        <v>923</v>
      </c>
      <c r="J162" s="471" t="s">
        <v>924</v>
      </c>
      <c r="K162" s="504" t="s">
        <v>947</v>
      </c>
      <c r="L162" s="473">
        <v>80000000</v>
      </c>
      <c r="M162" s="474">
        <f t="shared" si="12"/>
        <v>68000000</v>
      </c>
      <c r="N162" s="475">
        <v>2025</v>
      </c>
      <c r="O162" s="475">
        <v>2027</v>
      </c>
      <c r="P162" s="476" t="s">
        <v>132</v>
      </c>
      <c r="Q162" s="476" t="s">
        <v>132</v>
      </c>
      <c r="R162" s="476" t="s">
        <v>132</v>
      </c>
      <c r="S162" s="476" t="s">
        <v>132</v>
      </c>
      <c r="T162" s="476"/>
      <c r="U162" s="476"/>
      <c r="V162" s="476" t="s">
        <v>932</v>
      </c>
      <c r="W162" s="476" t="s">
        <v>932</v>
      </c>
      <c r="X162" s="476"/>
      <c r="Y162" s="471"/>
      <c r="Z162" s="477"/>
    </row>
    <row r="163" spans="1:246" s="614" customFormat="1" ht="45">
      <c r="A163" s="466">
        <v>159</v>
      </c>
      <c r="B163" s="471" t="s">
        <v>920</v>
      </c>
      <c r="C163" s="471" t="s">
        <v>621</v>
      </c>
      <c r="D163" s="612">
        <v>47861665</v>
      </c>
      <c r="E163" s="612">
        <v>600134415</v>
      </c>
      <c r="F163" s="613" t="s">
        <v>948</v>
      </c>
      <c r="G163" s="471" t="s">
        <v>949</v>
      </c>
      <c r="H163" s="470" t="s">
        <v>142</v>
      </c>
      <c r="I163" s="470" t="s">
        <v>30</v>
      </c>
      <c r="J163" s="471" t="s">
        <v>621</v>
      </c>
      <c r="K163" s="504" t="s">
        <v>950</v>
      </c>
      <c r="L163" s="473">
        <v>20000000</v>
      </c>
      <c r="M163" s="474">
        <f t="shared" si="12"/>
        <v>17000000</v>
      </c>
      <c r="N163" s="475">
        <v>2024</v>
      </c>
      <c r="O163" s="475">
        <v>2027</v>
      </c>
      <c r="P163" s="476"/>
      <c r="Q163" s="476"/>
      <c r="R163" s="476"/>
      <c r="S163" s="476"/>
      <c r="T163" s="476"/>
      <c r="U163" s="476"/>
      <c r="V163" s="476" t="s">
        <v>932</v>
      </c>
      <c r="W163" s="476" t="s">
        <v>132</v>
      </c>
      <c r="X163" s="476"/>
      <c r="Y163" s="471"/>
      <c r="Z163" s="477"/>
    </row>
    <row r="164" spans="1:246" s="404" customFormat="1" ht="67.5">
      <c r="A164" s="541">
        <v>160</v>
      </c>
      <c r="B164" s="542" t="s">
        <v>199</v>
      </c>
      <c r="C164" s="542" t="s">
        <v>200</v>
      </c>
      <c r="D164" s="543">
        <v>70999422</v>
      </c>
      <c r="E164" s="543">
        <v>102508283</v>
      </c>
      <c r="F164" s="543">
        <v>600144704</v>
      </c>
      <c r="G164" s="542" t="s">
        <v>951</v>
      </c>
      <c r="H164" s="545" t="s">
        <v>142</v>
      </c>
      <c r="I164" s="545" t="s">
        <v>30</v>
      </c>
      <c r="J164" s="542" t="s">
        <v>202</v>
      </c>
      <c r="K164" s="546" t="s">
        <v>952</v>
      </c>
      <c r="L164" s="547">
        <v>10000000</v>
      </c>
      <c r="M164" s="474">
        <f t="shared" si="12"/>
        <v>8500000</v>
      </c>
      <c r="N164" s="549">
        <v>2022</v>
      </c>
      <c r="O164" s="549">
        <v>2025</v>
      </c>
      <c r="P164" s="550" t="s">
        <v>132</v>
      </c>
      <c r="Q164" s="550" t="s">
        <v>132</v>
      </c>
      <c r="R164" s="550" t="s">
        <v>132</v>
      </c>
      <c r="S164" s="550" t="s">
        <v>132</v>
      </c>
      <c r="T164" s="550"/>
      <c r="U164" s="550"/>
      <c r="V164" s="550"/>
      <c r="W164" s="550"/>
      <c r="X164" s="550" t="s">
        <v>132</v>
      </c>
      <c r="Y164" s="542" t="s">
        <v>953</v>
      </c>
      <c r="Z164" s="551"/>
      <c r="AA164" s="403"/>
      <c r="AB164" s="403"/>
      <c r="AC164" s="403"/>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row>
    <row r="165" spans="1:246" s="479" customFormat="1" ht="123.75">
      <c r="A165" s="466">
        <v>161</v>
      </c>
      <c r="B165" s="542" t="s">
        <v>954</v>
      </c>
      <c r="C165" s="542" t="s">
        <v>955</v>
      </c>
      <c r="D165" s="606" t="s">
        <v>956</v>
      </c>
      <c r="E165" s="546">
        <v>102508909</v>
      </c>
      <c r="F165" s="543">
        <v>600144763</v>
      </c>
      <c r="G165" s="542" t="s">
        <v>957</v>
      </c>
      <c r="H165" s="470" t="s">
        <v>142</v>
      </c>
      <c r="I165" s="470" t="s">
        <v>30</v>
      </c>
      <c r="J165" s="471" t="s">
        <v>958</v>
      </c>
      <c r="K165" s="546" t="s">
        <v>959</v>
      </c>
      <c r="L165" s="473">
        <v>13000000</v>
      </c>
      <c r="M165" s="478">
        <f t="shared" si="12"/>
        <v>11050000</v>
      </c>
      <c r="N165" s="475">
        <v>2023</v>
      </c>
      <c r="O165" s="475">
        <v>2027</v>
      </c>
      <c r="P165" s="476" t="s">
        <v>132</v>
      </c>
      <c r="Q165" s="476" t="s">
        <v>132</v>
      </c>
      <c r="R165" s="476" t="s">
        <v>132</v>
      </c>
      <c r="S165" s="476" t="s">
        <v>132</v>
      </c>
      <c r="T165" s="476"/>
      <c r="U165" s="476"/>
      <c r="V165" s="476"/>
      <c r="W165" s="476"/>
      <c r="X165" s="476"/>
      <c r="Y165" s="471" t="s">
        <v>32</v>
      </c>
      <c r="Z165" s="477" t="s">
        <v>58</v>
      </c>
      <c r="BJ165" s="480"/>
      <c r="BK165" s="480"/>
      <c r="BL165" s="480"/>
      <c r="BM165" s="480"/>
      <c r="BN165" s="480"/>
      <c r="BO165" s="480"/>
      <c r="BP165" s="480"/>
      <c r="BQ165" s="480"/>
      <c r="BR165" s="480"/>
      <c r="BS165" s="480"/>
      <c r="BT165" s="480"/>
      <c r="BU165" s="480"/>
      <c r="BV165" s="480"/>
      <c r="BW165" s="480"/>
      <c r="BX165" s="480"/>
      <c r="BY165" s="480"/>
      <c r="BZ165" s="480"/>
      <c r="CA165" s="480"/>
      <c r="CB165" s="480"/>
      <c r="CC165" s="480"/>
      <c r="CD165" s="480"/>
      <c r="CE165" s="480"/>
      <c r="CF165" s="480"/>
      <c r="CG165" s="480"/>
      <c r="CH165" s="480"/>
      <c r="CI165" s="480"/>
      <c r="CJ165" s="480"/>
      <c r="CK165" s="480"/>
      <c r="CL165" s="480"/>
      <c r="CM165" s="480"/>
      <c r="CN165" s="480"/>
      <c r="CO165" s="480"/>
      <c r="CP165" s="480"/>
      <c r="CQ165" s="480"/>
      <c r="CR165" s="480"/>
      <c r="CS165" s="480"/>
      <c r="CT165" s="480"/>
      <c r="CU165" s="480"/>
      <c r="CV165" s="480"/>
      <c r="CW165" s="480"/>
      <c r="CX165" s="480"/>
      <c r="CY165" s="480"/>
      <c r="CZ165" s="480"/>
      <c r="DA165" s="480"/>
      <c r="DB165" s="480"/>
      <c r="DC165" s="480"/>
      <c r="DD165" s="480"/>
      <c r="DE165" s="480"/>
      <c r="DF165" s="480"/>
      <c r="DG165" s="480"/>
      <c r="DH165" s="480"/>
      <c r="DI165" s="480"/>
      <c r="DJ165" s="480"/>
      <c r="DK165" s="480"/>
      <c r="DL165" s="480"/>
      <c r="DM165" s="480"/>
      <c r="DN165" s="480"/>
      <c r="DO165" s="480"/>
      <c r="DP165" s="480"/>
      <c r="DQ165" s="480"/>
      <c r="DR165" s="480"/>
      <c r="DS165" s="480"/>
      <c r="DT165" s="480"/>
      <c r="DU165" s="480"/>
      <c r="DV165" s="480"/>
      <c r="DW165" s="480"/>
      <c r="DX165" s="480"/>
      <c r="DY165" s="480"/>
      <c r="DZ165" s="480"/>
      <c r="EA165" s="480"/>
      <c r="EB165" s="480"/>
      <c r="EC165" s="480"/>
      <c r="ED165" s="480"/>
      <c r="EE165" s="480"/>
      <c r="EF165" s="480"/>
      <c r="EG165" s="480"/>
      <c r="EH165" s="480"/>
      <c r="EI165" s="480"/>
      <c r="EJ165" s="480"/>
      <c r="EK165" s="480"/>
      <c r="EL165" s="480"/>
      <c r="EM165" s="480"/>
      <c r="EN165" s="480"/>
      <c r="EO165" s="480"/>
      <c r="EP165" s="480"/>
      <c r="EQ165" s="480"/>
      <c r="ER165" s="480"/>
      <c r="ES165" s="480"/>
      <c r="ET165" s="480"/>
      <c r="EU165" s="480"/>
      <c r="EV165" s="480"/>
      <c r="EW165" s="480"/>
      <c r="EX165" s="480"/>
      <c r="EY165" s="480"/>
      <c r="EZ165" s="480"/>
      <c r="FA165" s="480"/>
      <c r="FB165" s="480"/>
      <c r="FC165" s="480"/>
      <c r="FD165" s="480"/>
      <c r="FE165" s="480"/>
      <c r="FF165" s="480"/>
      <c r="FG165" s="480"/>
      <c r="FH165" s="480"/>
      <c r="FI165" s="480"/>
      <c r="FJ165" s="480"/>
      <c r="FK165" s="480"/>
      <c r="FL165" s="480"/>
      <c r="FM165" s="480"/>
      <c r="FN165" s="480"/>
      <c r="FO165" s="480"/>
      <c r="FP165" s="480"/>
      <c r="FQ165" s="480"/>
      <c r="FR165" s="480"/>
      <c r="FS165" s="480"/>
      <c r="FT165" s="480"/>
      <c r="FU165" s="480"/>
      <c r="FV165" s="480"/>
      <c r="FW165" s="480"/>
      <c r="FX165" s="480"/>
      <c r="FY165" s="480"/>
      <c r="FZ165" s="480"/>
      <c r="GA165" s="480"/>
      <c r="GB165" s="480"/>
      <c r="GC165" s="480"/>
      <c r="GD165" s="480"/>
      <c r="GE165" s="480"/>
      <c r="GF165" s="480"/>
      <c r="GG165" s="480"/>
      <c r="GH165" s="480"/>
      <c r="GI165" s="480"/>
      <c r="GJ165" s="480"/>
      <c r="GK165" s="480"/>
      <c r="GL165" s="480"/>
      <c r="GM165" s="480"/>
      <c r="GN165" s="480"/>
      <c r="GO165" s="480"/>
      <c r="GP165" s="480"/>
      <c r="GQ165" s="480"/>
      <c r="GR165" s="480"/>
      <c r="GS165" s="480"/>
      <c r="GT165" s="480"/>
      <c r="GU165" s="480"/>
      <c r="GV165" s="480"/>
      <c r="GW165" s="480"/>
      <c r="GX165" s="480"/>
      <c r="GY165" s="480"/>
      <c r="GZ165" s="480"/>
      <c r="HA165" s="480"/>
      <c r="HB165" s="480"/>
      <c r="HC165" s="480"/>
      <c r="HD165" s="480"/>
      <c r="HE165" s="480"/>
      <c r="HF165" s="480"/>
      <c r="HG165" s="480"/>
      <c r="HH165" s="480"/>
      <c r="HI165" s="480"/>
      <c r="HJ165" s="480"/>
      <c r="HK165" s="480"/>
      <c r="HL165" s="480"/>
      <c r="HM165" s="480"/>
      <c r="HN165" s="480"/>
      <c r="HO165" s="480"/>
      <c r="HP165" s="480"/>
      <c r="HQ165" s="480"/>
      <c r="HR165" s="480"/>
      <c r="HS165" s="480"/>
      <c r="HT165" s="480"/>
      <c r="HU165" s="480"/>
      <c r="HV165" s="480"/>
      <c r="HW165" s="480"/>
      <c r="HX165" s="480"/>
      <c r="HY165" s="480"/>
      <c r="HZ165" s="480"/>
      <c r="IA165" s="480"/>
      <c r="IB165" s="480"/>
      <c r="IC165" s="480"/>
      <c r="ID165" s="480"/>
      <c r="IE165" s="480"/>
      <c r="IF165" s="480"/>
      <c r="IG165" s="480"/>
      <c r="IH165" s="480"/>
      <c r="II165" s="480"/>
      <c r="IJ165" s="480"/>
    </row>
    <row r="166" spans="1:246" s="1308" customFormat="1" ht="45">
      <c r="A166" s="569">
        <v>162</v>
      </c>
      <c r="B166" s="570" t="s">
        <v>954</v>
      </c>
      <c r="C166" s="570" t="s">
        <v>955</v>
      </c>
      <c r="D166" s="1305" t="s">
        <v>960</v>
      </c>
      <c r="E166" s="573">
        <v>102508909</v>
      </c>
      <c r="F166" s="571">
        <v>600144763</v>
      </c>
      <c r="G166" s="570" t="s">
        <v>961</v>
      </c>
      <c r="H166" s="572" t="s">
        <v>142</v>
      </c>
      <c r="I166" s="572" t="s">
        <v>30</v>
      </c>
      <c r="J166" s="570" t="s">
        <v>958</v>
      </c>
      <c r="K166" s="573" t="s">
        <v>961</v>
      </c>
      <c r="L166" s="574">
        <v>13000000</v>
      </c>
      <c r="M166" s="575">
        <v>0</v>
      </c>
      <c r="N166" s="576">
        <v>2024</v>
      </c>
      <c r="O166" s="576">
        <v>2027</v>
      </c>
      <c r="P166" s="577"/>
      <c r="Q166" s="577" t="s">
        <v>132</v>
      </c>
      <c r="R166" s="577" t="s">
        <v>132</v>
      </c>
      <c r="S166" s="577"/>
      <c r="T166" s="577"/>
      <c r="U166" s="577"/>
      <c r="V166" s="577"/>
      <c r="W166" s="577" t="s">
        <v>132</v>
      </c>
      <c r="X166" s="577"/>
      <c r="Y166" s="570" t="s">
        <v>962</v>
      </c>
      <c r="Z166" s="578" t="s">
        <v>36</v>
      </c>
      <c r="AA166" s="1306"/>
      <c r="AB166" s="1306"/>
      <c r="AC166" s="1306"/>
      <c r="AD166" s="1306"/>
      <c r="AE166" s="1306"/>
      <c r="AF166" s="1306"/>
      <c r="AG166" s="1306"/>
      <c r="AH166" s="1306"/>
      <c r="AI166" s="1306"/>
      <c r="AJ166" s="1306"/>
      <c r="AK166" s="1306"/>
      <c r="AL166" s="1306"/>
      <c r="AM166" s="1306"/>
      <c r="AN166" s="1306"/>
      <c r="AO166" s="1306"/>
      <c r="AP166" s="1306"/>
      <c r="AQ166" s="1306"/>
      <c r="AR166" s="1306"/>
      <c r="AS166" s="1306"/>
      <c r="AT166" s="1306"/>
      <c r="AU166" s="1306"/>
      <c r="AV166" s="1306"/>
      <c r="AW166" s="1306"/>
      <c r="AX166" s="1306"/>
      <c r="AY166" s="1306"/>
      <c r="AZ166" s="1306"/>
      <c r="BA166" s="1306"/>
      <c r="BB166" s="1306"/>
      <c r="BC166" s="1306"/>
      <c r="BD166" s="1306"/>
      <c r="BE166" s="1306"/>
      <c r="BF166" s="1306"/>
      <c r="BG166" s="1306"/>
      <c r="BH166" s="1306"/>
      <c r="BI166" s="1306"/>
      <c r="BJ166" s="1307"/>
      <c r="BK166" s="1307"/>
      <c r="BL166" s="1307"/>
      <c r="BM166" s="1307"/>
      <c r="BN166" s="1307"/>
      <c r="BO166" s="1307"/>
      <c r="BP166" s="1307"/>
      <c r="BQ166" s="1307"/>
      <c r="BR166" s="1307"/>
      <c r="BS166" s="1307"/>
      <c r="BT166" s="1307"/>
      <c r="BU166" s="1307"/>
      <c r="BV166" s="1307"/>
      <c r="BW166" s="1307"/>
      <c r="BX166" s="1307"/>
      <c r="BY166" s="1307"/>
      <c r="BZ166" s="1307"/>
      <c r="CA166" s="1307"/>
      <c r="CB166" s="1307"/>
      <c r="CC166" s="1307"/>
      <c r="CD166" s="1307"/>
      <c r="CE166" s="1307"/>
      <c r="CF166" s="1307"/>
      <c r="CG166" s="1307"/>
      <c r="CH166" s="1307"/>
      <c r="CI166" s="1307"/>
      <c r="CJ166" s="1307"/>
      <c r="CK166" s="1307"/>
      <c r="CL166" s="1307"/>
      <c r="CM166" s="1307"/>
      <c r="CN166" s="1307"/>
      <c r="CO166" s="1307"/>
      <c r="CP166" s="1307"/>
      <c r="CQ166" s="1307"/>
      <c r="CR166" s="1307"/>
      <c r="CS166" s="1307"/>
      <c r="CT166" s="1307"/>
      <c r="CU166" s="1307"/>
      <c r="CV166" s="1307"/>
      <c r="CW166" s="1307"/>
      <c r="CX166" s="1307"/>
      <c r="CY166" s="1307"/>
      <c r="CZ166" s="1307"/>
      <c r="DA166" s="1307"/>
      <c r="DB166" s="1307"/>
      <c r="DC166" s="1307"/>
      <c r="DD166" s="1307"/>
      <c r="DE166" s="1307"/>
      <c r="DF166" s="1307"/>
      <c r="DG166" s="1307"/>
      <c r="DH166" s="1307"/>
      <c r="DI166" s="1307"/>
      <c r="DJ166" s="1307"/>
      <c r="DK166" s="1307"/>
      <c r="DL166" s="1307"/>
      <c r="DM166" s="1307"/>
      <c r="DN166" s="1307"/>
      <c r="DO166" s="1307"/>
      <c r="DP166" s="1307"/>
      <c r="DQ166" s="1307"/>
      <c r="DR166" s="1307"/>
      <c r="DS166" s="1307"/>
      <c r="DT166" s="1307"/>
      <c r="DU166" s="1307"/>
      <c r="DV166" s="1307"/>
      <c r="DW166" s="1307"/>
      <c r="DX166" s="1307"/>
      <c r="DY166" s="1307"/>
      <c r="DZ166" s="1307"/>
      <c r="EA166" s="1307"/>
      <c r="EB166" s="1307"/>
      <c r="EC166" s="1307"/>
      <c r="ED166" s="1307"/>
      <c r="EE166" s="1307"/>
      <c r="EF166" s="1307"/>
      <c r="EG166" s="1307"/>
      <c r="EH166" s="1307"/>
      <c r="EI166" s="1307"/>
      <c r="EJ166" s="1307"/>
      <c r="EK166" s="1307"/>
      <c r="EL166" s="1307"/>
      <c r="EM166" s="1307"/>
      <c r="EN166" s="1307"/>
      <c r="EO166" s="1307"/>
      <c r="EP166" s="1307"/>
      <c r="EQ166" s="1307"/>
      <c r="ER166" s="1307"/>
      <c r="ES166" s="1307"/>
      <c r="ET166" s="1307"/>
      <c r="EU166" s="1307"/>
      <c r="EV166" s="1307"/>
      <c r="EW166" s="1307"/>
      <c r="EX166" s="1307"/>
      <c r="EY166" s="1307"/>
      <c r="EZ166" s="1307"/>
      <c r="FA166" s="1307"/>
      <c r="FB166" s="1307"/>
      <c r="FC166" s="1307"/>
      <c r="FD166" s="1307"/>
      <c r="FE166" s="1307"/>
      <c r="FF166" s="1307"/>
      <c r="FG166" s="1307"/>
      <c r="FH166" s="1307"/>
      <c r="FI166" s="1307"/>
      <c r="FJ166" s="1307"/>
      <c r="FK166" s="1307"/>
      <c r="FL166" s="1307"/>
      <c r="FM166" s="1307"/>
      <c r="FN166" s="1307"/>
      <c r="FO166" s="1307"/>
      <c r="FP166" s="1307"/>
      <c r="FQ166" s="1307"/>
      <c r="FR166" s="1307"/>
      <c r="FS166" s="1307"/>
      <c r="FT166" s="1307"/>
      <c r="FU166" s="1307"/>
      <c r="FV166" s="1307"/>
      <c r="FW166" s="1307"/>
      <c r="FX166" s="1307"/>
      <c r="FY166" s="1307"/>
      <c r="FZ166" s="1307"/>
      <c r="GA166" s="1307"/>
      <c r="GB166" s="1307"/>
      <c r="GC166" s="1307"/>
      <c r="GD166" s="1307"/>
      <c r="GE166" s="1307"/>
      <c r="GF166" s="1307"/>
      <c r="GG166" s="1307"/>
      <c r="GH166" s="1307"/>
      <c r="GI166" s="1307"/>
      <c r="GJ166" s="1307"/>
      <c r="GK166" s="1307"/>
      <c r="GL166" s="1307"/>
      <c r="GM166" s="1307"/>
      <c r="GN166" s="1307"/>
      <c r="GO166" s="1307"/>
      <c r="GP166" s="1307"/>
      <c r="GQ166" s="1307"/>
      <c r="GR166" s="1307"/>
      <c r="GS166" s="1307"/>
      <c r="GT166" s="1307"/>
      <c r="GU166" s="1307"/>
      <c r="GV166" s="1307"/>
      <c r="GW166" s="1307"/>
      <c r="GX166" s="1307"/>
      <c r="GY166" s="1307"/>
      <c r="GZ166" s="1307"/>
      <c r="HA166" s="1307"/>
      <c r="HB166" s="1307"/>
      <c r="HC166" s="1307"/>
      <c r="HD166" s="1307"/>
      <c r="HE166" s="1307"/>
      <c r="HF166" s="1307"/>
      <c r="HG166" s="1307"/>
      <c r="HH166" s="1307"/>
      <c r="HI166" s="1307"/>
      <c r="HJ166" s="1307"/>
      <c r="HK166" s="1307"/>
      <c r="HL166" s="1307"/>
      <c r="HM166" s="1307"/>
      <c r="HN166" s="1307"/>
      <c r="HO166" s="1307"/>
      <c r="HP166" s="1307"/>
      <c r="HQ166" s="1307"/>
      <c r="HR166" s="1307"/>
      <c r="HS166" s="1307"/>
      <c r="HT166" s="1307"/>
      <c r="HU166" s="1307"/>
      <c r="HV166" s="1307"/>
      <c r="HW166" s="1307"/>
      <c r="HX166" s="1307"/>
      <c r="HY166" s="1307"/>
      <c r="HZ166" s="1307"/>
      <c r="IA166" s="1307"/>
      <c r="IB166" s="1307"/>
      <c r="IC166" s="1307"/>
      <c r="ID166" s="1307"/>
      <c r="IE166" s="1307"/>
      <c r="IF166" s="1307"/>
      <c r="IG166" s="1307"/>
      <c r="IH166" s="1307"/>
      <c r="II166" s="1307"/>
      <c r="IJ166" s="1307"/>
      <c r="IK166" s="1307"/>
      <c r="IL166" s="1307"/>
    </row>
    <row r="167" spans="1:246" s="479" customFormat="1" ht="90">
      <c r="A167" s="466">
        <v>163</v>
      </c>
      <c r="B167" s="542" t="s">
        <v>954</v>
      </c>
      <c r="C167" s="542" t="s">
        <v>955</v>
      </c>
      <c r="D167" s="606" t="s">
        <v>963</v>
      </c>
      <c r="E167" s="546">
        <v>102508909</v>
      </c>
      <c r="F167" s="543">
        <v>600144763</v>
      </c>
      <c r="G167" s="542" t="s">
        <v>964</v>
      </c>
      <c r="H167" s="470" t="s">
        <v>142</v>
      </c>
      <c r="I167" s="470" t="s">
        <v>30</v>
      </c>
      <c r="J167" s="471" t="s">
        <v>958</v>
      </c>
      <c r="K167" s="546" t="s">
        <v>965</v>
      </c>
      <c r="L167" s="473">
        <v>3500000</v>
      </c>
      <c r="M167" s="474">
        <f t="shared" si="12"/>
        <v>2975000</v>
      </c>
      <c r="N167" s="475">
        <v>2023</v>
      </c>
      <c r="O167" s="475">
        <v>2027</v>
      </c>
      <c r="P167" s="476" t="s">
        <v>132</v>
      </c>
      <c r="Q167" s="476" t="s">
        <v>132</v>
      </c>
      <c r="R167" s="476" t="s">
        <v>132</v>
      </c>
      <c r="S167" s="476" t="s">
        <v>132</v>
      </c>
      <c r="T167" s="476"/>
      <c r="U167" s="476"/>
      <c r="V167" s="476"/>
      <c r="W167" s="476"/>
      <c r="X167" s="476" t="s">
        <v>132</v>
      </c>
      <c r="Y167" s="471" t="s">
        <v>32</v>
      </c>
      <c r="Z167" s="477"/>
      <c r="BJ167" s="480"/>
      <c r="BK167" s="480"/>
      <c r="BL167" s="480"/>
      <c r="BM167" s="480"/>
      <c r="BN167" s="480"/>
      <c r="BO167" s="480"/>
      <c r="BP167" s="480"/>
      <c r="BQ167" s="480"/>
      <c r="BR167" s="480"/>
      <c r="BS167" s="480"/>
      <c r="BT167" s="480"/>
      <c r="BU167" s="480"/>
      <c r="BV167" s="480"/>
      <c r="BW167" s="480"/>
      <c r="BX167" s="480"/>
      <c r="BY167" s="480"/>
      <c r="BZ167" s="480"/>
      <c r="CA167" s="480"/>
      <c r="CB167" s="480"/>
      <c r="CC167" s="480"/>
      <c r="CD167" s="480"/>
      <c r="CE167" s="480"/>
      <c r="CF167" s="480"/>
      <c r="CG167" s="480"/>
      <c r="CH167" s="480"/>
      <c r="CI167" s="480"/>
      <c r="CJ167" s="480"/>
      <c r="CK167" s="480"/>
      <c r="CL167" s="480"/>
      <c r="CM167" s="480"/>
      <c r="CN167" s="480"/>
      <c r="CO167" s="480"/>
      <c r="CP167" s="480"/>
      <c r="CQ167" s="480"/>
      <c r="CR167" s="480"/>
      <c r="CS167" s="480"/>
      <c r="CT167" s="480"/>
      <c r="CU167" s="480"/>
      <c r="CV167" s="480"/>
      <c r="CW167" s="480"/>
      <c r="CX167" s="480"/>
      <c r="CY167" s="480"/>
      <c r="CZ167" s="480"/>
      <c r="DA167" s="480"/>
      <c r="DB167" s="480"/>
      <c r="DC167" s="480"/>
      <c r="DD167" s="480"/>
      <c r="DE167" s="480"/>
      <c r="DF167" s="480"/>
      <c r="DG167" s="480"/>
      <c r="DH167" s="480"/>
      <c r="DI167" s="480"/>
      <c r="DJ167" s="480"/>
      <c r="DK167" s="480"/>
      <c r="DL167" s="480"/>
      <c r="DM167" s="480"/>
      <c r="DN167" s="480"/>
      <c r="DO167" s="480"/>
      <c r="DP167" s="480"/>
      <c r="DQ167" s="480"/>
      <c r="DR167" s="480"/>
      <c r="DS167" s="480"/>
      <c r="DT167" s="480"/>
      <c r="DU167" s="480"/>
      <c r="DV167" s="480"/>
      <c r="DW167" s="480"/>
      <c r="DX167" s="480"/>
      <c r="DY167" s="480"/>
      <c r="DZ167" s="480"/>
      <c r="EA167" s="480"/>
      <c r="EB167" s="480"/>
      <c r="EC167" s="480"/>
      <c r="ED167" s="480"/>
      <c r="EE167" s="480"/>
      <c r="EF167" s="480"/>
      <c r="EG167" s="480"/>
      <c r="EH167" s="480"/>
      <c r="EI167" s="480"/>
      <c r="EJ167" s="480"/>
      <c r="EK167" s="480"/>
      <c r="EL167" s="480"/>
      <c r="EM167" s="480"/>
      <c r="EN167" s="480"/>
      <c r="EO167" s="480"/>
      <c r="EP167" s="480"/>
      <c r="EQ167" s="480"/>
      <c r="ER167" s="480"/>
      <c r="ES167" s="480"/>
      <c r="ET167" s="480"/>
      <c r="EU167" s="480"/>
      <c r="EV167" s="480"/>
      <c r="EW167" s="480"/>
      <c r="EX167" s="480"/>
      <c r="EY167" s="480"/>
      <c r="EZ167" s="480"/>
      <c r="FA167" s="480"/>
      <c r="FB167" s="480"/>
      <c r="FC167" s="480"/>
      <c r="FD167" s="480"/>
      <c r="FE167" s="480"/>
      <c r="FF167" s="480"/>
      <c r="FG167" s="480"/>
      <c r="FH167" s="480"/>
      <c r="FI167" s="480"/>
      <c r="FJ167" s="480"/>
      <c r="FK167" s="480"/>
      <c r="FL167" s="480"/>
      <c r="FM167" s="480"/>
      <c r="FN167" s="480"/>
      <c r="FO167" s="480"/>
      <c r="FP167" s="480"/>
      <c r="FQ167" s="480"/>
      <c r="FR167" s="480"/>
      <c r="FS167" s="480"/>
      <c r="FT167" s="480"/>
      <c r="FU167" s="480"/>
      <c r="FV167" s="480"/>
      <c r="FW167" s="480"/>
      <c r="FX167" s="480"/>
      <c r="FY167" s="480"/>
      <c r="FZ167" s="480"/>
      <c r="GA167" s="480"/>
      <c r="GB167" s="480"/>
      <c r="GC167" s="480"/>
      <c r="GD167" s="480"/>
      <c r="GE167" s="480"/>
      <c r="GF167" s="480"/>
      <c r="GG167" s="480"/>
      <c r="GH167" s="480"/>
      <c r="GI167" s="480"/>
      <c r="GJ167" s="480"/>
      <c r="GK167" s="480"/>
      <c r="GL167" s="480"/>
      <c r="GM167" s="480"/>
      <c r="GN167" s="480"/>
      <c r="GO167" s="480"/>
      <c r="GP167" s="480"/>
      <c r="GQ167" s="480"/>
      <c r="GR167" s="480"/>
      <c r="GS167" s="480"/>
      <c r="GT167" s="480"/>
      <c r="GU167" s="480"/>
      <c r="GV167" s="480"/>
      <c r="GW167" s="480"/>
      <c r="GX167" s="480"/>
      <c r="GY167" s="480"/>
      <c r="GZ167" s="480"/>
      <c r="HA167" s="480"/>
      <c r="HB167" s="480"/>
      <c r="HC167" s="480"/>
      <c r="HD167" s="480"/>
      <c r="HE167" s="480"/>
      <c r="HF167" s="480"/>
      <c r="HG167" s="480"/>
      <c r="HH167" s="480"/>
      <c r="HI167" s="480"/>
      <c r="HJ167" s="480"/>
      <c r="HK167" s="480"/>
      <c r="HL167" s="480"/>
      <c r="HM167" s="480"/>
      <c r="HN167" s="480"/>
      <c r="HO167" s="480"/>
      <c r="HP167" s="480"/>
      <c r="HQ167" s="480"/>
      <c r="HR167" s="480"/>
      <c r="HS167" s="480"/>
      <c r="HT167" s="480"/>
      <c r="HU167" s="480"/>
      <c r="HV167" s="480"/>
      <c r="HW167" s="480"/>
      <c r="HX167" s="480"/>
      <c r="HY167" s="480"/>
      <c r="HZ167" s="480"/>
      <c r="IA167" s="480"/>
      <c r="IB167" s="480"/>
      <c r="IC167" s="480"/>
      <c r="ID167" s="480"/>
      <c r="IE167" s="480"/>
      <c r="IF167" s="480"/>
      <c r="IG167" s="480"/>
      <c r="IH167" s="480"/>
      <c r="II167" s="480"/>
      <c r="IJ167" s="480"/>
    </row>
    <row r="168" spans="1:246" s="479" customFormat="1" ht="45">
      <c r="A168" s="466">
        <v>164</v>
      </c>
      <c r="B168" s="542" t="s">
        <v>954</v>
      </c>
      <c r="C168" s="542" t="s">
        <v>955</v>
      </c>
      <c r="D168" s="606" t="s">
        <v>966</v>
      </c>
      <c r="E168" s="546">
        <v>102508909</v>
      </c>
      <c r="F168" s="543">
        <v>600144763</v>
      </c>
      <c r="G168" s="542" t="s">
        <v>967</v>
      </c>
      <c r="H168" s="470" t="s">
        <v>142</v>
      </c>
      <c r="I168" s="470" t="s">
        <v>30</v>
      </c>
      <c r="J168" s="471" t="s">
        <v>958</v>
      </c>
      <c r="K168" s="546" t="s">
        <v>967</v>
      </c>
      <c r="L168" s="473">
        <v>500000</v>
      </c>
      <c r="M168" s="474">
        <f t="shared" si="12"/>
        <v>425000</v>
      </c>
      <c r="N168" s="475">
        <v>2024</v>
      </c>
      <c r="O168" s="475">
        <v>2027</v>
      </c>
      <c r="P168" s="476"/>
      <c r="Q168" s="476"/>
      <c r="R168" s="476"/>
      <c r="S168" s="476" t="s">
        <v>132</v>
      </c>
      <c r="T168" s="476"/>
      <c r="U168" s="476"/>
      <c r="V168" s="476"/>
      <c r="W168" s="476"/>
      <c r="X168" s="476"/>
      <c r="Y168" s="471"/>
      <c r="Z168" s="477"/>
      <c r="BJ168" s="480"/>
      <c r="BK168" s="480"/>
      <c r="BL168" s="480"/>
      <c r="BM168" s="480"/>
      <c r="BN168" s="480"/>
      <c r="BO168" s="480"/>
      <c r="BP168" s="480"/>
      <c r="BQ168" s="480"/>
      <c r="BR168" s="480"/>
      <c r="BS168" s="480"/>
      <c r="BT168" s="480"/>
      <c r="BU168" s="480"/>
      <c r="BV168" s="480"/>
      <c r="BW168" s="480"/>
      <c r="BX168" s="480"/>
      <c r="BY168" s="480"/>
      <c r="BZ168" s="480"/>
      <c r="CA168" s="480"/>
      <c r="CB168" s="480"/>
      <c r="CC168" s="480"/>
      <c r="CD168" s="480"/>
      <c r="CE168" s="480"/>
      <c r="CF168" s="480"/>
      <c r="CG168" s="480"/>
      <c r="CH168" s="480"/>
      <c r="CI168" s="480"/>
      <c r="CJ168" s="480"/>
      <c r="CK168" s="480"/>
      <c r="CL168" s="480"/>
      <c r="CM168" s="480"/>
      <c r="CN168" s="480"/>
      <c r="CO168" s="480"/>
      <c r="CP168" s="480"/>
      <c r="CQ168" s="480"/>
      <c r="CR168" s="480"/>
      <c r="CS168" s="480"/>
      <c r="CT168" s="480"/>
      <c r="CU168" s="480"/>
      <c r="CV168" s="480"/>
      <c r="CW168" s="480"/>
      <c r="CX168" s="480"/>
      <c r="CY168" s="480"/>
      <c r="CZ168" s="480"/>
      <c r="DA168" s="480"/>
      <c r="DB168" s="480"/>
      <c r="DC168" s="480"/>
      <c r="DD168" s="480"/>
      <c r="DE168" s="480"/>
      <c r="DF168" s="480"/>
      <c r="DG168" s="480"/>
      <c r="DH168" s="480"/>
      <c r="DI168" s="480"/>
      <c r="DJ168" s="480"/>
      <c r="DK168" s="480"/>
      <c r="DL168" s="480"/>
      <c r="DM168" s="480"/>
      <c r="DN168" s="480"/>
      <c r="DO168" s="480"/>
      <c r="DP168" s="480"/>
      <c r="DQ168" s="480"/>
      <c r="DR168" s="480"/>
      <c r="DS168" s="480"/>
      <c r="DT168" s="480"/>
      <c r="DU168" s="480"/>
      <c r="DV168" s="480"/>
      <c r="DW168" s="480"/>
      <c r="DX168" s="480"/>
      <c r="DY168" s="480"/>
      <c r="DZ168" s="480"/>
      <c r="EA168" s="480"/>
      <c r="EB168" s="480"/>
      <c r="EC168" s="480"/>
      <c r="ED168" s="480"/>
      <c r="EE168" s="480"/>
      <c r="EF168" s="480"/>
      <c r="EG168" s="480"/>
      <c r="EH168" s="480"/>
      <c r="EI168" s="480"/>
      <c r="EJ168" s="480"/>
      <c r="EK168" s="480"/>
      <c r="EL168" s="480"/>
      <c r="EM168" s="480"/>
      <c r="EN168" s="480"/>
      <c r="EO168" s="480"/>
      <c r="EP168" s="480"/>
      <c r="EQ168" s="480"/>
      <c r="ER168" s="480"/>
      <c r="ES168" s="480"/>
      <c r="ET168" s="480"/>
      <c r="EU168" s="480"/>
      <c r="EV168" s="480"/>
      <c r="EW168" s="480"/>
      <c r="EX168" s="480"/>
      <c r="EY168" s="480"/>
      <c r="EZ168" s="480"/>
      <c r="FA168" s="480"/>
      <c r="FB168" s="480"/>
      <c r="FC168" s="480"/>
      <c r="FD168" s="480"/>
      <c r="FE168" s="480"/>
      <c r="FF168" s="480"/>
      <c r="FG168" s="480"/>
      <c r="FH168" s="480"/>
      <c r="FI168" s="480"/>
      <c r="FJ168" s="480"/>
      <c r="FK168" s="480"/>
      <c r="FL168" s="480"/>
      <c r="FM168" s="480"/>
      <c r="FN168" s="480"/>
      <c r="FO168" s="480"/>
      <c r="FP168" s="480"/>
      <c r="FQ168" s="480"/>
      <c r="FR168" s="480"/>
      <c r="FS168" s="480"/>
      <c r="FT168" s="480"/>
      <c r="FU168" s="480"/>
      <c r="FV168" s="480"/>
      <c r="FW168" s="480"/>
      <c r="FX168" s="480"/>
      <c r="FY168" s="480"/>
      <c r="FZ168" s="480"/>
      <c r="GA168" s="480"/>
      <c r="GB168" s="480"/>
      <c r="GC168" s="480"/>
      <c r="GD168" s="480"/>
      <c r="GE168" s="480"/>
      <c r="GF168" s="480"/>
      <c r="GG168" s="480"/>
      <c r="GH168" s="480"/>
      <c r="GI168" s="480"/>
      <c r="GJ168" s="480"/>
      <c r="GK168" s="480"/>
      <c r="GL168" s="480"/>
      <c r="GM168" s="480"/>
      <c r="GN168" s="480"/>
      <c r="GO168" s="480"/>
      <c r="GP168" s="480"/>
      <c r="GQ168" s="480"/>
      <c r="GR168" s="480"/>
      <c r="GS168" s="480"/>
      <c r="GT168" s="480"/>
      <c r="GU168" s="480"/>
      <c r="GV168" s="480"/>
      <c r="GW168" s="480"/>
      <c r="GX168" s="480"/>
      <c r="GY168" s="480"/>
      <c r="GZ168" s="480"/>
      <c r="HA168" s="480"/>
      <c r="HB168" s="480"/>
      <c r="HC168" s="480"/>
      <c r="HD168" s="480"/>
      <c r="HE168" s="480"/>
      <c r="HF168" s="480"/>
      <c r="HG168" s="480"/>
      <c r="HH168" s="480"/>
      <c r="HI168" s="480"/>
      <c r="HJ168" s="480"/>
      <c r="HK168" s="480"/>
      <c r="HL168" s="480"/>
      <c r="HM168" s="480"/>
      <c r="HN168" s="480"/>
      <c r="HO168" s="480"/>
      <c r="HP168" s="480"/>
      <c r="HQ168" s="480"/>
      <c r="HR168" s="480"/>
      <c r="HS168" s="480"/>
      <c r="HT168" s="480"/>
      <c r="HU168" s="480"/>
      <c r="HV168" s="480"/>
      <c r="HW168" s="480"/>
      <c r="HX168" s="480"/>
      <c r="HY168" s="480"/>
      <c r="HZ168" s="480"/>
      <c r="IA168" s="480"/>
      <c r="IB168" s="480"/>
      <c r="IC168" s="480"/>
      <c r="ID168" s="480"/>
      <c r="IE168" s="480"/>
      <c r="IF168" s="480"/>
      <c r="IG168" s="480"/>
      <c r="IH168" s="480"/>
      <c r="II168" s="480"/>
      <c r="IJ168" s="480"/>
    </row>
    <row r="169" spans="1:246" s="404" customFormat="1" ht="157.5">
      <c r="A169" s="541">
        <v>165</v>
      </c>
      <c r="B169" s="521" t="s">
        <v>968</v>
      </c>
      <c r="C169" s="471" t="s">
        <v>631</v>
      </c>
      <c r="D169" s="543">
        <v>64628159</v>
      </c>
      <c r="E169" s="543">
        <v>110550731</v>
      </c>
      <c r="F169" s="543">
        <v>600171698</v>
      </c>
      <c r="G169" s="521" t="s">
        <v>969</v>
      </c>
      <c r="H169" s="545" t="s">
        <v>142</v>
      </c>
      <c r="I169" s="545"/>
      <c r="J169" s="542" t="s">
        <v>670</v>
      </c>
      <c r="K169" s="595" t="s">
        <v>970</v>
      </c>
      <c r="L169" s="547">
        <v>22000000</v>
      </c>
      <c r="M169" s="474">
        <f t="shared" si="12"/>
        <v>18700000</v>
      </c>
      <c r="N169" s="527" t="s">
        <v>971</v>
      </c>
      <c r="O169" s="549"/>
      <c r="P169" s="550"/>
      <c r="Q169" s="550"/>
      <c r="R169" s="550" t="s">
        <v>132</v>
      </c>
      <c r="S169" s="550"/>
      <c r="T169" s="550"/>
      <c r="U169" s="550" t="s">
        <v>132</v>
      </c>
      <c r="V169" s="550"/>
      <c r="W169" s="550"/>
      <c r="X169" s="550" t="s">
        <v>132</v>
      </c>
      <c r="Y169" s="1415" t="s">
        <v>1750</v>
      </c>
      <c r="Z169" s="551" t="s">
        <v>36</v>
      </c>
      <c r="AA169" s="403"/>
      <c r="AB169" s="403"/>
      <c r="AC169" s="403"/>
      <c r="AD169" s="403"/>
      <c r="AE169" s="403"/>
      <c r="AF169" s="403"/>
      <c r="AG169" s="403"/>
      <c r="AH169" s="403"/>
      <c r="AI169" s="403"/>
      <c r="AJ169" s="403"/>
      <c r="AK169" s="403"/>
      <c r="AL169" s="403"/>
      <c r="AM169" s="403"/>
      <c r="AN169" s="403"/>
      <c r="AO169" s="403"/>
      <c r="AP169" s="403"/>
      <c r="AQ169" s="403"/>
      <c r="AR169" s="403"/>
      <c r="AS169" s="403"/>
      <c r="AT169" s="403"/>
      <c r="AU169" s="403"/>
      <c r="AV169" s="403"/>
      <c r="AW169" s="403"/>
      <c r="AX169" s="403"/>
      <c r="AY169" s="403"/>
      <c r="AZ169" s="403"/>
      <c r="BA169" s="403"/>
      <c r="BB169" s="403"/>
      <c r="BC169" s="403"/>
      <c r="BD169" s="403"/>
      <c r="BE169" s="403"/>
      <c r="BF169" s="403"/>
      <c r="BG169" s="403"/>
      <c r="BH169" s="403"/>
      <c r="BI169" s="403"/>
    </row>
    <row r="170" spans="1:246" s="383" customFormat="1" ht="157.5">
      <c r="A170" s="586">
        <v>166</v>
      </c>
      <c r="B170" s="498" t="s">
        <v>972</v>
      </c>
      <c r="C170" s="503" t="s">
        <v>973</v>
      </c>
      <c r="D170" s="615">
        <v>70984727</v>
      </c>
      <c r="E170" s="615">
        <v>102520208</v>
      </c>
      <c r="F170" s="503">
        <v>600145263</v>
      </c>
      <c r="G170" s="503" t="s">
        <v>974</v>
      </c>
      <c r="H170" s="498" t="s">
        <v>29</v>
      </c>
      <c r="I170" s="503" t="s">
        <v>30</v>
      </c>
      <c r="J170" s="503" t="s">
        <v>219</v>
      </c>
      <c r="K170" s="501" t="s">
        <v>975</v>
      </c>
      <c r="L170" s="616">
        <v>10000000</v>
      </c>
      <c r="M170" s="474"/>
      <c r="N170" s="617" t="s">
        <v>190</v>
      </c>
      <c r="O170" s="617" t="s">
        <v>180</v>
      </c>
      <c r="P170" s="503"/>
      <c r="Q170" s="503"/>
      <c r="R170" s="503"/>
      <c r="S170" s="503"/>
      <c r="T170" s="503"/>
      <c r="U170" s="503"/>
      <c r="V170" s="503" t="s">
        <v>41</v>
      </c>
      <c r="W170" s="503"/>
      <c r="X170" s="503"/>
      <c r="Y170" s="498"/>
      <c r="Z170" s="443" t="s">
        <v>58</v>
      </c>
      <c r="BJ170" s="618"/>
      <c r="BK170" s="618"/>
      <c r="BL170" s="618"/>
      <c r="BM170" s="618"/>
      <c r="BN170" s="618"/>
      <c r="BO170" s="618"/>
      <c r="BP170" s="618"/>
      <c r="BQ170" s="618"/>
      <c r="BR170" s="618"/>
      <c r="BS170" s="618"/>
      <c r="BT170" s="618"/>
      <c r="BU170" s="618"/>
      <c r="BV170" s="618"/>
      <c r="BW170" s="618"/>
      <c r="BX170" s="618"/>
      <c r="BY170" s="618"/>
      <c r="BZ170" s="618"/>
      <c r="CA170" s="618"/>
      <c r="CB170" s="618"/>
      <c r="CC170" s="618"/>
      <c r="CD170" s="618"/>
      <c r="CE170" s="618"/>
      <c r="CF170" s="618"/>
      <c r="CG170" s="618"/>
      <c r="CH170" s="618"/>
      <c r="CI170" s="618"/>
      <c r="CJ170" s="618"/>
      <c r="CK170" s="618"/>
      <c r="CL170" s="618"/>
      <c r="CM170" s="618"/>
      <c r="CN170" s="618"/>
      <c r="CO170" s="618"/>
      <c r="CP170" s="618"/>
      <c r="CQ170" s="618"/>
      <c r="CR170" s="618"/>
      <c r="CS170" s="618"/>
      <c r="CT170" s="618"/>
      <c r="CU170" s="618"/>
      <c r="CV170" s="618"/>
      <c r="CW170" s="618"/>
      <c r="CX170" s="618"/>
      <c r="CY170" s="618"/>
      <c r="CZ170" s="618"/>
      <c r="DA170" s="618"/>
      <c r="DB170" s="618"/>
      <c r="DC170" s="618"/>
      <c r="DD170" s="618"/>
      <c r="DE170" s="618"/>
      <c r="DF170" s="618"/>
      <c r="DG170" s="618"/>
      <c r="DH170" s="618"/>
      <c r="DI170" s="618"/>
      <c r="DJ170" s="618"/>
      <c r="DK170" s="618"/>
      <c r="DL170" s="618"/>
      <c r="DM170" s="618"/>
      <c r="DN170" s="618"/>
      <c r="DO170" s="618"/>
      <c r="DP170" s="618"/>
      <c r="DQ170" s="618"/>
      <c r="DR170" s="618"/>
      <c r="DS170" s="618"/>
      <c r="DT170" s="618"/>
      <c r="DU170" s="618"/>
      <c r="DV170" s="618"/>
      <c r="DW170" s="618"/>
      <c r="DX170" s="618"/>
      <c r="DY170" s="618"/>
      <c r="DZ170" s="618"/>
      <c r="EA170" s="618"/>
      <c r="EB170" s="618"/>
      <c r="EC170" s="618"/>
      <c r="ED170" s="618"/>
      <c r="EE170" s="618"/>
      <c r="EF170" s="618"/>
      <c r="EG170" s="618"/>
      <c r="EH170" s="618"/>
      <c r="EI170" s="618"/>
      <c r="EJ170" s="618"/>
      <c r="EK170" s="618"/>
      <c r="EL170" s="618"/>
      <c r="EM170" s="618"/>
      <c r="EN170" s="618"/>
      <c r="EO170" s="618"/>
      <c r="EP170" s="618"/>
      <c r="EQ170" s="618"/>
      <c r="ER170" s="618"/>
      <c r="ES170" s="618"/>
      <c r="ET170" s="618"/>
      <c r="EU170" s="618"/>
      <c r="EV170" s="618"/>
      <c r="EW170" s="618"/>
      <c r="EX170" s="618"/>
      <c r="EY170" s="618"/>
      <c r="EZ170" s="618"/>
      <c r="FA170" s="618"/>
      <c r="FB170" s="618"/>
      <c r="FC170" s="618"/>
      <c r="FD170" s="618"/>
      <c r="FE170" s="618"/>
      <c r="FF170" s="618"/>
      <c r="FG170" s="618"/>
      <c r="FH170" s="618"/>
      <c r="FI170" s="618"/>
      <c r="FJ170" s="618"/>
      <c r="FK170" s="618"/>
      <c r="FL170" s="618"/>
      <c r="FM170" s="618"/>
      <c r="FN170" s="618"/>
      <c r="FO170" s="618"/>
      <c r="FP170" s="618"/>
      <c r="FQ170" s="618"/>
      <c r="FR170" s="618"/>
      <c r="FS170" s="618"/>
      <c r="FT170" s="618"/>
      <c r="FU170" s="618"/>
      <c r="FV170" s="618"/>
      <c r="FW170" s="618"/>
      <c r="FX170" s="618"/>
      <c r="FY170" s="618"/>
      <c r="FZ170" s="618"/>
      <c r="GA170" s="618"/>
      <c r="GB170" s="618"/>
      <c r="GC170" s="618"/>
      <c r="GD170" s="618"/>
      <c r="GE170" s="618"/>
      <c r="GF170" s="618"/>
      <c r="GG170" s="618"/>
      <c r="GH170" s="618"/>
      <c r="GI170" s="618"/>
      <c r="GJ170" s="618"/>
      <c r="GK170" s="618"/>
      <c r="GL170" s="618"/>
      <c r="GM170" s="618"/>
      <c r="GN170" s="618"/>
      <c r="GO170" s="618"/>
      <c r="GP170" s="618"/>
      <c r="GQ170" s="618"/>
      <c r="GR170" s="618"/>
      <c r="GS170" s="618"/>
      <c r="GT170" s="618"/>
      <c r="GU170" s="618"/>
      <c r="GV170" s="618"/>
      <c r="GW170" s="618"/>
      <c r="GX170" s="618"/>
      <c r="GY170" s="618"/>
      <c r="GZ170" s="618"/>
      <c r="HA170" s="618"/>
      <c r="HB170" s="618"/>
      <c r="HC170" s="618"/>
      <c r="HD170" s="618"/>
      <c r="HE170" s="618"/>
      <c r="HF170" s="618"/>
      <c r="HG170" s="618"/>
      <c r="HH170" s="618"/>
      <c r="HI170" s="618"/>
      <c r="HJ170" s="618"/>
      <c r="HK170" s="618"/>
      <c r="HL170" s="618"/>
      <c r="HM170" s="618"/>
      <c r="HN170" s="618"/>
      <c r="HO170" s="618"/>
      <c r="HP170" s="618"/>
      <c r="HQ170" s="618"/>
      <c r="HR170" s="618"/>
      <c r="HS170" s="618"/>
      <c r="HT170" s="618"/>
      <c r="HU170" s="618"/>
      <c r="HV170" s="618"/>
      <c r="HW170" s="618"/>
      <c r="HX170" s="618"/>
      <c r="HY170" s="618"/>
      <c r="HZ170" s="618"/>
      <c r="IA170" s="618"/>
      <c r="IB170" s="618"/>
      <c r="IC170" s="618"/>
      <c r="ID170" s="618"/>
      <c r="IE170" s="618"/>
      <c r="IF170" s="618"/>
      <c r="IG170" s="618"/>
      <c r="IH170" s="618"/>
      <c r="II170" s="618"/>
      <c r="IJ170" s="618"/>
    </row>
    <row r="171" spans="1:246" s="618" customFormat="1" ht="93.75" customHeight="1">
      <c r="A171" s="520">
        <v>167</v>
      </c>
      <c r="B171" s="524" t="s">
        <v>976</v>
      </c>
      <c r="C171" s="528" t="s">
        <v>216</v>
      </c>
      <c r="D171" s="528">
        <v>70984743</v>
      </c>
      <c r="E171" s="528">
        <v>102520224</v>
      </c>
      <c r="F171" s="528">
        <v>600144828</v>
      </c>
      <c r="G171" s="528" t="s">
        <v>977</v>
      </c>
      <c r="H171" s="524" t="s">
        <v>29</v>
      </c>
      <c r="I171" s="528" t="s">
        <v>30</v>
      </c>
      <c r="J171" s="528" t="s">
        <v>219</v>
      </c>
      <c r="K171" s="619" t="s">
        <v>978</v>
      </c>
      <c r="L171" s="620">
        <v>18000000</v>
      </c>
      <c r="M171" s="474">
        <f>L171/100*85</f>
        <v>15300000</v>
      </c>
      <c r="N171" s="528">
        <v>2023</v>
      </c>
      <c r="O171" s="528">
        <v>2026</v>
      </c>
      <c r="P171" s="528" t="s">
        <v>41</v>
      </c>
      <c r="Q171" s="528" t="s">
        <v>41</v>
      </c>
      <c r="R171" s="528" t="s">
        <v>41</v>
      </c>
      <c r="S171" s="528" t="s">
        <v>41</v>
      </c>
      <c r="T171" s="528"/>
      <c r="U171" s="528"/>
      <c r="V171" s="528" t="s">
        <v>41</v>
      </c>
      <c r="W171" s="528" t="s">
        <v>41</v>
      </c>
      <c r="X171" s="528" t="s">
        <v>41</v>
      </c>
      <c r="Y171" s="528" t="s">
        <v>979</v>
      </c>
      <c r="Z171" s="529" t="s">
        <v>58</v>
      </c>
      <c r="AA171" s="383"/>
      <c r="AB171" s="383"/>
      <c r="AC171" s="383"/>
      <c r="AD171" s="383"/>
      <c r="AE171" s="383"/>
      <c r="AF171" s="383"/>
      <c r="AG171" s="383"/>
      <c r="AH171" s="383"/>
      <c r="AI171" s="383"/>
      <c r="AJ171" s="383"/>
      <c r="AK171" s="383"/>
      <c r="AL171" s="383"/>
      <c r="AM171" s="383"/>
      <c r="AN171" s="383"/>
      <c r="AO171" s="383"/>
      <c r="AP171" s="383"/>
      <c r="AQ171" s="383"/>
      <c r="AR171" s="383"/>
      <c r="AS171" s="383"/>
      <c r="AT171" s="383"/>
      <c r="AU171" s="383"/>
      <c r="AV171" s="383"/>
      <c r="AW171" s="383"/>
      <c r="AX171" s="383"/>
      <c r="AY171" s="383"/>
      <c r="AZ171" s="383"/>
      <c r="BA171" s="383"/>
      <c r="BB171" s="383"/>
      <c r="BC171" s="383"/>
      <c r="BD171" s="383"/>
      <c r="BE171" s="383"/>
      <c r="BF171" s="383"/>
      <c r="BG171" s="383"/>
      <c r="BH171" s="383"/>
      <c r="BI171" s="383"/>
    </row>
    <row r="172" spans="1:246" s="618" customFormat="1" ht="56.25">
      <c r="A172" s="692">
        <v>168</v>
      </c>
      <c r="B172" s="701" t="s">
        <v>976</v>
      </c>
      <c r="C172" s="696" t="s">
        <v>216</v>
      </c>
      <c r="D172" s="696">
        <v>70984743</v>
      </c>
      <c r="E172" s="696">
        <v>102520224</v>
      </c>
      <c r="F172" s="694">
        <v>600144828</v>
      </c>
      <c r="G172" s="696" t="s">
        <v>980</v>
      </c>
      <c r="H172" s="693" t="s">
        <v>29</v>
      </c>
      <c r="I172" s="696" t="s">
        <v>30</v>
      </c>
      <c r="J172" s="696" t="s">
        <v>219</v>
      </c>
      <c r="K172" s="701" t="s">
        <v>981</v>
      </c>
      <c r="L172" s="695">
        <v>4800000</v>
      </c>
      <c r="M172" s="575">
        <v>0</v>
      </c>
      <c r="N172" s="680">
        <v>2023</v>
      </c>
      <c r="O172" s="680">
        <v>2026</v>
      </c>
      <c r="P172" s="696" t="s">
        <v>41</v>
      </c>
      <c r="Q172" s="696" t="s">
        <v>41</v>
      </c>
      <c r="R172" s="696" t="s">
        <v>41</v>
      </c>
      <c r="S172" s="696" t="s">
        <v>41</v>
      </c>
      <c r="T172" s="696"/>
      <c r="U172" s="696"/>
      <c r="V172" s="696" t="s">
        <v>41</v>
      </c>
      <c r="W172" s="696" t="s">
        <v>41</v>
      </c>
      <c r="X172" s="696" t="s">
        <v>41</v>
      </c>
      <c r="Y172" s="1309"/>
      <c r="Z172" s="697" t="s">
        <v>58</v>
      </c>
      <c r="AA172" s="383"/>
      <c r="AB172" s="383"/>
      <c r="AC172" s="383"/>
      <c r="AD172" s="383"/>
      <c r="AE172" s="383"/>
      <c r="AF172" s="383"/>
      <c r="AG172" s="383"/>
      <c r="AH172" s="383"/>
      <c r="AI172" s="383"/>
      <c r="AJ172" s="383"/>
      <c r="AK172" s="383"/>
      <c r="AL172" s="383"/>
      <c r="AM172" s="383"/>
      <c r="AN172" s="383"/>
      <c r="AO172" s="383"/>
      <c r="AP172" s="383"/>
      <c r="AQ172" s="383"/>
      <c r="AR172" s="383"/>
      <c r="AS172" s="383"/>
      <c r="AT172" s="383"/>
      <c r="AU172" s="383"/>
      <c r="AV172" s="383"/>
      <c r="AW172" s="383"/>
      <c r="AX172" s="383"/>
      <c r="AY172" s="383"/>
      <c r="AZ172" s="383"/>
      <c r="BA172" s="383"/>
      <c r="BB172" s="383"/>
      <c r="BC172" s="383"/>
      <c r="BD172" s="383"/>
      <c r="BE172" s="383"/>
      <c r="BF172" s="383"/>
      <c r="BG172" s="383"/>
      <c r="BH172" s="383"/>
      <c r="BI172" s="383"/>
    </row>
    <row r="173" spans="1:246" s="618" customFormat="1" ht="33.75">
      <c r="A173" s="520">
        <v>169</v>
      </c>
      <c r="B173" s="564" t="s">
        <v>976</v>
      </c>
      <c r="C173" s="528" t="s">
        <v>216</v>
      </c>
      <c r="D173" s="528">
        <v>70984743</v>
      </c>
      <c r="E173" s="528">
        <v>102520224</v>
      </c>
      <c r="F173" s="528">
        <v>600144828</v>
      </c>
      <c r="G173" s="564" t="s">
        <v>982</v>
      </c>
      <c r="H173" s="524" t="s">
        <v>29</v>
      </c>
      <c r="I173" s="528" t="s">
        <v>30</v>
      </c>
      <c r="J173" s="528" t="s">
        <v>219</v>
      </c>
      <c r="K173" s="564" t="s">
        <v>983</v>
      </c>
      <c r="L173" s="526">
        <v>50000000</v>
      </c>
      <c r="M173" s="621">
        <v>0</v>
      </c>
      <c r="N173" s="527">
        <v>2024</v>
      </c>
      <c r="O173" s="527">
        <v>2028</v>
      </c>
      <c r="P173" s="528"/>
      <c r="Q173" s="528"/>
      <c r="R173" s="528"/>
      <c r="S173" s="528"/>
      <c r="T173" s="528"/>
      <c r="U173" s="528"/>
      <c r="V173" s="528"/>
      <c r="W173" s="528"/>
      <c r="X173" s="528"/>
      <c r="Y173" s="528"/>
      <c r="Z173" s="529" t="s">
        <v>58</v>
      </c>
      <c r="AA173" s="383"/>
      <c r="AB173" s="383"/>
      <c r="AC173" s="383"/>
      <c r="AD173" s="383"/>
      <c r="AE173" s="383"/>
      <c r="AF173" s="383"/>
      <c r="AG173" s="383"/>
      <c r="AH173" s="383"/>
      <c r="AI173" s="383"/>
      <c r="AJ173" s="383"/>
      <c r="AK173" s="383"/>
      <c r="AL173" s="383"/>
      <c r="AM173" s="383"/>
      <c r="AN173" s="383"/>
      <c r="AO173" s="383"/>
      <c r="AP173" s="383"/>
      <c r="AQ173" s="383"/>
      <c r="AR173" s="383"/>
      <c r="AS173" s="383"/>
      <c r="AT173" s="383"/>
      <c r="AU173" s="383"/>
      <c r="AV173" s="383"/>
      <c r="AW173" s="383"/>
      <c r="AX173" s="383"/>
      <c r="AY173" s="383"/>
      <c r="AZ173" s="383"/>
      <c r="BA173" s="383"/>
      <c r="BB173" s="383"/>
      <c r="BC173" s="383"/>
      <c r="BD173" s="383"/>
      <c r="BE173" s="383"/>
      <c r="BF173" s="383"/>
      <c r="BG173" s="383"/>
      <c r="BH173" s="383"/>
      <c r="BI173" s="383"/>
    </row>
    <row r="174" spans="1:246" s="618" customFormat="1" ht="33" customHeight="1">
      <c r="A174" s="692">
        <v>170</v>
      </c>
      <c r="B174" s="701" t="s">
        <v>976</v>
      </c>
      <c r="C174" s="696" t="s">
        <v>216</v>
      </c>
      <c r="D174" s="696">
        <v>70984743</v>
      </c>
      <c r="E174" s="696">
        <v>102520224</v>
      </c>
      <c r="F174" s="694">
        <v>600144828</v>
      </c>
      <c r="G174" s="696" t="s">
        <v>984</v>
      </c>
      <c r="H174" s="693" t="s">
        <v>29</v>
      </c>
      <c r="I174" s="696" t="s">
        <v>30</v>
      </c>
      <c r="J174" s="696" t="s">
        <v>219</v>
      </c>
      <c r="K174" s="701" t="s">
        <v>985</v>
      </c>
      <c r="L174" s="695">
        <v>12000000</v>
      </c>
      <c r="M174" s="575">
        <v>0</v>
      </c>
      <c r="N174" s="680">
        <v>2023</v>
      </c>
      <c r="O174" s="680">
        <v>2025</v>
      </c>
      <c r="P174" s="696"/>
      <c r="Q174" s="696"/>
      <c r="R174" s="696"/>
      <c r="S174" s="696"/>
      <c r="T174" s="696"/>
      <c r="U174" s="696"/>
      <c r="V174" s="696" t="s">
        <v>41</v>
      </c>
      <c r="W174" s="696" t="s">
        <v>41</v>
      </c>
      <c r="X174" s="696" t="s">
        <v>41</v>
      </c>
      <c r="Y174" s="1309" t="s">
        <v>986</v>
      </c>
      <c r="Z174" s="697" t="s">
        <v>987</v>
      </c>
      <c r="AA174" s="383"/>
      <c r="AB174" s="383"/>
      <c r="AC174" s="383"/>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3"/>
      <c r="AY174" s="383"/>
      <c r="AZ174" s="383"/>
      <c r="BA174" s="383"/>
      <c r="BB174" s="383"/>
      <c r="BC174" s="383"/>
      <c r="BD174" s="383"/>
      <c r="BE174" s="383"/>
      <c r="BF174" s="383"/>
      <c r="BG174" s="383"/>
      <c r="BH174" s="383"/>
      <c r="BI174" s="383"/>
    </row>
    <row r="175" spans="1:246" s="618" customFormat="1" ht="33" customHeight="1">
      <c r="A175" s="520">
        <v>171</v>
      </c>
      <c r="B175" s="525" t="s">
        <v>976</v>
      </c>
      <c r="C175" s="528" t="s">
        <v>216</v>
      </c>
      <c r="D175" s="528">
        <v>70984743</v>
      </c>
      <c r="E175" s="528">
        <v>102520224</v>
      </c>
      <c r="F175" s="564">
        <v>600144828</v>
      </c>
      <c r="G175" s="528" t="s">
        <v>988</v>
      </c>
      <c r="H175" s="524" t="s">
        <v>29</v>
      </c>
      <c r="I175" s="528" t="s">
        <v>30</v>
      </c>
      <c r="J175" s="528" t="s">
        <v>219</v>
      </c>
      <c r="K175" s="525" t="s">
        <v>989</v>
      </c>
      <c r="L175" s="526">
        <v>20000000</v>
      </c>
      <c r="M175" s="474">
        <f>L175/100*85</f>
        <v>17000000</v>
      </c>
      <c r="N175" s="527">
        <v>2023</v>
      </c>
      <c r="O175" s="527">
        <v>2027</v>
      </c>
      <c r="P175" s="528" t="s">
        <v>41</v>
      </c>
      <c r="Q175" s="528" t="s">
        <v>41</v>
      </c>
      <c r="R175" s="528" t="s">
        <v>41</v>
      </c>
      <c r="S175" s="528" t="s">
        <v>41</v>
      </c>
      <c r="T175" s="528"/>
      <c r="U175" s="528" t="s">
        <v>41</v>
      </c>
      <c r="V175" s="528" t="s">
        <v>41</v>
      </c>
      <c r="W175" s="528" t="s">
        <v>41</v>
      </c>
      <c r="X175" s="528" t="s">
        <v>41</v>
      </c>
      <c r="Y175" s="622" t="s">
        <v>990</v>
      </c>
      <c r="Z175" s="529" t="s">
        <v>58</v>
      </c>
      <c r="AA175" s="383"/>
      <c r="AB175" s="383"/>
      <c r="AC175" s="383"/>
      <c r="AD175" s="383"/>
      <c r="AE175" s="383"/>
      <c r="AF175" s="383"/>
      <c r="AG175" s="383"/>
      <c r="AH175" s="383"/>
      <c r="AI175" s="383"/>
      <c r="AJ175" s="383"/>
      <c r="AK175" s="383"/>
      <c r="AL175" s="383"/>
      <c r="AM175" s="383"/>
      <c r="AN175" s="383"/>
      <c r="AO175" s="383"/>
      <c r="AP175" s="383"/>
      <c r="AQ175" s="383"/>
      <c r="AR175" s="383"/>
      <c r="AS175" s="383"/>
      <c r="AT175" s="383"/>
      <c r="AU175" s="383"/>
      <c r="AV175" s="383"/>
      <c r="AW175" s="383"/>
      <c r="AX175" s="383"/>
      <c r="AY175" s="383"/>
      <c r="AZ175" s="383"/>
      <c r="BA175" s="383"/>
      <c r="BB175" s="383"/>
      <c r="BC175" s="383"/>
      <c r="BD175" s="383"/>
      <c r="BE175" s="383"/>
      <c r="BF175" s="383"/>
      <c r="BG175" s="383"/>
      <c r="BH175" s="383"/>
      <c r="BI175" s="383"/>
    </row>
    <row r="176" spans="1:246" s="383" customFormat="1" ht="33.75">
      <c r="A176" s="586">
        <v>172</v>
      </c>
      <c r="B176" s="498" t="s">
        <v>991</v>
      </c>
      <c r="C176" s="503" t="s">
        <v>216</v>
      </c>
      <c r="D176" s="615">
        <v>62348299</v>
      </c>
      <c r="E176" s="615">
        <v>102520216</v>
      </c>
      <c r="F176" s="615">
        <v>600144810</v>
      </c>
      <c r="G176" s="501" t="s">
        <v>992</v>
      </c>
      <c r="H176" s="498" t="s">
        <v>29</v>
      </c>
      <c r="I176" s="503" t="s">
        <v>30</v>
      </c>
      <c r="J176" s="503" t="s">
        <v>219</v>
      </c>
      <c r="K176" s="501" t="s">
        <v>993</v>
      </c>
      <c r="L176" s="623">
        <v>10000000</v>
      </c>
      <c r="M176" s="624">
        <v>0</v>
      </c>
      <c r="N176" s="566" t="s">
        <v>190</v>
      </c>
      <c r="O176" s="566" t="s">
        <v>994</v>
      </c>
      <c r="P176" s="503"/>
      <c r="Q176" s="503" t="s">
        <v>41</v>
      </c>
      <c r="R176" s="503" t="s">
        <v>41</v>
      </c>
      <c r="S176" s="503"/>
      <c r="T176" s="503"/>
      <c r="U176" s="503"/>
      <c r="V176" s="503" t="s">
        <v>41</v>
      </c>
      <c r="W176" s="503" t="s">
        <v>41</v>
      </c>
      <c r="X176" s="503"/>
      <c r="Y176" s="498"/>
      <c r="Z176" s="443" t="s">
        <v>58</v>
      </c>
      <c r="BJ176" s="618"/>
      <c r="BK176" s="618"/>
      <c r="BL176" s="618"/>
      <c r="BM176" s="618"/>
      <c r="BN176" s="618"/>
      <c r="BO176" s="618"/>
      <c r="BP176" s="618"/>
      <c r="BQ176" s="618"/>
      <c r="BR176" s="618"/>
      <c r="BS176" s="618"/>
      <c r="BT176" s="618"/>
      <c r="BU176" s="618"/>
      <c r="BV176" s="618"/>
      <c r="BW176" s="618"/>
      <c r="BX176" s="618"/>
      <c r="BY176" s="618"/>
      <c r="BZ176" s="618"/>
      <c r="CA176" s="618"/>
      <c r="CB176" s="618"/>
      <c r="CC176" s="618"/>
      <c r="CD176" s="618"/>
      <c r="CE176" s="618"/>
      <c r="CF176" s="618"/>
      <c r="CG176" s="618"/>
      <c r="CH176" s="618"/>
      <c r="CI176" s="618"/>
      <c r="CJ176" s="618"/>
      <c r="CK176" s="618"/>
      <c r="CL176" s="618"/>
      <c r="CM176" s="618"/>
      <c r="CN176" s="618"/>
      <c r="CO176" s="618"/>
      <c r="CP176" s="618"/>
      <c r="CQ176" s="618"/>
      <c r="CR176" s="618"/>
      <c r="CS176" s="618"/>
      <c r="CT176" s="618"/>
      <c r="CU176" s="618"/>
      <c r="CV176" s="618"/>
      <c r="CW176" s="618"/>
      <c r="CX176" s="618"/>
      <c r="CY176" s="618"/>
      <c r="CZ176" s="618"/>
      <c r="DA176" s="618"/>
      <c r="DB176" s="618"/>
      <c r="DC176" s="618"/>
      <c r="DD176" s="618"/>
      <c r="DE176" s="618"/>
      <c r="DF176" s="618"/>
      <c r="DG176" s="618"/>
      <c r="DH176" s="618"/>
      <c r="DI176" s="618"/>
      <c r="DJ176" s="618"/>
      <c r="DK176" s="618"/>
      <c r="DL176" s="618"/>
      <c r="DM176" s="618"/>
      <c r="DN176" s="618"/>
      <c r="DO176" s="618"/>
      <c r="DP176" s="618"/>
      <c r="DQ176" s="618"/>
      <c r="DR176" s="618"/>
      <c r="DS176" s="618"/>
      <c r="DT176" s="618"/>
      <c r="DU176" s="618"/>
      <c r="DV176" s="618"/>
      <c r="DW176" s="618"/>
      <c r="DX176" s="618"/>
      <c r="DY176" s="618"/>
      <c r="DZ176" s="618"/>
      <c r="EA176" s="618"/>
      <c r="EB176" s="618"/>
      <c r="EC176" s="618"/>
      <c r="ED176" s="618"/>
      <c r="EE176" s="618"/>
      <c r="EF176" s="618"/>
      <c r="EG176" s="618"/>
      <c r="EH176" s="618"/>
      <c r="EI176" s="618"/>
      <c r="EJ176" s="618"/>
      <c r="EK176" s="618"/>
      <c r="EL176" s="618"/>
      <c r="EM176" s="618"/>
      <c r="EN176" s="618"/>
      <c r="EO176" s="618"/>
      <c r="EP176" s="618"/>
      <c r="EQ176" s="618"/>
      <c r="ER176" s="618"/>
      <c r="ES176" s="618"/>
      <c r="ET176" s="618"/>
      <c r="EU176" s="618"/>
      <c r="EV176" s="618"/>
      <c r="EW176" s="618"/>
      <c r="EX176" s="618"/>
      <c r="EY176" s="618"/>
      <c r="EZ176" s="618"/>
      <c r="FA176" s="618"/>
      <c r="FB176" s="618"/>
      <c r="FC176" s="618"/>
      <c r="FD176" s="618"/>
      <c r="FE176" s="618"/>
      <c r="FF176" s="618"/>
      <c r="FG176" s="618"/>
      <c r="FH176" s="618"/>
      <c r="FI176" s="618"/>
      <c r="FJ176" s="618"/>
      <c r="FK176" s="618"/>
      <c r="FL176" s="618"/>
      <c r="FM176" s="618"/>
      <c r="FN176" s="618"/>
      <c r="FO176" s="618"/>
      <c r="FP176" s="618"/>
      <c r="FQ176" s="618"/>
      <c r="FR176" s="618"/>
      <c r="FS176" s="618"/>
      <c r="FT176" s="618"/>
      <c r="FU176" s="618"/>
      <c r="FV176" s="618"/>
      <c r="FW176" s="618"/>
      <c r="FX176" s="618"/>
      <c r="FY176" s="618"/>
      <c r="FZ176" s="618"/>
      <c r="GA176" s="618"/>
      <c r="GB176" s="618"/>
      <c r="GC176" s="618"/>
      <c r="GD176" s="618"/>
      <c r="GE176" s="618"/>
      <c r="GF176" s="618"/>
      <c r="GG176" s="618"/>
      <c r="GH176" s="618"/>
      <c r="GI176" s="618"/>
      <c r="GJ176" s="618"/>
      <c r="GK176" s="618"/>
      <c r="GL176" s="618"/>
      <c r="GM176" s="618"/>
      <c r="GN176" s="618"/>
      <c r="GO176" s="618"/>
      <c r="GP176" s="618"/>
      <c r="GQ176" s="618"/>
      <c r="GR176" s="618"/>
      <c r="GS176" s="618"/>
      <c r="GT176" s="618"/>
      <c r="GU176" s="618"/>
      <c r="GV176" s="618"/>
      <c r="GW176" s="618"/>
      <c r="GX176" s="618"/>
      <c r="GY176" s="618"/>
      <c r="GZ176" s="618"/>
      <c r="HA176" s="618"/>
      <c r="HB176" s="618"/>
      <c r="HC176" s="618"/>
      <c r="HD176" s="618"/>
      <c r="HE176" s="618"/>
      <c r="HF176" s="618"/>
      <c r="HG176" s="618"/>
      <c r="HH176" s="618"/>
      <c r="HI176" s="618"/>
      <c r="HJ176" s="618"/>
      <c r="HK176" s="618"/>
      <c r="HL176" s="618"/>
      <c r="HM176" s="618"/>
      <c r="HN176" s="618"/>
      <c r="HO176" s="618"/>
      <c r="HP176" s="618"/>
      <c r="HQ176" s="618"/>
      <c r="HR176" s="618"/>
      <c r="HS176" s="618"/>
      <c r="HT176" s="618"/>
      <c r="HU176" s="618"/>
      <c r="HV176" s="618"/>
      <c r="HW176" s="618"/>
      <c r="HX176" s="618"/>
      <c r="HY176" s="618"/>
      <c r="HZ176" s="618"/>
      <c r="IA176" s="618"/>
      <c r="IB176" s="618"/>
      <c r="IC176" s="618"/>
      <c r="ID176" s="618"/>
      <c r="IE176" s="618"/>
      <c r="IF176" s="618"/>
      <c r="IG176" s="618"/>
      <c r="IH176" s="618"/>
      <c r="II176" s="618"/>
      <c r="IJ176" s="618"/>
    </row>
    <row r="177" spans="1:244" s="383" customFormat="1" ht="56.25">
      <c r="A177" s="586">
        <v>173</v>
      </c>
      <c r="B177" s="498" t="s">
        <v>991</v>
      </c>
      <c r="C177" s="503" t="s">
        <v>216</v>
      </c>
      <c r="D177" s="615">
        <v>62348299</v>
      </c>
      <c r="E177" s="615">
        <v>102520216</v>
      </c>
      <c r="F177" s="615">
        <v>600144810</v>
      </c>
      <c r="G177" s="501" t="s">
        <v>995</v>
      </c>
      <c r="H177" s="498" t="s">
        <v>29</v>
      </c>
      <c r="I177" s="503" t="s">
        <v>30</v>
      </c>
      <c r="J177" s="503" t="s">
        <v>219</v>
      </c>
      <c r="K177" s="501" t="s">
        <v>996</v>
      </c>
      <c r="L177" s="623">
        <v>30000000</v>
      </c>
      <c r="M177" s="624">
        <v>0</v>
      </c>
      <c r="N177" s="566">
        <v>2023</v>
      </c>
      <c r="O177" s="566">
        <v>2027</v>
      </c>
      <c r="P177" s="503"/>
      <c r="Q177" s="503"/>
      <c r="R177" s="503"/>
      <c r="S177" s="503"/>
      <c r="T177" s="503"/>
      <c r="U177" s="503"/>
      <c r="V177" s="503"/>
      <c r="W177" s="503"/>
      <c r="X177" s="503"/>
      <c r="Y177" s="498"/>
      <c r="Z177" s="443" t="s">
        <v>58</v>
      </c>
      <c r="BJ177" s="618"/>
      <c r="BK177" s="618"/>
      <c r="BL177" s="618"/>
      <c r="BM177" s="618"/>
      <c r="BN177" s="618"/>
      <c r="BO177" s="618"/>
      <c r="BP177" s="618"/>
      <c r="BQ177" s="618"/>
      <c r="BR177" s="618"/>
      <c r="BS177" s="618"/>
      <c r="BT177" s="618"/>
      <c r="BU177" s="618"/>
      <c r="BV177" s="618"/>
      <c r="BW177" s="618"/>
      <c r="BX177" s="618"/>
      <c r="BY177" s="618"/>
      <c r="BZ177" s="618"/>
      <c r="CA177" s="618"/>
      <c r="CB177" s="618"/>
      <c r="CC177" s="618"/>
      <c r="CD177" s="618"/>
      <c r="CE177" s="618"/>
      <c r="CF177" s="618"/>
      <c r="CG177" s="618"/>
      <c r="CH177" s="618"/>
      <c r="CI177" s="618"/>
      <c r="CJ177" s="618"/>
      <c r="CK177" s="618"/>
      <c r="CL177" s="618"/>
      <c r="CM177" s="618"/>
      <c r="CN177" s="618"/>
      <c r="CO177" s="618"/>
      <c r="CP177" s="618"/>
      <c r="CQ177" s="618"/>
      <c r="CR177" s="618"/>
      <c r="CS177" s="618"/>
      <c r="CT177" s="618"/>
      <c r="CU177" s="618"/>
      <c r="CV177" s="618"/>
      <c r="CW177" s="618"/>
      <c r="CX177" s="618"/>
      <c r="CY177" s="618"/>
      <c r="CZ177" s="618"/>
      <c r="DA177" s="618"/>
      <c r="DB177" s="618"/>
      <c r="DC177" s="618"/>
      <c r="DD177" s="618"/>
      <c r="DE177" s="618"/>
      <c r="DF177" s="618"/>
      <c r="DG177" s="618"/>
      <c r="DH177" s="618"/>
      <c r="DI177" s="618"/>
      <c r="DJ177" s="618"/>
      <c r="DK177" s="618"/>
      <c r="DL177" s="618"/>
      <c r="DM177" s="618"/>
      <c r="DN177" s="618"/>
      <c r="DO177" s="618"/>
      <c r="DP177" s="618"/>
      <c r="DQ177" s="618"/>
      <c r="DR177" s="618"/>
      <c r="DS177" s="618"/>
      <c r="DT177" s="618"/>
      <c r="DU177" s="618"/>
      <c r="DV177" s="618"/>
      <c r="DW177" s="618"/>
      <c r="DX177" s="618"/>
      <c r="DY177" s="618"/>
      <c r="DZ177" s="618"/>
      <c r="EA177" s="618"/>
      <c r="EB177" s="618"/>
      <c r="EC177" s="618"/>
      <c r="ED177" s="618"/>
      <c r="EE177" s="618"/>
      <c r="EF177" s="618"/>
      <c r="EG177" s="618"/>
      <c r="EH177" s="618"/>
      <c r="EI177" s="618"/>
      <c r="EJ177" s="618"/>
      <c r="EK177" s="618"/>
      <c r="EL177" s="618"/>
      <c r="EM177" s="618"/>
      <c r="EN177" s="618"/>
      <c r="EO177" s="618"/>
      <c r="EP177" s="618"/>
      <c r="EQ177" s="618"/>
      <c r="ER177" s="618"/>
      <c r="ES177" s="618"/>
      <c r="ET177" s="618"/>
      <c r="EU177" s="618"/>
      <c r="EV177" s="618"/>
      <c r="EW177" s="618"/>
      <c r="EX177" s="618"/>
      <c r="EY177" s="618"/>
      <c r="EZ177" s="618"/>
      <c r="FA177" s="618"/>
      <c r="FB177" s="618"/>
      <c r="FC177" s="618"/>
      <c r="FD177" s="618"/>
      <c r="FE177" s="618"/>
      <c r="FF177" s="618"/>
      <c r="FG177" s="618"/>
      <c r="FH177" s="618"/>
      <c r="FI177" s="618"/>
      <c r="FJ177" s="618"/>
      <c r="FK177" s="618"/>
      <c r="FL177" s="618"/>
      <c r="FM177" s="618"/>
      <c r="FN177" s="618"/>
      <c r="FO177" s="618"/>
      <c r="FP177" s="618"/>
      <c r="FQ177" s="618"/>
      <c r="FR177" s="618"/>
      <c r="FS177" s="618"/>
      <c r="FT177" s="618"/>
      <c r="FU177" s="618"/>
      <c r="FV177" s="618"/>
      <c r="FW177" s="618"/>
      <c r="FX177" s="618"/>
      <c r="FY177" s="618"/>
      <c r="FZ177" s="618"/>
      <c r="GA177" s="618"/>
      <c r="GB177" s="618"/>
      <c r="GC177" s="618"/>
      <c r="GD177" s="618"/>
      <c r="GE177" s="618"/>
      <c r="GF177" s="618"/>
      <c r="GG177" s="618"/>
      <c r="GH177" s="618"/>
      <c r="GI177" s="618"/>
      <c r="GJ177" s="618"/>
      <c r="GK177" s="618"/>
      <c r="GL177" s="618"/>
      <c r="GM177" s="618"/>
      <c r="GN177" s="618"/>
      <c r="GO177" s="618"/>
      <c r="GP177" s="618"/>
      <c r="GQ177" s="618"/>
      <c r="GR177" s="618"/>
      <c r="GS177" s="618"/>
      <c r="GT177" s="618"/>
      <c r="GU177" s="618"/>
      <c r="GV177" s="618"/>
      <c r="GW177" s="618"/>
      <c r="GX177" s="618"/>
      <c r="GY177" s="618"/>
      <c r="GZ177" s="618"/>
      <c r="HA177" s="618"/>
      <c r="HB177" s="618"/>
      <c r="HC177" s="618"/>
      <c r="HD177" s="618"/>
      <c r="HE177" s="618"/>
      <c r="HF177" s="618"/>
      <c r="HG177" s="618"/>
      <c r="HH177" s="618"/>
      <c r="HI177" s="618"/>
      <c r="HJ177" s="618"/>
      <c r="HK177" s="618"/>
      <c r="HL177" s="618"/>
      <c r="HM177" s="618"/>
      <c r="HN177" s="618"/>
      <c r="HO177" s="618"/>
      <c r="HP177" s="618"/>
      <c r="HQ177" s="618"/>
      <c r="HR177" s="618"/>
      <c r="HS177" s="618"/>
      <c r="HT177" s="618"/>
      <c r="HU177" s="618"/>
      <c r="HV177" s="618"/>
      <c r="HW177" s="618"/>
      <c r="HX177" s="618"/>
      <c r="HY177" s="618"/>
      <c r="HZ177" s="618"/>
      <c r="IA177" s="618"/>
      <c r="IB177" s="618"/>
      <c r="IC177" s="618"/>
      <c r="ID177" s="618"/>
      <c r="IE177" s="618"/>
      <c r="IF177" s="618"/>
      <c r="IG177" s="618"/>
      <c r="IH177" s="618"/>
      <c r="II177" s="618"/>
      <c r="IJ177" s="618"/>
    </row>
    <row r="178" spans="1:244" s="383" customFormat="1" ht="56.25">
      <c r="A178" s="586">
        <v>174</v>
      </c>
      <c r="B178" s="498" t="s">
        <v>991</v>
      </c>
      <c r="C178" s="498" t="s">
        <v>216</v>
      </c>
      <c r="D178" s="615">
        <v>62348299</v>
      </c>
      <c r="E178" s="615">
        <v>102520216</v>
      </c>
      <c r="F178" s="615">
        <v>600144810</v>
      </c>
      <c r="G178" s="498" t="s">
        <v>997</v>
      </c>
      <c r="H178" s="498" t="s">
        <v>29</v>
      </c>
      <c r="I178" s="503" t="s">
        <v>30</v>
      </c>
      <c r="J178" s="503" t="s">
        <v>219</v>
      </c>
      <c r="K178" s="501" t="s">
        <v>998</v>
      </c>
      <c r="L178" s="623">
        <v>20000000</v>
      </c>
      <c r="M178" s="624">
        <v>0</v>
      </c>
      <c r="N178" s="566" t="s">
        <v>190</v>
      </c>
      <c r="O178" s="566">
        <v>2027</v>
      </c>
      <c r="P178" s="503"/>
      <c r="Q178" s="503"/>
      <c r="R178" s="503"/>
      <c r="S178" s="503"/>
      <c r="T178" s="503"/>
      <c r="U178" s="503"/>
      <c r="V178" s="503"/>
      <c r="W178" s="503"/>
      <c r="X178" s="503"/>
      <c r="Y178" s="498"/>
      <c r="Z178" s="443" t="s">
        <v>58</v>
      </c>
      <c r="BJ178" s="618"/>
      <c r="BK178" s="618"/>
      <c r="BL178" s="618"/>
      <c r="BM178" s="618"/>
      <c r="BN178" s="618"/>
      <c r="BO178" s="618"/>
      <c r="BP178" s="618"/>
      <c r="BQ178" s="618"/>
      <c r="BR178" s="618"/>
      <c r="BS178" s="618"/>
      <c r="BT178" s="618"/>
      <c r="BU178" s="618"/>
      <c r="BV178" s="618"/>
      <c r="BW178" s="618"/>
      <c r="BX178" s="618"/>
      <c r="BY178" s="618"/>
      <c r="BZ178" s="618"/>
      <c r="CA178" s="618"/>
      <c r="CB178" s="618"/>
      <c r="CC178" s="618"/>
      <c r="CD178" s="618"/>
      <c r="CE178" s="618"/>
      <c r="CF178" s="618"/>
      <c r="CG178" s="618"/>
      <c r="CH178" s="618"/>
      <c r="CI178" s="618"/>
      <c r="CJ178" s="618"/>
      <c r="CK178" s="618"/>
      <c r="CL178" s="618"/>
      <c r="CM178" s="618"/>
      <c r="CN178" s="618"/>
      <c r="CO178" s="618"/>
      <c r="CP178" s="618"/>
      <c r="CQ178" s="618"/>
      <c r="CR178" s="618"/>
      <c r="CS178" s="618"/>
      <c r="CT178" s="618"/>
      <c r="CU178" s="618"/>
      <c r="CV178" s="618"/>
      <c r="CW178" s="618"/>
      <c r="CX178" s="618"/>
      <c r="CY178" s="618"/>
      <c r="CZ178" s="618"/>
      <c r="DA178" s="618"/>
      <c r="DB178" s="618"/>
      <c r="DC178" s="618"/>
      <c r="DD178" s="618"/>
      <c r="DE178" s="618"/>
      <c r="DF178" s="618"/>
      <c r="DG178" s="618"/>
      <c r="DH178" s="618"/>
      <c r="DI178" s="618"/>
      <c r="DJ178" s="618"/>
      <c r="DK178" s="618"/>
      <c r="DL178" s="618"/>
      <c r="DM178" s="618"/>
      <c r="DN178" s="618"/>
      <c r="DO178" s="618"/>
      <c r="DP178" s="618"/>
      <c r="DQ178" s="618"/>
      <c r="DR178" s="618"/>
      <c r="DS178" s="618"/>
      <c r="DT178" s="618"/>
      <c r="DU178" s="618"/>
      <c r="DV178" s="618"/>
      <c r="DW178" s="618"/>
      <c r="DX178" s="618"/>
      <c r="DY178" s="618"/>
      <c r="DZ178" s="618"/>
      <c r="EA178" s="618"/>
      <c r="EB178" s="618"/>
      <c r="EC178" s="618"/>
      <c r="ED178" s="618"/>
      <c r="EE178" s="618"/>
      <c r="EF178" s="618"/>
      <c r="EG178" s="618"/>
      <c r="EH178" s="618"/>
      <c r="EI178" s="618"/>
      <c r="EJ178" s="618"/>
      <c r="EK178" s="618"/>
      <c r="EL178" s="618"/>
      <c r="EM178" s="618"/>
      <c r="EN178" s="618"/>
      <c r="EO178" s="618"/>
      <c r="EP178" s="618"/>
      <c r="EQ178" s="618"/>
      <c r="ER178" s="618"/>
      <c r="ES178" s="618"/>
      <c r="ET178" s="618"/>
      <c r="EU178" s="618"/>
      <c r="EV178" s="618"/>
      <c r="EW178" s="618"/>
      <c r="EX178" s="618"/>
      <c r="EY178" s="618"/>
      <c r="EZ178" s="618"/>
      <c r="FA178" s="618"/>
      <c r="FB178" s="618"/>
      <c r="FC178" s="618"/>
      <c r="FD178" s="618"/>
      <c r="FE178" s="618"/>
      <c r="FF178" s="618"/>
      <c r="FG178" s="618"/>
      <c r="FH178" s="618"/>
      <c r="FI178" s="618"/>
      <c r="FJ178" s="618"/>
      <c r="FK178" s="618"/>
      <c r="FL178" s="618"/>
      <c r="FM178" s="618"/>
      <c r="FN178" s="618"/>
      <c r="FO178" s="618"/>
      <c r="FP178" s="618"/>
      <c r="FQ178" s="618"/>
      <c r="FR178" s="618"/>
      <c r="FS178" s="618"/>
      <c r="FT178" s="618"/>
      <c r="FU178" s="618"/>
      <c r="FV178" s="618"/>
      <c r="FW178" s="618"/>
      <c r="FX178" s="618"/>
      <c r="FY178" s="618"/>
      <c r="FZ178" s="618"/>
      <c r="GA178" s="618"/>
      <c r="GB178" s="618"/>
      <c r="GC178" s="618"/>
      <c r="GD178" s="618"/>
      <c r="GE178" s="618"/>
      <c r="GF178" s="618"/>
      <c r="GG178" s="618"/>
      <c r="GH178" s="618"/>
      <c r="GI178" s="618"/>
      <c r="GJ178" s="618"/>
      <c r="GK178" s="618"/>
      <c r="GL178" s="618"/>
      <c r="GM178" s="618"/>
      <c r="GN178" s="618"/>
      <c r="GO178" s="618"/>
      <c r="GP178" s="618"/>
      <c r="GQ178" s="618"/>
      <c r="GR178" s="618"/>
      <c r="GS178" s="618"/>
      <c r="GT178" s="618"/>
      <c r="GU178" s="618"/>
      <c r="GV178" s="618"/>
      <c r="GW178" s="618"/>
      <c r="GX178" s="618"/>
      <c r="GY178" s="618"/>
      <c r="GZ178" s="618"/>
      <c r="HA178" s="618"/>
      <c r="HB178" s="618"/>
      <c r="HC178" s="618"/>
      <c r="HD178" s="618"/>
      <c r="HE178" s="618"/>
      <c r="HF178" s="618"/>
      <c r="HG178" s="618"/>
      <c r="HH178" s="618"/>
      <c r="HI178" s="618"/>
      <c r="HJ178" s="618"/>
      <c r="HK178" s="618"/>
      <c r="HL178" s="618"/>
      <c r="HM178" s="618"/>
      <c r="HN178" s="618"/>
      <c r="HO178" s="618"/>
      <c r="HP178" s="618"/>
      <c r="HQ178" s="618"/>
      <c r="HR178" s="618"/>
      <c r="HS178" s="618"/>
      <c r="HT178" s="618"/>
      <c r="HU178" s="618"/>
      <c r="HV178" s="618"/>
      <c r="HW178" s="618"/>
      <c r="HX178" s="618"/>
      <c r="HY178" s="618"/>
      <c r="HZ178" s="618"/>
      <c r="IA178" s="618"/>
      <c r="IB178" s="618"/>
      <c r="IC178" s="618"/>
      <c r="ID178" s="618"/>
      <c r="IE178" s="618"/>
      <c r="IF178" s="618"/>
      <c r="IG178" s="618"/>
      <c r="IH178" s="618"/>
      <c r="II178" s="618"/>
      <c r="IJ178" s="618"/>
    </row>
    <row r="179" spans="1:244" s="383" customFormat="1" ht="90">
      <c r="A179" s="586">
        <v>175</v>
      </c>
      <c r="B179" s="498" t="s">
        <v>991</v>
      </c>
      <c r="C179" s="498" t="s">
        <v>216</v>
      </c>
      <c r="D179" s="615">
        <v>62348299</v>
      </c>
      <c r="E179" s="615">
        <v>102520216</v>
      </c>
      <c r="F179" s="615">
        <v>600144810</v>
      </c>
      <c r="G179" s="498" t="s">
        <v>999</v>
      </c>
      <c r="H179" s="498" t="s">
        <v>29</v>
      </c>
      <c r="I179" s="503" t="s">
        <v>30</v>
      </c>
      <c r="J179" s="503" t="s">
        <v>219</v>
      </c>
      <c r="K179" s="501" t="s">
        <v>1000</v>
      </c>
      <c r="L179" s="623">
        <v>5000000</v>
      </c>
      <c r="M179" s="621">
        <f t="shared" ref="M179:M186" si="13">L179/100*85</f>
        <v>4250000</v>
      </c>
      <c r="N179" s="566" t="s">
        <v>179</v>
      </c>
      <c r="O179" s="566">
        <v>2027</v>
      </c>
      <c r="P179" s="503" t="s">
        <v>132</v>
      </c>
      <c r="Q179" s="503" t="s">
        <v>132</v>
      </c>
      <c r="R179" s="503" t="s">
        <v>132</v>
      </c>
      <c r="S179" s="503" t="s">
        <v>132</v>
      </c>
      <c r="T179" s="503"/>
      <c r="U179" s="503" t="s">
        <v>132</v>
      </c>
      <c r="V179" s="503" t="s">
        <v>132</v>
      </c>
      <c r="W179" s="503" t="s">
        <v>132</v>
      </c>
      <c r="X179" s="503" t="s">
        <v>132</v>
      </c>
      <c r="Y179" s="498"/>
      <c r="Z179" s="443" t="s">
        <v>58</v>
      </c>
      <c r="BJ179" s="618"/>
      <c r="BK179" s="618"/>
      <c r="BL179" s="618"/>
      <c r="BM179" s="618"/>
      <c r="BN179" s="618"/>
      <c r="BO179" s="618"/>
      <c r="BP179" s="618"/>
      <c r="BQ179" s="618"/>
      <c r="BR179" s="618"/>
      <c r="BS179" s="618"/>
      <c r="BT179" s="618"/>
      <c r="BU179" s="618"/>
      <c r="BV179" s="618"/>
      <c r="BW179" s="618"/>
      <c r="BX179" s="618"/>
      <c r="BY179" s="618"/>
      <c r="BZ179" s="618"/>
      <c r="CA179" s="618"/>
      <c r="CB179" s="618"/>
      <c r="CC179" s="618"/>
      <c r="CD179" s="618"/>
      <c r="CE179" s="618"/>
      <c r="CF179" s="618"/>
      <c r="CG179" s="618"/>
      <c r="CH179" s="618"/>
      <c r="CI179" s="618"/>
      <c r="CJ179" s="618"/>
      <c r="CK179" s="618"/>
      <c r="CL179" s="618"/>
      <c r="CM179" s="618"/>
      <c r="CN179" s="618"/>
      <c r="CO179" s="618"/>
      <c r="CP179" s="618"/>
      <c r="CQ179" s="618"/>
      <c r="CR179" s="618"/>
      <c r="CS179" s="618"/>
      <c r="CT179" s="618"/>
      <c r="CU179" s="618"/>
      <c r="CV179" s="618"/>
      <c r="CW179" s="618"/>
      <c r="CX179" s="618"/>
      <c r="CY179" s="618"/>
      <c r="CZ179" s="618"/>
      <c r="DA179" s="618"/>
      <c r="DB179" s="618"/>
      <c r="DC179" s="618"/>
      <c r="DD179" s="618"/>
      <c r="DE179" s="618"/>
      <c r="DF179" s="618"/>
      <c r="DG179" s="618"/>
      <c r="DH179" s="618"/>
      <c r="DI179" s="618"/>
      <c r="DJ179" s="618"/>
      <c r="DK179" s="618"/>
      <c r="DL179" s="618"/>
      <c r="DM179" s="618"/>
      <c r="DN179" s="618"/>
      <c r="DO179" s="618"/>
      <c r="DP179" s="618"/>
      <c r="DQ179" s="618"/>
      <c r="DR179" s="618"/>
      <c r="DS179" s="618"/>
      <c r="DT179" s="618"/>
      <c r="DU179" s="618"/>
      <c r="DV179" s="618"/>
      <c r="DW179" s="618"/>
      <c r="DX179" s="618"/>
      <c r="DY179" s="618"/>
      <c r="DZ179" s="618"/>
      <c r="EA179" s="618"/>
      <c r="EB179" s="618"/>
      <c r="EC179" s="618"/>
      <c r="ED179" s="618"/>
      <c r="EE179" s="618"/>
      <c r="EF179" s="618"/>
      <c r="EG179" s="618"/>
      <c r="EH179" s="618"/>
      <c r="EI179" s="618"/>
      <c r="EJ179" s="618"/>
      <c r="EK179" s="618"/>
      <c r="EL179" s="618"/>
      <c r="EM179" s="618"/>
      <c r="EN179" s="618"/>
      <c r="EO179" s="618"/>
      <c r="EP179" s="618"/>
      <c r="EQ179" s="618"/>
      <c r="ER179" s="618"/>
      <c r="ES179" s="618"/>
      <c r="ET179" s="618"/>
      <c r="EU179" s="618"/>
      <c r="EV179" s="618"/>
      <c r="EW179" s="618"/>
      <c r="EX179" s="618"/>
      <c r="EY179" s="618"/>
      <c r="EZ179" s="618"/>
      <c r="FA179" s="618"/>
      <c r="FB179" s="618"/>
      <c r="FC179" s="618"/>
      <c r="FD179" s="618"/>
      <c r="FE179" s="618"/>
      <c r="FF179" s="618"/>
      <c r="FG179" s="618"/>
      <c r="FH179" s="618"/>
      <c r="FI179" s="618"/>
      <c r="FJ179" s="618"/>
      <c r="FK179" s="618"/>
      <c r="FL179" s="618"/>
      <c r="FM179" s="618"/>
      <c r="FN179" s="618"/>
      <c r="FO179" s="618"/>
      <c r="FP179" s="618"/>
      <c r="FQ179" s="618"/>
      <c r="FR179" s="618"/>
      <c r="FS179" s="618"/>
      <c r="FT179" s="618"/>
      <c r="FU179" s="618"/>
      <c r="FV179" s="618"/>
      <c r="FW179" s="618"/>
      <c r="FX179" s="618"/>
      <c r="FY179" s="618"/>
      <c r="FZ179" s="618"/>
      <c r="GA179" s="618"/>
      <c r="GB179" s="618"/>
      <c r="GC179" s="618"/>
      <c r="GD179" s="618"/>
      <c r="GE179" s="618"/>
      <c r="GF179" s="618"/>
      <c r="GG179" s="618"/>
      <c r="GH179" s="618"/>
      <c r="GI179" s="618"/>
      <c r="GJ179" s="618"/>
      <c r="GK179" s="618"/>
      <c r="GL179" s="618"/>
      <c r="GM179" s="618"/>
      <c r="GN179" s="618"/>
      <c r="GO179" s="618"/>
      <c r="GP179" s="618"/>
      <c r="GQ179" s="618"/>
      <c r="GR179" s="618"/>
      <c r="GS179" s="618"/>
      <c r="GT179" s="618"/>
      <c r="GU179" s="618"/>
      <c r="GV179" s="618"/>
      <c r="GW179" s="618"/>
      <c r="GX179" s="618"/>
      <c r="GY179" s="618"/>
      <c r="GZ179" s="618"/>
      <c r="HA179" s="618"/>
      <c r="HB179" s="618"/>
      <c r="HC179" s="618"/>
      <c r="HD179" s="618"/>
      <c r="HE179" s="618"/>
      <c r="HF179" s="618"/>
      <c r="HG179" s="618"/>
      <c r="HH179" s="618"/>
      <c r="HI179" s="618"/>
      <c r="HJ179" s="618"/>
      <c r="HK179" s="618"/>
      <c r="HL179" s="618"/>
      <c r="HM179" s="618"/>
      <c r="HN179" s="618"/>
      <c r="HO179" s="618"/>
      <c r="HP179" s="618"/>
      <c r="HQ179" s="618"/>
      <c r="HR179" s="618"/>
      <c r="HS179" s="618"/>
      <c r="HT179" s="618"/>
      <c r="HU179" s="618"/>
      <c r="HV179" s="618"/>
      <c r="HW179" s="618"/>
      <c r="HX179" s="618"/>
      <c r="HY179" s="618"/>
      <c r="HZ179" s="618"/>
      <c r="IA179" s="618"/>
      <c r="IB179" s="618"/>
      <c r="IC179" s="618"/>
      <c r="ID179" s="618"/>
      <c r="IE179" s="618"/>
      <c r="IF179" s="618"/>
      <c r="IG179" s="618"/>
      <c r="IH179" s="618"/>
      <c r="II179" s="618"/>
      <c r="IJ179" s="618"/>
    </row>
    <row r="180" spans="1:244" s="383" customFormat="1" ht="90">
      <c r="A180" s="586">
        <v>176</v>
      </c>
      <c r="B180" s="498" t="s">
        <v>991</v>
      </c>
      <c r="C180" s="503" t="s">
        <v>216</v>
      </c>
      <c r="D180" s="615">
        <v>62348299</v>
      </c>
      <c r="E180" s="615">
        <v>102520216</v>
      </c>
      <c r="F180" s="615">
        <v>600144810</v>
      </c>
      <c r="G180" s="498" t="s">
        <v>1001</v>
      </c>
      <c r="H180" s="498" t="s">
        <v>29</v>
      </c>
      <c r="I180" s="503" t="s">
        <v>30</v>
      </c>
      <c r="J180" s="503" t="s">
        <v>219</v>
      </c>
      <c r="K180" s="501" t="s">
        <v>1002</v>
      </c>
      <c r="L180" s="623">
        <v>3000000</v>
      </c>
      <c r="M180" s="621">
        <f t="shared" si="13"/>
        <v>2550000</v>
      </c>
      <c r="N180" s="566" t="s">
        <v>223</v>
      </c>
      <c r="O180" s="566" t="s">
        <v>1003</v>
      </c>
      <c r="P180" s="503"/>
      <c r="Q180" s="503" t="s">
        <v>132</v>
      </c>
      <c r="R180" s="503" t="s">
        <v>132</v>
      </c>
      <c r="S180" s="503" t="s">
        <v>132</v>
      </c>
      <c r="T180" s="503"/>
      <c r="U180" s="503"/>
      <c r="V180" s="503" t="s">
        <v>132</v>
      </c>
      <c r="W180" s="503" t="s">
        <v>132</v>
      </c>
      <c r="X180" s="503"/>
      <c r="Y180" s="498"/>
      <c r="Z180" s="443" t="s">
        <v>58</v>
      </c>
      <c r="BJ180" s="618"/>
      <c r="BK180" s="618"/>
      <c r="BL180" s="618"/>
      <c r="BM180" s="618"/>
      <c r="BN180" s="618"/>
      <c r="BO180" s="618"/>
      <c r="BP180" s="618"/>
      <c r="BQ180" s="618"/>
      <c r="BR180" s="618"/>
      <c r="BS180" s="618"/>
      <c r="BT180" s="618"/>
      <c r="BU180" s="618"/>
      <c r="BV180" s="618"/>
      <c r="BW180" s="618"/>
      <c r="BX180" s="618"/>
      <c r="BY180" s="618"/>
      <c r="BZ180" s="618"/>
      <c r="CA180" s="618"/>
      <c r="CB180" s="618"/>
      <c r="CC180" s="618"/>
      <c r="CD180" s="618"/>
      <c r="CE180" s="618"/>
      <c r="CF180" s="618"/>
      <c r="CG180" s="618"/>
      <c r="CH180" s="618"/>
      <c r="CI180" s="618"/>
      <c r="CJ180" s="618"/>
      <c r="CK180" s="618"/>
      <c r="CL180" s="618"/>
      <c r="CM180" s="618"/>
      <c r="CN180" s="618"/>
      <c r="CO180" s="618"/>
      <c r="CP180" s="618"/>
      <c r="CQ180" s="618"/>
      <c r="CR180" s="618"/>
      <c r="CS180" s="618"/>
      <c r="CT180" s="618"/>
      <c r="CU180" s="618"/>
      <c r="CV180" s="618"/>
      <c r="CW180" s="618"/>
      <c r="CX180" s="618"/>
      <c r="CY180" s="618"/>
      <c r="CZ180" s="618"/>
      <c r="DA180" s="618"/>
      <c r="DB180" s="618"/>
      <c r="DC180" s="618"/>
      <c r="DD180" s="618"/>
      <c r="DE180" s="618"/>
      <c r="DF180" s="618"/>
      <c r="DG180" s="618"/>
      <c r="DH180" s="618"/>
      <c r="DI180" s="618"/>
      <c r="DJ180" s="618"/>
      <c r="DK180" s="618"/>
      <c r="DL180" s="618"/>
      <c r="DM180" s="618"/>
      <c r="DN180" s="618"/>
      <c r="DO180" s="618"/>
      <c r="DP180" s="618"/>
      <c r="DQ180" s="618"/>
      <c r="DR180" s="618"/>
      <c r="DS180" s="618"/>
      <c r="DT180" s="618"/>
      <c r="DU180" s="618"/>
      <c r="DV180" s="618"/>
      <c r="DW180" s="618"/>
      <c r="DX180" s="618"/>
      <c r="DY180" s="618"/>
      <c r="DZ180" s="618"/>
      <c r="EA180" s="618"/>
      <c r="EB180" s="618"/>
      <c r="EC180" s="618"/>
      <c r="ED180" s="618"/>
      <c r="EE180" s="618"/>
      <c r="EF180" s="618"/>
      <c r="EG180" s="618"/>
      <c r="EH180" s="618"/>
      <c r="EI180" s="618"/>
      <c r="EJ180" s="618"/>
      <c r="EK180" s="618"/>
      <c r="EL180" s="618"/>
      <c r="EM180" s="618"/>
      <c r="EN180" s="618"/>
      <c r="EO180" s="618"/>
      <c r="EP180" s="618"/>
      <c r="EQ180" s="618"/>
      <c r="ER180" s="618"/>
      <c r="ES180" s="618"/>
      <c r="ET180" s="618"/>
      <c r="EU180" s="618"/>
      <c r="EV180" s="618"/>
      <c r="EW180" s="618"/>
      <c r="EX180" s="618"/>
      <c r="EY180" s="618"/>
      <c r="EZ180" s="618"/>
      <c r="FA180" s="618"/>
      <c r="FB180" s="618"/>
      <c r="FC180" s="618"/>
      <c r="FD180" s="618"/>
      <c r="FE180" s="618"/>
      <c r="FF180" s="618"/>
      <c r="FG180" s="618"/>
      <c r="FH180" s="618"/>
      <c r="FI180" s="618"/>
      <c r="FJ180" s="618"/>
      <c r="FK180" s="618"/>
      <c r="FL180" s="618"/>
      <c r="FM180" s="618"/>
      <c r="FN180" s="618"/>
      <c r="FO180" s="618"/>
      <c r="FP180" s="618"/>
      <c r="FQ180" s="618"/>
      <c r="FR180" s="618"/>
      <c r="FS180" s="618"/>
      <c r="FT180" s="618"/>
      <c r="FU180" s="618"/>
      <c r="FV180" s="618"/>
      <c r="FW180" s="618"/>
      <c r="FX180" s="618"/>
      <c r="FY180" s="618"/>
      <c r="FZ180" s="618"/>
      <c r="GA180" s="618"/>
      <c r="GB180" s="618"/>
      <c r="GC180" s="618"/>
      <c r="GD180" s="618"/>
      <c r="GE180" s="618"/>
      <c r="GF180" s="618"/>
      <c r="GG180" s="618"/>
      <c r="GH180" s="618"/>
      <c r="GI180" s="618"/>
      <c r="GJ180" s="618"/>
      <c r="GK180" s="618"/>
      <c r="GL180" s="618"/>
      <c r="GM180" s="618"/>
      <c r="GN180" s="618"/>
      <c r="GO180" s="618"/>
      <c r="GP180" s="618"/>
      <c r="GQ180" s="618"/>
      <c r="GR180" s="618"/>
      <c r="GS180" s="618"/>
      <c r="GT180" s="618"/>
      <c r="GU180" s="618"/>
      <c r="GV180" s="618"/>
      <c r="GW180" s="618"/>
      <c r="GX180" s="618"/>
      <c r="GY180" s="618"/>
      <c r="GZ180" s="618"/>
      <c r="HA180" s="618"/>
      <c r="HB180" s="618"/>
      <c r="HC180" s="618"/>
      <c r="HD180" s="618"/>
      <c r="HE180" s="618"/>
      <c r="HF180" s="618"/>
      <c r="HG180" s="618"/>
      <c r="HH180" s="618"/>
      <c r="HI180" s="618"/>
      <c r="HJ180" s="618"/>
      <c r="HK180" s="618"/>
      <c r="HL180" s="618"/>
      <c r="HM180" s="618"/>
      <c r="HN180" s="618"/>
      <c r="HO180" s="618"/>
      <c r="HP180" s="618"/>
      <c r="HQ180" s="618"/>
      <c r="HR180" s="618"/>
      <c r="HS180" s="618"/>
      <c r="HT180" s="618"/>
      <c r="HU180" s="618"/>
      <c r="HV180" s="618"/>
      <c r="HW180" s="618"/>
      <c r="HX180" s="618"/>
      <c r="HY180" s="618"/>
      <c r="HZ180" s="618"/>
      <c r="IA180" s="618"/>
      <c r="IB180" s="618"/>
      <c r="IC180" s="618"/>
      <c r="ID180" s="618"/>
      <c r="IE180" s="618"/>
      <c r="IF180" s="618"/>
      <c r="IG180" s="618"/>
      <c r="IH180" s="618"/>
      <c r="II180" s="618"/>
      <c r="IJ180" s="618"/>
    </row>
    <row r="181" spans="1:244" s="383" customFormat="1" ht="33.75">
      <c r="A181" s="586">
        <v>177</v>
      </c>
      <c r="B181" s="498" t="s">
        <v>991</v>
      </c>
      <c r="C181" s="503" t="s">
        <v>216</v>
      </c>
      <c r="D181" s="615">
        <v>62348299</v>
      </c>
      <c r="E181" s="615">
        <v>102520216</v>
      </c>
      <c r="F181" s="615">
        <v>600144810</v>
      </c>
      <c r="G181" s="498" t="s">
        <v>1004</v>
      </c>
      <c r="H181" s="498" t="s">
        <v>29</v>
      </c>
      <c r="I181" s="503" t="s">
        <v>30</v>
      </c>
      <c r="J181" s="503" t="s">
        <v>219</v>
      </c>
      <c r="K181" s="501" t="s">
        <v>1005</v>
      </c>
      <c r="L181" s="623">
        <v>5500000</v>
      </c>
      <c r="M181" s="621">
        <f t="shared" si="13"/>
        <v>4675000</v>
      </c>
      <c r="N181" s="566" t="s">
        <v>190</v>
      </c>
      <c r="O181" s="566" t="s">
        <v>191</v>
      </c>
      <c r="P181" s="503"/>
      <c r="Q181" s="503"/>
      <c r="R181" s="503"/>
      <c r="S181" s="503"/>
      <c r="T181" s="503"/>
      <c r="U181" s="503"/>
      <c r="V181" s="503" t="s">
        <v>132</v>
      </c>
      <c r="W181" s="503" t="s">
        <v>132</v>
      </c>
      <c r="X181" s="503"/>
      <c r="Y181" s="498"/>
      <c r="Z181" s="443" t="s">
        <v>58</v>
      </c>
      <c r="BJ181" s="618"/>
      <c r="BK181" s="618"/>
      <c r="BL181" s="618"/>
      <c r="BM181" s="618"/>
      <c r="BN181" s="618"/>
      <c r="BO181" s="618"/>
      <c r="BP181" s="618"/>
      <c r="BQ181" s="618"/>
      <c r="BR181" s="618"/>
      <c r="BS181" s="618"/>
      <c r="BT181" s="618"/>
      <c r="BU181" s="618"/>
      <c r="BV181" s="618"/>
      <c r="BW181" s="618"/>
      <c r="BX181" s="618"/>
      <c r="BY181" s="618"/>
      <c r="BZ181" s="618"/>
      <c r="CA181" s="618"/>
      <c r="CB181" s="618"/>
      <c r="CC181" s="618"/>
      <c r="CD181" s="618"/>
      <c r="CE181" s="618"/>
      <c r="CF181" s="618"/>
      <c r="CG181" s="618"/>
      <c r="CH181" s="618"/>
      <c r="CI181" s="618"/>
      <c r="CJ181" s="618"/>
      <c r="CK181" s="618"/>
      <c r="CL181" s="618"/>
      <c r="CM181" s="618"/>
      <c r="CN181" s="618"/>
      <c r="CO181" s="618"/>
      <c r="CP181" s="618"/>
      <c r="CQ181" s="618"/>
      <c r="CR181" s="618"/>
      <c r="CS181" s="618"/>
      <c r="CT181" s="618"/>
      <c r="CU181" s="618"/>
      <c r="CV181" s="618"/>
      <c r="CW181" s="618"/>
      <c r="CX181" s="618"/>
      <c r="CY181" s="618"/>
      <c r="CZ181" s="618"/>
      <c r="DA181" s="618"/>
      <c r="DB181" s="618"/>
      <c r="DC181" s="618"/>
      <c r="DD181" s="618"/>
      <c r="DE181" s="618"/>
      <c r="DF181" s="618"/>
      <c r="DG181" s="618"/>
      <c r="DH181" s="618"/>
      <c r="DI181" s="618"/>
      <c r="DJ181" s="618"/>
      <c r="DK181" s="618"/>
      <c r="DL181" s="618"/>
      <c r="DM181" s="618"/>
      <c r="DN181" s="618"/>
      <c r="DO181" s="618"/>
      <c r="DP181" s="618"/>
      <c r="DQ181" s="618"/>
      <c r="DR181" s="618"/>
      <c r="DS181" s="618"/>
      <c r="DT181" s="618"/>
      <c r="DU181" s="618"/>
      <c r="DV181" s="618"/>
      <c r="DW181" s="618"/>
      <c r="DX181" s="618"/>
      <c r="DY181" s="618"/>
      <c r="DZ181" s="618"/>
      <c r="EA181" s="618"/>
      <c r="EB181" s="618"/>
      <c r="EC181" s="618"/>
      <c r="ED181" s="618"/>
      <c r="EE181" s="618"/>
      <c r="EF181" s="618"/>
      <c r="EG181" s="618"/>
      <c r="EH181" s="618"/>
      <c r="EI181" s="618"/>
      <c r="EJ181" s="618"/>
      <c r="EK181" s="618"/>
      <c r="EL181" s="618"/>
      <c r="EM181" s="618"/>
      <c r="EN181" s="618"/>
      <c r="EO181" s="618"/>
      <c r="EP181" s="618"/>
      <c r="EQ181" s="618"/>
      <c r="ER181" s="618"/>
      <c r="ES181" s="618"/>
      <c r="ET181" s="618"/>
      <c r="EU181" s="618"/>
      <c r="EV181" s="618"/>
      <c r="EW181" s="618"/>
      <c r="EX181" s="618"/>
      <c r="EY181" s="618"/>
      <c r="EZ181" s="618"/>
      <c r="FA181" s="618"/>
      <c r="FB181" s="618"/>
      <c r="FC181" s="618"/>
      <c r="FD181" s="618"/>
      <c r="FE181" s="618"/>
      <c r="FF181" s="618"/>
      <c r="FG181" s="618"/>
      <c r="FH181" s="618"/>
      <c r="FI181" s="618"/>
      <c r="FJ181" s="618"/>
      <c r="FK181" s="618"/>
      <c r="FL181" s="618"/>
      <c r="FM181" s="618"/>
      <c r="FN181" s="618"/>
      <c r="FO181" s="618"/>
      <c r="FP181" s="618"/>
      <c r="FQ181" s="618"/>
      <c r="FR181" s="618"/>
      <c r="FS181" s="618"/>
      <c r="FT181" s="618"/>
      <c r="FU181" s="618"/>
      <c r="FV181" s="618"/>
      <c r="FW181" s="618"/>
      <c r="FX181" s="618"/>
      <c r="FY181" s="618"/>
      <c r="FZ181" s="618"/>
      <c r="GA181" s="618"/>
      <c r="GB181" s="618"/>
      <c r="GC181" s="618"/>
      <c r="GD181" s="618"/>
      <c r="GE181" s="618"/>
      <c r="GF181" s="618"/>
      <c r="GG181" s="618"/>
      <c r="GH181" s="618"/>
      <c r="GI181" s="618"/>
      <c r="GJ181" s="618"/>
      <c r="GK181" s="618"/>
      <c r="GL181" s="618"/>
      <c r="GM181" s="618"/>
      <c r="GN181" s="618"/>
      <c r="GO181" s="618"/>
      <c r="GP181" s="618"/>
      <c r="GQ181" s="618"/>
      <c r="GR181" s="618"/>
      <c r="GS181" s="618"/>
      <c r="GT181" s="618"/>
      <c r="GU181" s="618"/>
      <c r="GV181" s="618"/>
      <c r="GW181" s="618"/>
      <c r="GX181" s="618"/>
      <c r="GY181" s="618"/>
      <c r="GZ181" s="618"/>
      <c r="HA181" s="618"/>
      <c r="HB181" s="618"/>
      <c r="HC181" s="618"/>
      <c r="HD181" s="618"/>
      <c r="HE181" s="618"/>
      <c r="HF181" s="618"/>
      <c r="HG181" s="618"/>
      <c r="HH181" s="618"/>
      <c r="HI181" s="618"/>
      <c r="HJ181" s="618"/>
      <c r="HK181" s="618"/>
      <c r="HL181" s="618"/>
      <c r="HM181" s="618"/>
      <c r="HN181" s="618"/>
      <c r="HO181" s="618"/>
      <c r="HP181" s="618"/>
      <c r="HQ181" s="618"/>
      <c r="HR181" s="618"/>
      <c r="HS181" s="618"/>
      <c r="HT181" s="618"/>
      <c r="HU181" s="618"/>
      <c r="HV181" s="618"/>
      <c r="HW181" s="618"/>
      <c r="HX181" s="618"/>
      <c r="HY181" s="618"/>
      <c r="HZ181" s="618"/>
      <c r="IA181" s="618"/>
      <c r="IB181" s="618"/>
      <c r="IC181" s="618"/>
      <c r="ID181" s="618"/>
      <c r="IE181" s="618"/>
      <c r="IF181" s="618"/>
      <c r="IG181" s="618"/>
      <c r="IH181" s="618"/>
      <c r="II181" s="618"/>
      <c r="IJ181" s="618"/>
    </row>
    <row r="182" spans="1:244" s="633" customFormat="1" ht="56.25">
      <c r="A182" s="625">
        <v>178</v>
      </c>
      <c r="B182" s="626" t="s">
        <v>1006</v>
      </c>
      <c r="C182" s="626" t="s">
        <v>216</v>
      </c>
      <c r="D182" s="627">
        <v>64628329</v>
      </c>
      <c r="E182" s="627">
        <v>102520232</v>
      </c>
      <c r="F182" s="627">
        <v>600145352</v>
      </c>
      <c r="G182" s="626" t="s">
        <v>903</v>
      </c>
      <c r="H182" s="626" t="s">
        <v>29</v>
      </c>
      <c r="I182" s="538" t="s">
        <v>30</v>
      </c>
      <c r="J182" s="538" t="s">
        <v>219</v>
      </c>
      <c r="K182" s="628" t="s">
        <v>1007</v>
      </c>
      <c r="L182" s="629">
        <v>2000000</v>
      </c>
      <c r="M182" s="630">
        <v>0</v>
      </c>
      <c r="N182" s="631">
        <v>2022</v>
      </c>
      <c r="O182" s="631">
        <v>2022</v>
      </c>
      <c r="P182" s="538" t="s">
        <v>132</v>
      </c>
      <c r="Q182" s="538"/>
      <c r="R182" s="538"/>
      <c r="S182" s="538"/>
      <c r="T182" s="538"/>
      <c r="U182" s="538"/>
      <c r="V182" s="538" t="s">
        <v>132</v>
      </c>
      <c r="W182" s="538" t="s">
        <v>132</v>
      </c>
      <c r="X182" s="538"/>
      <c r="Y182" s="626" t="s">
        <v>1008</v>
      </c>
      <c r="Z182" s="632" t="s">
        <v>58</v>
      </c>
      <c r="BJ182" s="634"/>
      <c r="BK182" s="634"/>
      <c r="BL182" s="634"/>
      <c r="BM182" s="634"/>
      <c r="BN182" s="634"/>
      <c r="BO182" s="634"/>
      <c r="BP182" s="634"/>
      <c r="BQ182" s="634"/>
      <c r="BR182" s="634"/>
      <c r="BS182" s="634"/>
      <c r="BT182" s="634"/>
      <c r="BU182" s="634"/>
      <c r="BV182" s="634"/>
      <c r="BW182" s="634"/>
      <c r="BX182" s="634"/>
      <c r="BY182" s="634"/>
      <c r="BZ182" s="634"/>
      <c r="CA182" s="634"/>
      <c r="CB182" s="634"/>
      <c r="CC182" s="634"/>
      <c r="CD182" s="634"/>
      <c r="CE182" s="634"/>
      <c r="CF182" s="634"/>
      <c r="CG182" s="634"/>
      <c r="CH182" s="634"/>
      <c r="CI182" s="634"/>
      <c r="CJ182" s="634"/>
      <c r="CK182" s="634"/>
      <c r="CL182" s="634"/>
      <c r="CM182" s="634"/>
      <c r="CN182" s="634"/>
      <c r="CO182" s="634"/>
      <c r="CP182" s="634"/>
      <c r="CQ182" s="634"/>
      <c r="CR182" s="634"/>
      <c r="CS182" s="634"/>
      <c r="CT182" s="634"/>
      <c r="CU182" s="634"/>
      <c r="CV182" s="634"/>
      <c r="CW182" s="634"/>
      <c r="CX182" s="634"/>
      <c r="CY182" s="634"/>
      <c r="CZ182" s="634"/>
      <c r="DA182" s="634"/>
      <c r="DB182" s="634"/>
      <c r="DC182" s="634"/>
      <c r="DD182" s="634"/>
      <c r="DE182" s="634"/>
      <c r="DF182" s="634"/>
      <c r="DG182" s="634"/>
      <c r="DH182" s="634"/>
      <c r="DI182" s="634"/>
      <c r="DJ182" s="634"/>
      <c r="DK182" s="634"/>
      <c r="DL182" s="634"/>
      <c r="DM182" s="634"/>
      <c r="DN182" s="634"/>
      <c r="DO182" s="634"/>
      <c r="DP182" s="634"/>
      <c r="DQ182" s="634"/>
      <c r="DR182" s="634"/>
      <c r="DS182" s="634"/>
      <c r="DT182" s="634"/>
      <c r="DU182" s="634"/>
      <c r="DV182" s="634"/>
      <c r="DW182" s="634"/>
      <c r="DX182" s="634"/>
      <c r="DY182" s="634"/>
      <c r="DZ182" s="634"/>
      <c r="EA182" s="634"/>
      <c r="EB182" s="634"/>
      <c r="EC182" s="634"/>
      <c r="ED182" s="634"/>
      <c r="EE182" s="634"/>
      <c r="EF182" s="634"/>
      <c r="EG182" s="634"/>
      <c r="EH182" s="634"/>
      <c r="EI182" s="634"/>
      <c r="EJ182" s="634"/>
      <c r="EK182" s="634"/>
      <c r="EL182" s="634"/>
      <c r="EM182" s="634"/>
      <c r="EN182" s="634"/>
      <c r="EO182" s="634"/>
      <c r="EP182" s="634"/>
      <c r="EQ182" s="634"/>
      <c r="ER182" s="634"/>
      <c r="ES182" s="634"/>
      <c r="ET182" s="634"/>
      <c r="EU182" s="634"/>
      <c r="EV182" s="634"/>
      <c r="EW182" s="634"/>
      <c r="EX182" s="634"/>
      <c r="EY182" s="634"/>
      <c r="EZ182" s="634"/>
      <c r="FA182" s="634"/>
      <c r="FB182" s="634"/>
      <c r="FC182" s="634"/>
      <c r="FD182" s="634"/>
      <c r="FE182" s="634"/>
      <c r="FF182" s="634"/>
      <c r="FG182" s="634"/>
      <c r="FH182" s="634"/>
      <c r="FI182" s="634"/>
      <c r="FJ182" s="634"/>
      <c r="FK182" s="634"/>
      <c r="FL182" s="634"/>
      <c r="FM182" s="634"/>
      <c r="FN182" s="634"/>
      <c r="FO182" s="634"/>
      <c r="FP182" s="634"/>
      <c r="FQ182" s="634"/>
      <c r="FR182" s="634"/>
      <c r="FS182" s="634"/>
      <c r="FT182" s="634"/>
      <c r="FU182" s="634"/>
      <c r="FV182" s="634"/>
      <c r="FW182" s="634"/>
      <c r="FX182" s="634"/>
      <c r="FY182" s="634"/>
      <c r="FZ182" s="634"/>
      <c r="GA182" s="634"/>
      <c r="GB182" s="634"/>
      <c r="GC182" s="634"/>
      <c r="GD182" s="634"/>
      <c r="GE182" s="634"/>
      <c r="GF182" s="634"/>
      <c r="GG182" s="634"/>
      <c r="GH182" s="634"/>
      <c r="GI182" s="634"/>
      <c r="GJ182" s="634"/>
      <c r="GK182" s="634"/>
      <c r="GL182" s="634"/>
      <c r="GM182" s="634"/>
      <c r="GN182" s="634"/>
      <c r="GO182" s="634"/>
      <c r="GP182" s="634"/>
      <c r="GQ182" s="634"/>
      <c r="GR182" s="634"/>
      <c r="GS182" s="634"/>
      <c r="GT182" s="634"/>
      <c r="GU182" s="634"/>
      <c r="GV182" s="634"/>
      <c r="GW182" s="634"/>
      <c r="GX182" s="634"/>
      <c r="GY182" s="634"/>
      <c r="GZ182" s="634"/>
      <c r="HA182" s="634"/>
      <c r="HB182" s="634"/>
      <c r="HC182" s="634"/>
      <c r="HD182" s="634"/>
      <c r="HE182" s="634"/>
      <c r="HF182" s="634"/>
      <c r="HG182" s="634"/>
      <c r="HH182" s="634"/>
      <c r="HI182" s="634"/>
      <c r="HJ182" s="634"/>
      <c r="HK182" s="634"/>
      <c r="HL182" s="634"/>
      <c r="HM182" s="634"/>
      <c r="HN182" s="634"/>
      <c r="HO182" s="634"/>
      <c r="HP182" s="634"/>
      <c r="HQ182" s="634"/>
      <c r="HR182" s="634"/>
      <c r="HS182" s="634"/>
      <c r="HT182" s="634"/>
      <c r="HU182" s="634"/>
      <c r="HV182" s="634"/>
      <c r="HW182" s="634"/>
      <c r="HX182" s="634"/>
      <c r="HY182" s="634"/>
      <c r="HZ182" s="634"/>
      <c r="IA182" s="634"/>
      <c r="IB182" s="634"/>
      <c r="IC182" s="634"/>
      <c r="ID182" s="634"/>
      <c r="IE182" s="634"/>
      <c r="IF182" s="634"/>
      <c r="IG182" s="634"/>
      <c r="IH182" s="634"/>
      <c r="II182" s="634"/>
      <c r="IJ182" s="634"/>
    </row>
    <row r="183" spans="1:244" s="637" customFormat="1" ht="33.75">
      <c r="A183" s="496">
        <v>179</v>
      </c>
      <c r="B183" s="498" t="s">
        <v>1009</v>
      </c>
      <c r="C183" s="635" t="s">
        <v>216</v>
      </c>
      <c r="D183" s="636">
        <v>62348264</v>
      </c>
      <c r="E183" s="636">
        <v>102852676</v>
      </c>
      <c r="F183" s="615">
        <v>600144933</v>
      </c>
      <c r="G183" s="498" t="s">
        <v>302</v>
      </c>
      <c r="H183" s="498" t="s">
        <v>29</v>
      </c>
      <c r="I183" s="503" t="s">
        <v>30</v>
      </c>
      <c r="J183" s="503" t="s">
        <v>219</v>
      </c>
      <c r="K183" s="472" t="s">
        <v>1010</v>
      </c>
      <c r="L183" s="473">
        <v>15000000</v>
      </c>
      <c r="M183" s="621">
        <f t="shared" si="13"/>
        <v>12750000</v>
      </c>
      <c r="N183" s="502" t="s">
        <v>190</v>
      </c>
      <c r="O183" s="502" t="s">
        <v>1003</v>
      </c>
      <c r="P183" s="476"/>
      <c r="Q183" s="476" t="s">
        <v>132</v>
      </c>
      <c r="R183" s="476" t="s">
        <v>132</v>
      </c>
      <c r="S183" s="476"/>
      <c r="T183" s="476"/>
      <c r="U183" s="476"/>
      <c r="V183" s="476" t="s">
        <v>132</v>
      </c>
      <c r="W183" s="476" t="s">
        <v>132</v>
      </c>
      <c r="X183" s="476"/>
      <c r="Y183" s="635"/>
      <c r="Z183" s="499" t="s">
        <v>58</v>
      </c>
      <c r="BJ183" s="638"/>
      <c r="BK183" s="638"/>
      <c r="BL183" s="638"/>
      <c r="BM183" s="638"/>
      <c r="BN183" s="638"/>
      <c r="BO183" s="638"/>
      <c r="BP183" s="638"/>
      <c r="BQ183" s="638"/>
      <c r="BR183" s="638"/>
      <c r="BS183" s="638"/>
      <c r="BT183" s="638"/>
      <c r="BU183" s="638"/>
      <c r="BV183" s="638"/>
      <c r="BW183" s="638"/>
      <c r="BX183" s="638"/>
      <c r="BY183" s="638"/>
      <c r="BZ183" s="638"/>
      <c r="CA183" s="638"/>
      <c r="CB183" s="638"/>
      <c r="CC183" s="638"/>
      <c r="CD183" s="638"/>
      <c r="CE183" s="638"/>
      <c r="CF183" s="638"/>
      <c r="CG183" s="638"/>
      <c r="CH183" s="638"/>
      <c r="CI183" s="638"/>
      <c r="CJ183" s="638"/>
      <c r="CK183" s="638"/>
      <c r="CL183" s="638"/>
      <c r="CM183" s="638"/>
      <c r="CN183" s="638"/>
      <c r="CO183" s="638"/>
      <c r="CP183" s="638"/>
      <c r="CQ183" s="638"/>
      <c r="CR183" s="638"/>
      <c r="CS183" s="638"/>
      <c r="CT183" s="638"/>
      <c r="CU183" s="638"/>
      <c r="CV183" s="638"/>
      <c r="CW183" s="638"/>
      <c r="CX183" s="638"/>
      <c r="CY183" s="638"/>
      <c r="CZ183" s="638"/>
      <c r="DA183" s="638"/>
      <c r="DB183" s="638"/>
      <c r="DC183" s="638"/>
      <c r="DD183" s="638"/>
      <c r="DE183" s="638"/>
      <c r="DF183" s="638"/>
      <c r="DG183" s="638"/>
      <c r="DH183" s="638"/>
      <c r="DI183" s="638"/>
      <c r="DJ183" s="638"/>
      <c r="DK183" s="638"/>
      <c r="DL183" s="638"/>
      <c r="DM183" s="638"/>
      <c r="DN183" s="638"/>
      <c r="DO183" s="638"/>
      <c r="DP183" s="638"/>
      <c r="DQ183" s="638"/>
      <c r="DR183" s="638"/>
      <c r="DS183" s="638"/>
      <c r="DT183" s="638"/>
      <c r="DU183" s="638"/>
      <c r="DV183" s="638"/>
      <c r="DW183" s="638"/>
      <c r="DX183" s="638"/>
      <c r="DY183" s="638"/>
      <c r="DZ183" s="638"/>
      <c r="EA183" s="638"/>
      <c r="EB183" s="638"/>
      <c r="EC183" s="638"/>
      <c r="ED183" s="638"/>
      <c r="EE183" s="638"/>
      <c r="EF183" s="638"/>
      <c r="EG183" s="638"/>
      <c r="EH183" s="638"/>
      <c r="EI183" s="638"/>
      <c r="EJ183" s="638"/>
      <c r="EK183" s="638"/>
      <c r="EL183" s="638"/>
      <c r="EM183" s="638"/>
      <c r="EN183" s="638"/>
      <c r="EO183" s="638"/>
      <c r="EP183" s="638"/>
      <c r="EQ183" s="638"/>
      <c r="ER183" s="638"/>
      <c r="ES183" s="638"/>
      <c r="ET183" s="638"/>
      <c r="EU183" s="638"/>
      <c r="EV183" s="638"/>
      <c r="EW183" s="638"/>
      <c r="EX183" s="638"/>
      <c r="EY183" s="638"/>
      <c r="EZ183" s="638"/>
      <c r="FA183" s="638"/>
      <c r="FB183" s="638"/>
      <c r="FC183" s="638"/>
      <c r="FD183" s="638"/>
      <c r="FE183" s="638"/>
      <c r="FF183" s="638"/>
      <c r="FG183" s="638"/>
      <c r="FH183" s="638"/>
      <c r="FI183" s="638"/>
      <c r="FJ183" s="638"/>
      <c r="FK183" s="638"/>
      <c r="FL183" s="638"/>
      <c r="FM183" s="638"/>
      <c r="FN183" s="638"/>
      <c r="FO183" s="638"/>
      <c r="FP183" s="638"/>
      <c r="FQ183" s="638"/>
      <c r="FR183" s="638"/>
      <c r="FS183" s="638"/>
      <c r="FT183" s="638"/>
      <c r="FU183" s="638"/>
      <c r="FV183" s="638"/>
      <c r="FW183" s="638"/>
      <c r="FX183" s="638"/>
      <c r="FY183" s="638"/>
      <c r="FZ183" s="638"/>
      <c r="GA183" s="638"/>
      <c r="GB183" s="638"/>
      <c r="GC183" s="638"/>
      <c r="GD183" s="638"/>
      <c r="GE183" s="638"/>
      <c r="GF183" s="638"/>
      <c r="GG183" s="638"/>
      <c r="GH183" s="638"/>
      <c r="GI183" s="638"/>
      <c r="GJ183" s="638"/>
      <c r="GK183" s="638"/>
      <c r="GL183" s="638"/>
      <c r="GM183" s="638"/>
      <c r="GN183" s="638"/>
      <c r="GO183" s="638"/>
      <c r="GP183" s="638"/>
      <c r="GQ183" s="638"/>
      <c r="GR183" s="638"/>
      <c r="GS183" s="638"/>
      <c r="GT183" s="638"/>
      <c r="GU183" s="638"/>
      <c r="GV183" s="638"/>
      <c r="GW183" s="638"/>
      <c r="GX183" s="638"/>
      <c r="GY183" s="638"/>
      <c r="GZ183" s="638"/>
      <c r="HA183" s="638"/>
      <c r="HB183" s="638"/>
      <c r="HC183" s="638"/>
      <c r="HD183" s="638"/>
      <c r="HE183" s="638"/>
      <c r="HF183" s="638"/>
      <c r="HG183" s="638"/>
      <c r="HH183" s="638"/>
      <c r="HI183" s="638"/>
      <c r="HJ183" s="638"/>
      <c r="HK183" s="638"/>
      <c r="HL183" s="638"/>
      <c r="HM183" s="638"/>
      <c r="HN183" s="638"/>
      <c r="HO183" s="638"/>
      <c r="HP183" s="638"/>
      <c r="HQ183" s="638"/>
      <c r="HR183" s="638"/>
      <c r="HS183" s="638"/>
      <c r="HT183" s="638"/>
      <c r="HU183" s="638"/>
      <c r="HV183" s="638"/>
      <c r="HW183" s="638"/>
      <c r="HX183" s="638"/>
      <c r="HY183" s="638"/>
      <c r="HZ183" s="638"/>
      <c r="IA183" s="638"/>
      <c r="IB183" s="638"/>
      <c r="IC183" s="638"/>
      <c r="ID183" s="638"/>
      <c r="IE183" s="638"/>
      <c r="IF183" s="638"/>
      <c r="IG183" s="638"/>
      <c r="IH183" s="638"/>
      <c r="II183" s="638"/>
      <c r="IJ183" s="638"/>
    </row>
    <row r="184" spans="1:244" s="383" customFormat="1" ht="67.5">
      <c r="A184" s="586">
        <v>180</v>
      </c>
      <c r="B184" s="467" t="s">
        <v>1011</v>
      </c>
      <c r="C184" s="635" t="s">
        <v>216</v>
      </c>
      <c r="D184" s="639">
        <v>62348337</v>
      </c>
      <c r="E184" s="639">
        <v>102520291</v>
      </c>
      <c r="F184" s="639">
        <v>600144844</v>
      </c>
      <c r="G184" s="498" t="s">
        <v>1012</v>
      </c>
      <c r="H184" s="498" t="s">
        <v>29</v>
      </c>
      <c r="I184" s="498" t="s">
        <v>30</v>
      </c>
      <c r="J184" s="498" t="s">
        <v>219</v>
      </c>
      <c r="K184" s="482" t="s">
        <v>1013</v>
      </c>
      <c r="L184" s="473">
        <v>4000000</v>
      </c>
      <c r="M184" s="621">
        <f t="shared" si="13"/>
        <v>3400000</v>
      </c>
      <c r="N184" s="502"/>
      <c r="O184" s="502"/>
      <c r="P184" s="476" t="s">
        <v>132</v>
      </c>
      <c r="Q184" s="476"/>
      <c r="R184" s="476"/>
      <c r="S184" s="476"/>
      <c r="T184" s="476"/>
      <c r="U184" s="476"/>
      <c r="V184" s="476"/>
      <c r="W184" s="476"/>
      <c r="X184" s="476"/>
      <c r="Y184" s="471"/>
      <c r="Z184" s="499" t="s">
        <v>58</v>
      </c>
      <c r="BJ184" s="618"/>
      <c r="BK184" s="618"/>
      <c r="BL184" s="618"/>
      <c r="BM184" s="618"/>
      <c r="BN184" s="618"/>
      <c r="BO184" s="618"/>
      <c r="BP184" s="618"/>
      <c r="BQ184" s="618"/>
      <c r="BR184" s="618"/>
      <c r="BS184" s="618"/>
      <c r="BT184" s="618"/>
      <c r="BU184" s="618"/>
      <c r="BV184" s="618"/>
      <c r="BW184" s="618"/>
      <c r="BX184" s="618"/>
      <c r="BY184" s="618"/>
      <c r="BZ184" s="618"/>
      <c r="CA184" s="618"/>
      <c r="CB184" s="618"/>
      <c r="CC184" s="618"/>
      <c r="CD184" s="618"/>
      <c r="CE184" s="618"/>
      <c r="CF184" s="618"/>
      <c r="CG184" s="618"/>
      <c r="CH184" s="618"/>
      <c r="CI184" s="618"/>
      <c r="CJ184" s="618"/>
      <c r="CK184" s="618"/>
      <c r="CL184" s="618"/>
      <c r="CM184" s="618"/>
      <c r="CN184" s="618"/>
      <c r="CO184" s="618"/>
      <c r="CP184" s="618"/>
      <c r="CQ184" s="618"/>
      <c r="CR184" s="618"/>
      <c r="CS184" s="618"/>
      <c r="CT184" s="618"/>
      <c r="CU184" s="618"/>
      <c r="CV184" s="618"/>
      <c r="CW184" s="618"/>
      <c r="CX184" s="618"/>
      <c r="CY184" s="618"/>
      <c r="CZ184" s="618"/>
      <c r="DA184" s="618"/>
      <c r="DB184" s="618"/>
      <c r="DC184" s="618"/>
      <c r="DD184" s="618"/>
      <c r="DE184" s="618"/>
      <c r="DF184" s="618"/>
      <c r="DG184" s="618"/>
      <c r="DH184" s="618"/>
      <c r="DI184" s="618"/>
      <c r="DJ184" s="618"/>
      <c r="DK184" s="618"/>
      <c r="DL184" s="618"/>
      <c r="DM184" s="618"/>
      <c r="DN184" s="618"/>
      <c r="DO184" s="618"/>
      <c r="DP184" s="618"/>
      <c r="DQ184" s="618"/>
      <c r="DR184" s="618"/>
      <c r="DS184" s="618"/>
      <c r="DT184" s="618"/>
      <c r="DU184" s="618"/>
      <c r="DV184" s="618"/>
      <c r="DW184" s="618"/>
      <c r="DX184" s="618"/>
      <c r="DY184" s="618"/>
      <c r="DZ184" s="618"/>
      <c r="EA184" s="618"/>
      <c r="EB184" s="618"/>
      <c r="EC184" s="618"/>
      <c r="ED184" s="618"/>
      <c r="EE184" s="618"/>
      <c r="EF184" s="618"/>
      <c r="EG184" s="618"/>
      <c r="EH184" s="618"/>
      <c r="EI184" s="618"/>
      <c r="EJ184" s="618"/>
      <c r="EK184" s="618"/>
      <c r="EL184" s="618"/>
      <c r="EM184" s="618"/>
      <c r="EN184" s="618"/>
      <c r="EO184" s="618"/>
      <c r="EP184" s="618"/>
      <c r="EQ184" s="618"/>
      <c r="ER184" s="618"/>
      <c r="ES184" s="618"/>
      <c r="ET184" s="618"/>
      <c r="EU184" s="618"/>
      <c r="EV184" s="618"/>
      <c r="EW184" s="618"/>
      <c r="EX184" s="618"/>
      <c r="EY184" s="618"/>
      <c r="EZ184" s="618"/>
      <c r="FA184" s="618"/>
      <c r="FB184" s="618"/>
      <c r="FC184" s="618"/>
      <c r="FD184" s="618"/>
      <c r="FE184" s="618"/>
      <c r="FF184" s="618"/>
      <c r="FG184" s="618"/>
      <c r="FH184" s="618"/>
      <c r="FI184" s="618"/>
      <c r="FJ184" s="618"/>
      <c r="FK184" s="618"/>
      <c r="FL184" s="618"/>
      <c r="FM184" s="618"/>
      <c r="FN184" s="618"/>
      <c r="FO184" s="618"/>
      <c r="FP184" s="618"/>
      <c r="FQ184" s="618"/>
      <c r="FR184" s="618"/>
      <c r="FS184" s="618"/>
      <c r="FT184" s="618"/>
      <c r="FU184" s="618"/>
      <c r="FV184" s="618"/>
      <c r="FW184" s="618"/>
      <c r="FX184" s="618"/>
      <c r="FY184" s="618"/>
      <c r="FZ184" s="618"/>
      <c r="GA184" s="618"/>
      <c r="GB184" s="618"/>
      <c r="GC184" s="618"/>
      <c r="GD184" s="618"/>
      <c r="GE184" s="618"/>
      <c r="GF184" s="618"/>
      <c r="GG184" s="618"/>
      <c r="GH184" s="618"/>
      <c r="GI184" s="618"/>
      <c r="GJ184" s="618"/>
      <c r="GK184" s="618"/>
      <c r="GL184" s="618"/>
      <c r="GM184" s="618"/>
      <c r="GN184" s="618"/>
      <c r="GO184" s="618"/>
      <c r="GP184" s="618"/>
      <c r="GQ184" s="618"/>
      <c r="GR184" s="618"/>
      <c r="GS184" s="618"/>
      <c r="GT184" s="618"/>
      <c r="GU184" s="618"/>
      <c r="GV184" s="618"/>
      <c r="GW184" s="618"/>
      <c r="GX184" s="618"/>
      <c r="GY184" s="618"/>
      <c r="GZ184" s="618"/>
      <c r="HA184" s="618"/>
      <c r="HB184" s="618"/>
      <c r="HC184" s="618"/>
      <c r="HD184" s="618"/>
      <c r="HE184" s="618"/>
      <c r="HF184" s="618"/>
      <c r="HG184" s="618"/>
      <c r="HH184" s="618"/>
      <c r="HI184" s="618"/>
      <c r="HJ184" s="618"/>
      <c r="HK184" s="618"/>
      <c r="HL184" s="618"/>
      <c r="HM184" s="618"/>
      <c r="HN184" s="618"/>
      <c r="HO184" s="618"/>
      <c r="HP184" s="618"/>
      <c r="HQ184" s="618"/>
      <c r="HR184" s="618"/>
      <c r="HS184" s="618"/>
      <c r="HT184" s="618"/>
      <c r="HU184" s="618"/>
      <c r="HV184" s="618"/>
      <c r="HW184" s="618"/>
      <c r="HX184" s="618"/>
      <c r="HY184" s="618"/>
      <c r="HZ184" s="618"/>
      <c r="IA184" s="618"/>
      <c r="IB184" s="618"/>
      <c r="IC184" s="618"/>
      <c r="ID184" s="618"/>
      <c r="IE184" s="618"/>
      <c r="IF184" s="618"/>
      <c r="IG184" s="618"/>
      <c r="IH184" s="618"/>
      <c r="II184" s="618"/>
      <c r="IJ184" s="618"/>
    </row>
    <row r="185" spans="1:244" s="383" customFormat="1" ht="225">
      <c r="A185" s="586">
        <v>181</v>
      </c>
      <c r="B185" s="498" t="s">
        <v>1011</v>
      </c>
      <c r="C185" s="503" t="s">
        <v>216</v>
      </c>
      <c r="D185" s="615">
        <v>62348337</v>
      </c>
      <c r="E185" s="615">
        <v>102520291</v>
      </c>
      <c r="F185" s="615">
        <v>600144844</v>
      </c>
      <c r="G185" s="501" t="s">
        <v>1014</v>
      </c>
      <c r="H185" s="498" t="s">
        <v>29</v>
      </c>
      <c r="I185" s="503" t="s">
        <v>30</v>
      </c>
      <c r="J185" s="503" t="s">
        <v>219</v>
      </c>
      <c r="K185" s="482" t="s">
        <v>1015</v>
      </c>
      <c r="L185" s="623">
        <v>4500000</v>
      </c>
      <c r="M185" s="621">
        <f t="shared" si="13"/>
        <v>3825000</v>
      </c>
      <c r="N185" s="566"/>
      <c r="O185" s="566"/>
      <c r="P185" s="503" t="s">
        <v>132</v>
      </c>
      <c r="Q185" s="503" t="s">
        <v>132</v>
      </c>
      <c r="R185" s="503" t="s">
        <v>132</v>
      </c>
      <c r="S185" s="503" t="s">
        <v>132</v>
      </c>
      <c r="T185" s="503"/>
      <c r="U185" s="503"/>
      <c r="V185" s="503"/>
      <c r="W185" s="503"/>
      <c r="X185" s="503"/>
      <c r="Y185" s="498"/>
      <c r="Z185" s="443" t="s">
        <v>58</v>
      </c>
      <c r="BJ185" s="618"/>
      <c r="BK185" s="618"/>
      <c r="BL185" s="618"/>
      <c r="BM185" s="618"/>
      <c r="BN185" s="618"/>
      <c r="BO185" s="618"/>
      <c r="BP185" s="618"/>
      <c r="BQ185" s="618"/>
      <c r="BR185" s="618"/>
      <c r="BS185" s="618"/>
      <c r="BT185" s="618"/>
      <c r="BU185" s="618"/>
      <c r="BV185" s="618"/>
      <c r="BW185" s="618"/>
      <c r="BX185" s="618"/>
      <c r="BY185" s="618"/>
      <c r="BZ185" s="618"/>
      <c r="CA185" s="618"/>
      <c r="CB185" s="618"/>
      <c r="CC185" s="618"/>
      <c r="CD185" s="618"/>
      <c r="CE185" s="618"/>
      <c r="CF185" s="618"/>
      <c r="CG185" s="618"/>
      <c r="CH185" s="618"/>
      <c r="CI185" s="618"/>
      <c r="CJ185" s="618"/>
      <c r="CK185" s="618"/>
      <c r="CL185" s="618"/>
      <c r="CM185" s="618"/>
      <c r="CN185" s="618"/>
      <c r="CO185" s="618"/>
      <c r="CP185" s="618"/>
      <c r="CQ185" s="618"/>
      <c r="CR185" s="618"/>
      <c r="CS185" s="618"/>
      <c r="CT185" s="618"/>
      <c r="CU185" s="618"/>
      <c r="CV185" s="618"/>
      <c r="CW185" s="618"/>
      <c r="CX185" s="618"/>
      <c r="CY185" s="618"/>
      <c r="CZ185" s="618"/>
      <c r="DA185" s="618"/>
      <c r="DB185" s="618"/>
      <c r="DC185" s="618"/>
      <c r="DD185" s="618"/>
      <c r="DE185" s="618"/>
      <c r="DF185" s="618"/>
      <c r="DG185" s="618"/>
      <c r="DH185" s="618"/>
      <c r="DI185" s="618"/>
      <c r="DJ185" s="618"/>
      <c r="DK185" s="618"/>
      <c r="DL185" s="618"/>
      <c r="DM185" s="618"/>
      <c r="DN185" s="618"/>
      <c r="DO185" s="618"/>
      <c r="DP185" s="618"/>
      <c r="DQ185" s="618"/>
      <c r="DR185" s="618"/>
      <c r="DS185" s="618"/>
      <c r="DT185" s="618"/>
      <c r="DU185" s="618"/>
      <c r="DV185" s="618"/>
      <c r="DW185" s="618"/>
      <c r="DX185" s="618"/>
      <c r="DY185" s="618"/>
      <c r="DZ185" s="618"/>
      <c r="EA185" s="618"/>
      <c r="EB185" s="618"/>
      <c r="EC185" s="618"/>
      <c r="ED185" s="618"/>
      <c r="EE185" s="618"/>
      <c r="EF185" s="618"/>
      <c r="EG185" s="618"/>
      <c r="EH185" s="618"/>
      <c r="EI185" s="618"/>
      <c r="EJ185" s="618"/>
      <c r="EK185" s="618"/>
      <c r="EL185" s="618"/>
      <c r="EM185" s="618"/>
      <c r="EN185" s="618"/>
      <c r="EO185" s="618"/>
      <c r="EP185" s="618"/>
      <c r="EQ185" s="618"/>
      <c r="ER185" s="618"/>
      <c r="ES185" s="618"/>
      <c r="ET185" s="618"/>
      <c r="EU185" s="618"/>
      <c r="EV185" s="618"/>
      <c r="EW185" s="618"/>
      <c r="EX185" s="618"/>
      <c r="EY185" s="618"/>
      <c r="EZ185" s="618"/>
      <c r="FA185" s="618"/>
      <c r="FB185" s="618"/>
      <c r="FC185" s="618"/>
      <c r="FD185" s="618"/>
      <c r="FE185" s="618"/>
      <c r="FF185" s="618"/>
      <c r="FG185" s="618"/>
      <c r="FH185" s="618"/>
      <c r="FI185" s="618"/>
      <c r="FJ185" s="618"/>
      <c r="FK185" s="618"/>
      <c r="FL185" s="618"/>
      <c r="FM185" s="618"/>
      <c r="FN185" s="618"/>
      <c r="FO185" s="618"/>
      <c r="FP185" s="618"/>
      <c r="FQ185" s="618"/>
      <c r="FR185" s="618"/>
      <c r="FS185" s="618"/>
      <c r="FT185" s="618"/>
      <c r="FU185" s="618"/>
      <c r="FV185" s="618"/>
      <c r="FW185" s="618"/>
      <c r="FX185" s="618"/>
      <c r="FY185" s="618"/>
      <c r="FZ185" s="618"/>
      <c r="GA185" s="618"/>
      <c r="GB185" s="618"/>
      <c r="GC185" s="618"/>
      <c r="GD185" s="618"/>
      <c r="GE185" s="618"/>
      <c r="GF185" s="618"/>
      <c r="GG185" s="618"/>
      <c r="GH185" s="618"/>
      <c r="GI185" s="618"/>
      <c r="GJ185" s="618"/>
      <c r="GK185" s="618"/>
      <c r="GL185" s="618"/>
      <c r="GM185" s="618"/>
      <c r="GN185" s="618"/>
      <c r="GO185" s="618"/>
      <c r="GP185" s="618"/>
      <c r="GQ185" s="618"/>
      <c r="GR185" s="618"/>
      <c r="GS185" s="618"/>
      <c r="GT185" s="618"/>
      <c r="GU185" s="618"/>
      <c r="GV185" s="618"/>
      <c r="GW185" s="618"/>
      <c r="GX185" s="618"/>
      <c r="GY185" s="618"/>
      <c r="GZ185" s="618"/>
      <c r="HA185" s="618"/>
      <c r="HB185" s="618"/>
      <c r="HC185" s="618"/>
      <c r="HD185" s="618"/>
      <c r="HE185" s="618"/>
      <c r="HF185" s="618"/>
      <c r="HG185" s="618"/>
      <c r="HH185" s="618"/>
      <c r="HI185" s="618"/>
      <c r="HJ185" s="618"/>
      <c r="HK185" s="618"/>
      <c r="HL185" s="618"/>
      <c r="HM185" s="618"/>
      <c r="HN185" s="618"/>
      <c r="HO185" s="618"/>
      <c r="HP185" s="618"/>
      <c r="HQ185" s="618"/>
      <c r="HR185" s="618"/>
      <c r="HS185" s="618"/>
      <c r="HT185" s="618"/>
      <c r="HU185" s="618"/>
      <c r="HV185" s="618"/>
      <c r="HW185" s="618"/>
      <c r="HX185" s="618"/>
      <c r="HY185" s="618"/>
      <c r="HZ185" s="618"/>
      <c r="IA185" s="618"/>
      <c r="IB185" s="618"/>
      <c r="IC185" s="618"/>
      <c r="ID185" s="618"/>
      <c r="IE185" s="618"/>
      <c r="IF185" s="618"/>
      <c r="IG185" s="618"/>
      <c r="IH185" s="618"/>
      <c r="II185" s="618"/>
      <c r="IJ185" s="618"/>
    </row>
    <row r="186" spans="1:244" s="383" customFormat="1" ht="33.75">
      <c r="A186" s="586">
        <v>182</v>
      </c>
      <c r="B186" s="498" t="s">
        <v>1011</v>
      </c>
      <c r="C186" s="503" t="s">
        <v>216</v>
      </c>
      <c r="D186" s="615">
        <v>62348337</v>
      </c>
      <c r="E186" s="615">
        <v>102520291</v>
      </c>
      <c r="F186" s="615">
        <v>600144844</v>
      </c>
      <c r="G186" s="501" t="s">
        <v>1016</v>
      </c>
      <c r="H186" s="498" t="s">
        <v>29</v>
      </c>
      <c r="I186" s="503" t="s">
        <v>30</v>
      </c>
      <c r="J186" s="503" t="s">
        <v>219</v>
      </c>
      <c r="K186" s="501" t="s">
        <v>1017</v>
      </c>
      <c r="L186" s="623">
        <v>2000000</v>
      </c>
      <c r="M186" s="621">
        <f t="shared" si="13"/>
        <v>1700000</v>
      </c>
      <c r="N186" s="566" t="s">
        <v>190</v>
      </c>
      <c r="O186" s="566" t="s">
        <v>223</v>
      </c>
      <c r="P186" s="503"/>
      <c r="Q186" s="503" t="s">
        <v>132</v>
      </c>
      <c r="R186" s="503" t="s">
        <v>132</v>
      </c>
      <c r="S186" s="503" t="s">
        <v>132</v>
      </c>
      <c r="T186" s="503"/>
      <c r="U186" s="503"/>
      <c r="V186" s="503"/>
      <c r="W186" s="503"/>
      <c r="X186" s="503"/>
      <c r="Y186" s="498"/>
      <c r="Z186" s="443" t="s">
        <v>58</v>
      </c>
      <c r="BJ186" s="618"/>
      <c r="BK186" s="618"/>
      <c r="BL186" s="618"/>
      <c r="BM186" s="618"/>
      <c r="BN186" s="618"/>
      <c r="BO186" s="618"/>
      <c r="BP186" s="618"/>
      <c r="BQ186" s="618"/>
      <c r="BR186" s="618"/>
      <c r="BS186" s="618"/>
      <c r="BT186" s="618"/>
      <c r="BU186" s="618"/>
      <c r="BV186" s="618"/>
      <c r="BW186" s="618"/>
      <c r="BX186" s="618"/>
      <c r="BY186" s="618"/>
      <c r="BZ186" s="618"/>
      <c r="CA186" s="618"/>
      <c r="CB186" s="618"/>
      <c r="CC186" s="618"/>
      <c r="CD186" s="618"/>
      <c r="CE186" s="618"/>
      <c r="CF186" s="618"/>
      <c r="CG186" s="618"/>
      <c r="CH186" s="618"/>
      <c r="CI186" s="618"/>
      <c r="CJ186" s="618"/>
      <c r="CK186" s="618"/>
      <c r="CL186" s="618"/>
      <c r="CM186" s="618"/>
      <c r="CN186" s="618"/>
      <c r="CO186" s="618"/>
      <c r="CP186" s="618"/>
      <c r="CQ186" s="618"/>
      <c r="CR186" s="618"/>
      <c r="CS186" s="618"/>
      <c r="CT186" s="618"/>
      <c r="CU186" s="618"/>
      <c r="CV186" s="618"/>
      <c r="CW186" s="618"/>
      <c r="CX186" s="618"/>
      <c r="CY186" s="618"/>
      <c r="CZ186" s="618"/>
      <c r="DA186" s="618"/>
      <c r="DB186" s="618"/>
      <c r="DC186" s="618"/>
      <c r="DD186" s="618"/>
      <c r="DE186" s="618"/>
      <c r="DF186" s="618"/>
      <c r="DG186" s="618"/>
      <c r="DH186" s="618"/>
      <c r="DI186" s="618"/>
      <c r="DJ186" s="618"/>
      <c r="DK186" s="618"/>
      <c r="DL186" s="618"/>
      <c r="DM186" s="618"/>
      <c r="DN186" s="618"/>
      <c r="DO186" s="618"/>
      <c r="DP186" s="618"/>
      <c r="DQ186" s="618"/>
      <c r="DR186" s="618"/>
      <c r="DS186" s="618"/>
      <c r="DT186" s="618"/>
      <c r="DU186" s="618"/>
      <c r="DV186" s="618"/>
      <c r="DW186" s="618"/>
      <c r="DX186" s="618"/>
      <c r="DY186" s="618"/>
      <c r="DZ186" s="618"/>
      <c r="EA186" s="618"/>
      <c r="EB186" s="618"/>
      <c r="EC186" s="618"/>
      <c r="ED186" s="618"/>
      <c r="EE186" s="618"/>
      <c r="EF186" s="618"/>
      <c r="EG186" s="618"/>
      <c r="EH186" s="618"/>
      <c r="EI186" s="618"/>
      <c r="EJ186" s="618"/>
      <c r="EK186" s="618"/>
      <c r="EL186" s="618"/>
      <c r="EM186" s="618"/>
      <c r="EN186" s="618"/>
      <c r="EO186" s="618"/>
      <c r="EP186" s="618"/>
      <c r="EQ186" s="618"/>
      <c r="ER186" s="618"/>
      <c r="ES186" s="618"/>
      <c r="ET186" s="618"/>
      <c r="EU186" s="618"/>
      <c r="EV186" s="618"/>
      <c r="EW186" s="618"/>
      <c r="EX186" s="618"/>
      <c r="EY186" s="618"/>
      <c r="EZ186" s="618"/>
      <c r="FA186" s="618"/>
      <c r="FB186" s="618"/>
      <c r="FC186" s="618"/>
      <c r="FD186" s="618"/>
      <c r="FE186" s="618"/>
      <c r="FF186" s="618"/>
      <c r="FG186" s="618"/>
      <c r="FH186" s="618"/>
      <c r="FI186" s="618"/>
      <c r="FJ186" s="618"/>
      <c r="FK186" s="618"/>
      <c r="FL186" s="618"/>
      <c r="FM186" s="618"/>
      <c r="FN186" s="618"/>
      <c r="FO186" s="618"/>
      <c r="FP186" s="618"/>
      <c r="FQ186" s="618"/>
      <c r="FR186" s="618"/>
      <c r="FS186" s="618"/>
      <c r="FT186" s="618"/>
      <c r="FU186" s="618"/>
      <c r="FV186" s="618"/>
      <c r="FW186" s="618"/>
      <c r="FX186" s="618"/>
      <c r="FY186" s="618"/>
      <c r="FZ186" s="618"/>
      <c r="GA186" s="618"/>
      <c r="GB186" s="618"/>
      <c r="GC186" s="618"/>
      <c r="GD186" s="618"/>
      <c r="GE186" s="618"/>
      <c r="GF186" s="618"/>
      <c r="GG186" s="618"/>
      <c r="GH186" s="618"/>
      <c r="GI186" s="618"/>
      <c r="GJ186" s="618"/>
      <c r="GK186" s="618"/>
      <c r="GL186" s="618"/>
      <c r="GM186" s="618"/>
      <c r="GN186" s="618"/>
      <c r="GO186" s="618"/>
      <c r="GP186" s="618"/>
      <c r="GQ186" s="618"/>
      <c r="GR186" s="618"/>
      <c r="GS186" s="618"/>
      <c r="GT186" s="618"/>
      <c r="GU186" s="618"/>
      <c r="GV186" s="618"/>
      <c r="GW186" s="618"/>
      <c r="GX186" s="618"/>
      <c r="GY186" s="618"/>
      <c r="GZ186" s="618"/>
      <c r="HA186" s="618"/>
      <c r="HB186" s="618"/>
      <c r="HC186" s="618"/>
      <c r="HD186" s="618"/>
      <c r="HE186" s="618"/>
      <c r="HF186" s="618"/>
      <c r="HG186" s="618"/>
      <c r="HH186" s="618"/>
      <c r="HI186" s="618"/>
      <c r="HJ186" s="618"/>
      <c r="HK186" s="618"/>
      <c r="HL186" s="618"/>
      <c r="HM186" s="618"/>
      <c r="HN186" s="618"/>
      <c r="HO186" s="618"/>
      <c r="HP186" s="618"/>
      <c r="HQ186" s="618"/>
      <c r="HR186" s="618"/>
      <c r="HS186" s="618"/>
      <c r="HT186" s="618"/>
      <c r="HU186" s="618"/>
      <c r="HV186" s="618"/>
      <c r="HW186" s="618"/>
      <c r="HX186" s="618"/>
      <c r="HY186" s="618"/>
      <c r="HZ186" s="618"/>
      <c r="IA186" s="618"/>
      <c r="IB186" s="618"/>
      <c r="IC186" s="618"/>
      <c r="ID186" s="618"/>
      <c r="IE186" s="618"/>
      <c r="IF186" s="618"/>
      <c r="IG186" s="618"/>
      <c r="IH186" s="618"/>
      <c r="II186" s="618"/>
      <c r="IJ186" s="618"/>
    </row>
    <row r="187" spans="1:244" s="383" customFormat="1" ht="78.75">
      <c r="A187" s="496">
        <v>183</v>
      </c>
      <c r="B187" s="467" t="s">
        <v>1018</v>
      </c>
      <c r="C187" s="635" t="s">
        <v>216</v>
      </c>
      <c r="D187" s="639">
        <v>64627896</v>
      </c>
      <c r="E187" s="639">
        <v>102520330</v>
      </c>
      <c r="F187" s="640">
        <v>600144852</v>
      </c>
      <c r="G187" s="498" t="s">
        <v>1019</v>
      </c>
      <c r="H187" s="498" t="s">
        <v>29</v>
      </c>
      <c r="I187" s="498" t="s">
        <v>30</v>
      </c>
      <c r="J187" s="498" t="s">
        <v>219</v>
      </c>
      <c r="K187" s="472" t="s">
        <v>1020</v>
      </c>
      <c r="L187" s="473">
        <v>700000</v>
      </c>
      <c r="M187" s="474">
        <f t="shared" ref="M187:M188" si="14">L187/100*85</f>
        <v>595000</v>
      </c>
      <c r="N187" s="502" t="s">
        <v>232</v>
      </c>
      <c r="O187" s="502" t="s">
        <v>190</v>
      </c>
      <c r="P187" s="476"/>
      <c r="Q187" s="476"/>
      <c r="R187" s="476" t="s">
        <v>132</v>
      </c>
      <c r="S187" s="476"/>
      <c r="T187" s="476"/>
      <c r="U187" s="476"/>
      <c r="V187" s="476"/>
      <c r="W187" s="476"/>
      <c r="X187" s="476"/>
      <c r="Y187" s="471"/>
      <c r="Z187" s="499" t="s">
        <v>58</v>
      </c>
      <c r="AA187" s="641"/>
      <c r="AB187" s="641"/>
      <c r="AC187" s="641"/>
      <c r="AD187" s="641"/>
      <c r="AE187" s="641"/>
      <c r="AF187" s="641"/>
      <c r="AG187" s="641"/>
      <c r="AH187" s="641"/>
      <c r="AI187" s="641"/>
      <c r="AJ187" s="641"/>
      <c r="AK187" s="641"/>
      <c r="AL187" s="641"/>
      <c r="AM187" s="641"/>
      <c r="AN187" s="641"/>
      <c r="AO187" s="641"/>
      <c r="AP187" s="641"/>
      <c r="AQ187" s="641"/>
      <c r="AR187" s="641"/>
      <c r="AS187" s="641"/>
      <c r="AT187" s="641"/>
      <c r="AU187" s="641"/>
      <c r="AV187" s="641"/>
      <c r="AW187" s="641"/>
      <c r="AX187" s="641"/>
      <c r="AY187" s="641"/>
      <c r="AZ187" s="641"/>
      <c r="BA187" s="641"/>
      <c r="BB187" s="641"/>
      <c r="BC187" s="641"/>
      <c r="BD187" s="641"/>
      <c r="BE187" s="641"/>
      <c r="BF187" s="641"/>
      <c r="BG187" s="641"/>
      <c r="BH187" s="641"/>
      <c r="BI187" s="641"/>
      <c r="BJ187" s="642"/>
      <c r="BK187" s="642"/>
      <c r="BL187" s="642"/>
      <c r="BM187" s="642"/>
      <c r="BN187" s="642"/>
      <c r="BO187" s="642"/>
      <c r="BP187" s="642"/>
      <c r="BQ187" s="642"/>
      <c r="BR187" s="642"/>
      <c r="BS187" s="642"/>
      <c r="BT187" s="642"/>
      <c r="BU187" s="642"/>
      <c r="BV187" s="642"/>
      <c r="BW187" s="642"/>
      <c r="BX187" s="642"/>
      <c r="BY187" s="642"/>
      <c r="BZ187" s="642"/>
      <c r="CA187" s="642"/>
      <c r="CB187" s="642"/>
      <c r="CC187" s="642"/>
      <c r="CD187" s="642"/>
      <c r="CE187" s="642"/>
      <c r="CF187" s="642"/>
      <c r="CG187" s="642"/>
      <c r="CH187" s="642"/>
      <c r="CI187" s="642"/>
      <c r="CJ187" s="642"/>
      <c r="CK187" s="642"/>
      <c r="CL187" s="642"/>
      <c r="CM187" s="642"/>
      <c r="CN187" s="642"/>
      <c r="CO187" s="642"/>
      <c r="CP187" s="642"/>
      <c r="CQ187" s="642"/>
      <c r="CR187" s="642"/>
      <c r="CS187" s="642"/>
      <c r="CT187" s="642"/>
      <c r="CU187" s="642"/>
      <c r="CV187" s="642"/>
      <c r="CW187" s="642"/>
      <c r="CX187" s="642"/>
      <c r="CY187" s="642"/>
      <c r="CZ187" s="642"/>
      <c r="DA187" s="642"/>
      <c r="DB187" s="642"/>
      <c r="DC187" s="642"/>
      <c r="DD187" s="642"/>
      <c r="DE187" s="642"/>
      <c r="DF187" s="642"/>
      <c r="DG187" s="642"/>
      <c r="DH187" s="642"/>
      <c r="DI187" s="642"/>
      <c r="DJ187" s="642"/>
      <c r="DK187" s="642"/>
      <c r="DL187" s="642"/>
      <c r="DM187" s="642"/>
      <c r="DN187" s="642"/>
      <c r="DO187" s="642"/>
      <c r="DP187" s="642"/>
      <c r="DQ187" s="642"/>
      <c r="DR187" s="642"/>
      <c r="DS187" s="642"/>
      <c r="DT187" s="642"/>
      <c r="DU187" s="642"/>
      <c r="DV187" s="642"/>
      <c r="DW187" s="642"/>
      <c r="DX187" s="642"/>
      <c r="DY187" s="642"/>
      <c r="DZ187" s="642"/>
      <c r="EA187" s="642"/>
      <c r="EB187" s="642"/>
      <c r="EC187" s="642"/>
      <c r="ED187" s="642"/>
      <c r="EE187" s="642"/>
      <c r="EF187" s="642"/>
      <c r="EG187" s="642"/>
      <c r="EH187" s="642"/>
      <c r="EI187" s="642"/>
      <c r="EJ187" s="642"/>
      <c r="EK187" s="642"/>
      <c r="EL187" s="642"/>
      <c r="EM187" s="642"/>
      <c r="EN187" s="642"/>
      <c r="EO187" s="642"/>
      <c r="EP187" s="642"/>
      <c r="EQ187" s="642"/>
      <c r="ER187" s="642"/>
      <c r="ES187" s="642"/>
      <c r="ET187" s="642"/>
      <c r="EU187" s="642"/>
      <c r="EV187" s="642"/>
      <c r="EW187" s="642"/>
      <c r="EX187" s="642"/>
      <c r="EY187" s="642"/>
      <c r="EZ187" s="642"/>
      <c r="FA187" s="642"/>
      <c r="FB187" s="642"/>
      <c r="FC187" s="642"/>
      <c r="FD187" s="642"/>
      <c r="FE187" s="642"/>
      <c r="FF187" s="642"/>
      <c r="FG187" s="642"/>
      <c r="FH187" s="642"/>
      <c r="FI187" s="642"/>
      <c r="FJ187" s="642"/>
      <c r="FK187" s="642"/>
      <c r="FL187" s="642"/>
      <c r="FM187" s="642"/>
      <c r="FN187" s="642"/>
      <c r="FO187" s="642"/>
      <c r="FP187" s="642"/>
      <c r="FQ187" s="642"/>
      <c r="FR187" s="642"/>
      <c r="FS187" s="642"/>
      <c r="FT187" s="642"/>
      <c r="FU187" s="642"/>
      <c r="FV187" s="642"/>
      <c r="FW187" s="642"/>
      <c r="FX187" s="642"/>
      <c r="FY187" s="642"/>
      <c r="FZ187" s="642"/>
      <c r="GA187" s="642"/>
      <c r="GB187" s="642"/>
      <c r="GC187" s="642"/>
      <c r="GD187" s="642"/>
      <c r="GE187" s="642"/>
      <c r="GF187" s="642"/>
      <c r="GG187" s="642"/>
      <c r="GH187" s="642"/>
      <c r="GI187" s="642"/>
      <c r="GJ187" s="642"/>
      <c r="GK187" s="642"/>
      <c r="GL187" s="642"/>
      <c r="GM187" s="618"/>
      <c r="GN187" s="618"/>
      <c r="GO187" s="618"/>
      <c r="GP187" s="618"/>
      <c r="GQ187" s="618"/>
      <c r="GR187" s="618"/>
      <c r="GS187" s="618"/>
      <c r="GT187" s="618"/>
      <c r="GU187" s="618"/>
      <c r="GV187" s="618"/>
      <c r="GW187" s="618"/>
      <c r="GX187" s="618"/>
      <c r="GY187" s="618"/>
      <c r="GZ187" s="618"/>
      <c r="HA187" s="618"/>
      <c r="HB187" s="618"/>
      <c r="HC187" s="618"/>
      <c r="HD187" s="618"/>
      <c r="HE187" s="618"/>
      <c r="HF187" s="618"/>
      <c r="HG187" s="618"/>
      <c r="HH187" s="618"/>
      <c r="HI187" s="618"/>
      <c r="HJ187" s="618"/>
      <c r="HK187" s="618"/>
      <c r="HL187" s="618"/>
      <c r="HM187" s="618"/>
      <c r="HN187" s="618"/>
      <c r="HO187" s="618"/>
      <c r="HP187" s="618"/>
      <c r="HQ187" s="618"/>
      <c r="HR187" s="618"/>
      <c r="HS187" s="618"/>
      <c r="HT187" s="618"/>
      <c r="HU187" s="618"/>
      <c r="HV187" s="618"/>
      <c r="HW187" s="618"/>
      <c r="HX187" s="618"/>
      <c r="HY187" s="618"/>
      <c r="HZ187" s="618"/>
      <c r="IA187" s="618"/>
      <c r="IB187" s="618"/>
      <c r="IC187" s="618"/>
      <c r="ID187" s="618"/>
      <c r="IE187" s="618"/>
      <c r="IF187" s="618"/>
      <c r="IG187" s="618"/>
      <c r="IH187" s="618"/>
      <c r="II187" s="618"/>
      <c r="IJ187" s="618"/>
    </row>
    <row r="188" spans="1:244" s="383" customFormat="1" ht="90">
      <c r="A188" s="586">
        <v>184</v>
      </c>
      <c r="B188" s="498" t="s">
        <v>1021</v>
      </c>
      <c r="C188" s="503" t="s">
        <v>216</v>
      </c>
      <c r="D188" s="615" t="s">
        <v>1022</v>
      </c>
      <c r="E188" s="615">
        <v>102520381</v>
      </c>
      <c r="F188" s="503">
        <v>600144861</v>
      </c>
      <c r="G188" s="501" t="s">
        <v>1023</v>
      </c>
      <c r="H188" s="501" t="s">
        <v>29</v>
      </c>
      <c r="I188" s="503" t="s">
        <v>30</v>
      </c>
      <c r="J188" s="503" t="s">
        <v>219</v>
      </c>
      <c r="K188" s="1143" t="s">
        <v>1821</v>
      </c>
      <c r="L188" s="1144">
        <v>8000000</v>
      </c>
      <c r="M188" s="474">
        <f t="shared" si="14"/>
        <v>6800000</v>
      </c>
      <c r="N188" s="617" t="s">
        <v>190</v>
      </c>
      <c r="O188" s="617" t="s">
        <v>180</v>
      </c>
      <c r="P188" s="503" t="s">
        <v>132</v>
      </c>
      <c r="Q188" s="503" t="s">
        <v>132</v>
      </c>
      <c r="R188" s="503" t="s">
        <v>132</v>
      </c>
      <c r="S188" s="503" t="s">
        <v>132</v>
      </c>
      <c r="T188" s="503"/>
      <c r="U188" s="503"/>
      <c r="V188" s="503" t="s">
        <v>132</v>
      </c>
      <c r="W188" s="503"/>
      <c r="X188" s="503"/>
      <c r="Y188" s="498" t="s">
        <v>1024</v>
      </c>
      <c r="Z188" s="443" t="s">
        <v>58</v>
      </c>
    </row>
    <row r="189" spans="1:244" s="394" customFormat="1" ht="78.75">
      <c r="A189" s="692">
        <v>185</v>
      </c>
      <c r="B189" s="701" t="s">
        <v>1021</v>
      </c>
      <c r="C189" s="696" t="s">
        <v>216</v>
      </c>
      <c r="D189" s="696" t="s">
        <v>1022</v>
      </c>
      <c r="E189" s="696">
        <v>102520381</v>
      </c>
      <c r="F189" s="694">
        <v>600144861</v>
      </c>
      <c r="G189" s="696" t="s">
        <v>1025</v>
      </c>
      <c r="H189" s="693" t="s">
        <v>29</v>
      </c>
      <c r="I189" s="696" t="s">
        <v>30</v>
      </c>
      <c r="J189" s="696" t="s">
        <v>219</v>
      </c>
      <c r="K189" s="701" t="s">
        <v>1026</v>
      </c>
      <c r="L189" s="695">
        <v>6000000</v>
      </c>
      <c r="M189" s="575">
        <v>0</v>
      </c>
      <c r="N189" s="680" t="s">
        <v>232</v>
      </c>
      <c r="O189" s="680" t="s">
        <v>190</v>
      </c>
      <c r="P189" s="696" t="s">
        <v>132</v>
      </c>
      <c r="Q189" s="696" t="s">
        <v>132</v>
      </c>
      <c r="R189" s="696" t="s">
        <v>132</v>
      </c>
      <c r="S189" s="696" t="s">
        <v>132</v>
      </c>
      <c r="T189" s="696"/>
      <c r="U189" s="696"/>
      <c r="V189" s="696" t="s">
        <v>132</v>
      </c>
      <c r="W189" s="696"/>
      <c r="X189" s="696" t="s">
        <v>132</v>
      </c>
      <c r="Y189" s="1309" t="s">
        <v>1024</v>
      </c>
      <c r="Z189" s="697" t="s">
        <v>58</v>
      </c>
      <c r="BJ189" s="384"/>
      <c r="BK189" s="384"/>
      <c r="BL189" s="384"/>
      <c r="BM189" s="384"/>
      <c r="BN189" s="384"/>
      <c r="BO189" s="384"/>
      <c r="BP189" s="384"/>
      <c r="BQ189" s="384"/>
      <c r="BR189" s="384"/>
      <c r="BS189" s="384"/>
      <c r="BT189" s="384"/>
      <c r="BU189" s="384"/>
      <c r="BV189" s="384"/>
      <c r="BW189" s="384"/>
      <c r="BX189" s="384"/>
      <c r="BY189" s="384"/>
      <c r="BZ189" s="384"/>
      <c r="CA189" s="384"/>
      <c r="CB189" s="384"/>
      <c r="CC189" s="384"/>
      <c r="CD189" s="384"/>
      <c r="CE189" s="384"/>
      <c r="CF189" s="384"/>
      <c r="CG189" s="384"/>
      <c r="CH189" s="384"/>
      <c r="CI189" s="384"/>
      <c r="CJ189" s="384"/>
      <c r="CK189" s="384"/>
      <c r="CL189" s="384"/>
      <c r="CM189" s="384"/>
      <c r="CN189" s="384"/>
      <c r="CO189" s="384"/>
      <c r="CP189" s="384"/>
      <c r="CQ189" s="384"/>
      <c r="CR189" s="384"/>
      <c r="CS189" s="384"/>
      <c r="CT189" s="384"/>
      <c r="CU189" s="384"/>
      <c r="CV189" s="384"/>
      <c r="CW189" s="384"/>
      <c r="CX189" s="384"/>
      <c r="CY189" s="384"/>
      <c r="CZ189" s="384"/>
      <c r="DA189" s="384"/>
      <c r="DB189" s="384"/>
      <c r="DC189" s="384"/>
      <c r="DD189" s="384"/>
      <c r="DE189" s="384"/>
      <c r="DF189" s="384"/>
      <c r="DG189" s="384"/>
      <c r="DH189" s="384"/>
      <c r="DI189" s="384"/>
      <c r="DJ189" s="384"/>
      <c r="DK189" s="384"/>
      <c r="DL189" s="384"/>
      <c r="DM189" s="384"/>
      <c r="DN189" s="384"/>
      <c r="DO189" s="384"/>
      <c r="DP189" s="384"/>
      <c r="DQ189" s="384"/>
      <c r="DR189" s="384"/>
      <c r="DS189" s="384"/>
      <c r="DT189" s="384"/>
      <c r="DU189" s="384"/>
      <c r="DV189" s="384"/>
      <c r="DW189" s="384"/>
      <c r="DX189" s="384"/>
      <c r="DY189" s="384"/>
      <c r="DZ189" s="384"/>
      <c r="EA189" s="384"/>
      <c r="EB189" s="384"/>
      <c r="EC189" s="384"/>
      <c r="ED189" s="384"/>
      <c r="EE189" s="384"/>
      <c r="EF189" s="384"/>
      <c r="EG189" s="384"/>
      <c r="EH189" s="384"/>
      <c r="EI189" s="384"/>
      <c r="EJ189" s="384"/>
      <c r="EK189" s="384"/>
      <c r="EL189" s="384"/>
      <c r="EM189" s="384"/>
      <c r="EN189" s="384"/>
      <c r="EO189" s="384"/>
      <c r="EP189" s="384"/>
      <c r="EQ189" s="384"/>
      <c r="ER189" s="384"/>
      <c r="ES189" s="384"/>
      <c r="ET189" s="384"/>
      <c r="EU189" s="384"/>
      <c r="EV189" s="384"/>
      <c r="EW189" s="384"/>
      <c r="EX189" s="384"/>
      <c r="EY189" s="384"/>
      <c r="EZ189" s="384"/>
      <c r="FA189" s="384"/>
      <c r="FB189" s="384"/>
      <c r="FC189" s="384"/>
      <c r="FD189" s="384"/>
      <c r="FE189" s="384"/>
      <c r="FF189" s="384"/>
      <c r="FG189" s="384"/>
      <c r="FH189" s="384"/>
      <c r="FI189" s="384"/>
      <c r="FJ189" s="384"/>
      <c r="FK189" s="384"/>
      <c r="FL189" s="384"/>
      <c r="FM189" s="384"/>
      <c r="FN189" s="384"/>
      <c r="FO189" s="384"/>
      <c r="FP189" s="384"/>
      <c r="FQ189" s="384"/>
      <c r="FR189" s="384"/>
      <c r="FS189" s="384"/>
      <c r="FT189" s="384"/>
      <c r="FU189" s="384"/>
      <c r="FV189" s="384"/>
      <c r="FW189" s="384"/>
      <c r="FX189" s="384"/>
      <c r="FY189" s="384"/>
      <c r="FZ189" s="384"/>
      <c r="GA189" s="384"/>
      <c r="GB189" s="384"/>
      <c r="GC189" s="384"/>
      <c r="GD189" s="384"/>
      <c r="GE189" s="384"/>
      <c r="GF189" s="384"/>
      <c r="GG189" s="384"/>
      <c r="GH189" s="384"/>
      <c r="GI189" s="384"/>
      <c r="GJ189" s="384"/>
      <c r="GK189" s="384"/>
      <c r="GL189" s="384"/>
      <c r="GM189" s="384"/>
      <c r="GN189" s="384"/>
      <c r="GO189" s="384"/>
      <c r="GP189" s="384"/>
      <c r="GQ189" s="384"/>
      <c r="GR189" s="384"/>
      <c r="GS189" s="384"/>
      <c r="GT189" s="384"/>
      <c r="GU189" s="384"/>
      <c r="GV189" s="384"/>
      <c r="GW189" s="384"/>
      <c r="GX189" s="384"/>
      <c r="GY189" s="384"/>
      <c r="GZ189" s="384"/>
      <c r="HA189" s="384"/>
      <c r="HB189" s="384"/>
      <c r="HC189" s="384"/>
      <c r="HD189" s="384"/>
      <c r="HE189" s="384"/>
      <c r="HF189" s="384"/>
      <c r="HG189" s="384"/>
      <c r="HH189" s="384"/>
      <c r="HI189" s="384"/>
      <c r="HJ189" s="384"/>
      <c r="HK189" s="384"/>
      <c r="HL189" s="384"/>
      <c r="HM189" s="384"/>
      <c r="HN189" s="384"/>
      <c r="HO189" s="384"/>
      <c r="HP189" s="384"/>
      <c r="HQ189" s="384"/>
      <c r="HR189" s="384"/>
      <c r="HS189" s="384"/>
      <c r="HT189" s="384"/>
      <c r="HU189" s="384"/>
      <c r="HV189" s="384"/>
      <c r="HW189" s="384"/>
      <c r="HX189" s="384"/>
      <c r="HY189" s="384"/>
      <c r="HZ189" s="384"/>
      <c r="IA189" s="384"/>
      <c r="IB189" s="384"/>
      <c r="IC189" s="384"/>
      <c r="ID189" s="384"/>
      <c r="IE189" s="384"/>
      <c r="IF189" s="384"/>
      <c r="IG189" s="384"/>
      <c r="IH189" s="384"/>
      <c r="II189" s="384"/>
      <c r="IJ189" s="384"/>
    </row>
    <row r="190" spans="1:244" s="383" customFormat="1" ht="45">
      <c r="A190" s="586">
        <v>186</v>
      </c>
      <c r="B190" s="498" t="s">
        <v>1021</v>
      </c>
      <c r="C190" s="503" t="s">
        <v>216</v>
      </c>
      <c r="D190" s="615" t="s">
        <v>1022</v>
      </c>
      <c r="E190" s="615">
        <v>102520381</v>
      </c>
      <c r="F190" s="503">
        <v>600144861</v>
      </c>
      <c r="G190" s="501" t="s">
        <v>1855</v>
      </c>
      <c r="H190" s="501" t="s">
        <v>29</v>
      </c>
      <c r="I190" s="503" t="s">
        <v>30</v>
      </c>
      <c r="J190" s="503" t="s">
        <v>219</v>
      </c>
      <c r="K190" s="1143" t="s">
        <v>1822</v>
      </c>
      <c r="L190" s="623">
        <v>5000000</v>
      </c>
      <c r="M190" s="621">
        <f t="shared" ref="M190:M193" si="15">L190/100*85</f>
        <v>4250000</v>
      </c>
      <c r="N190" s="1145" t="s">
        <v>191</v>
      </c>
      <c r="O190" s="1145" t="s">
        <v>180</v>
      </c>
      <c r="P190" s="503" t="s">
        <v>132</v>
      </c>
      <c r="Q190" s="503" t="s">
        <v>132</v>
      </c>
      <c r="R190" s="503" t="s">
        <v>132</v>
      </c>
      <c r="S190" s="503" t="s">
        <v>132</v>
      </c>
      <c r="T190" s="503"/>
      <c r="U190" s="503"/>
      <c r="V190" s="503" t="s">
        <v>132</v>
      </c>
      <c r="W190" s="503"/>
      <c r="X190" s="503" t="s">
        <v>132</v>
      </c>
      <c r="Y190" s="498" t="s">
        <v>1027</v>
      </c>
      <c r="Z190" s="443" t="s">
        <v>58</v>
      </c>
    </row>
    <row r="191" spans="1:244" s="394" customFormat="1" ht="22.5">
      <c r="A191" s="643">
        <v>187</v>
      </c>
      <c r="B191" s="644" t="s">
        <v>1028</v>
      </c>
      <c r="C191" s="644" t="s">
        <v>216</v>
      </c>
      <c r="D191" s="645">
        <v>70984786</v>
      </c>
      <c r="E191" s="645">
        <v>102520496</v>
      </c>
      <c r="F191" s="645">
        <v>600144887</v>
      </c>
      <c r="G191" s="644" t="s">
        <v>1029</v>
      </c>
      <c r="H191" s="644" t="s">
        <v>29</v>
      </c>
      <c r="I191" s="646" t="s">
        <v>30</v>
      </c>
      <c r="J191" s="646" t="s">
        <v>219</v>
      </c>
      <c r="K191" s="647" t="s">
        <v>1030</v>
      </c>
      <c r="L191" s="648">
        <v>500000</v>
      </c>
      <c r="M191" s="649">
        <v>0</v>
      </c>
      <c r="N191" s="650">
        <v>2022</v>
      </c>
      <c r="O191" s="650">
        <v>2023</v>
      </c>
      <c r="P191" s="646"/>
      <c r="Q191" s="646"/>
      <c r="R191" s="646" t="s">
        <v>132</v>
      </c>
      <c r="S191" s="646" t="s">
        <v>132</v>
      </c>
      <c r="T191" s="646"/>
      <c r="U191" s="646"/>
      <c r="V191" s="646"/>
      <c r="W191" s="646"/>
      <c r="X191" s="646" t="s">
        <v>41</v>
      </c>
      <c r="Y191" s="644" t="s">
        <v>875</v>
      </c>
      <c r="Z191" s="651" t="s">
        <v>58</v>
      </c>
    </row>
    <row r="192" spans="1:244" s="383" customFormat="1" ht="33.75">
      <c r="A192" s="586">
        <v>188</v>
      </c>
      <c r="B192" s="498" t="s">
        <v>1028</v>
      </c>
      <c r="C192" s="503" t="s">
        <v>216</v>
      </c>
      <c r="D192" s="615">
        <v>70984786</v>
      </c>
      <c r="E192" s="615">
        <v>102520496</v>
      </c>
      <c r="F192" s="615">
        <v>600144887</v>
      </c>
      <c r="G192" s="498" t="s">
        <v>1031</v>
      </c>
      <c r="H192" s="498" t="s">
        <v>29</v>
      </c>
      <c r="I192" s="503" t="s">
        <v>30</v>
      </c>
      <c r="J192" s="503" t="s">
        <v>219</v>
      </c>
      <c r="K192" s="501" t="s">
        <v>1032</v>
      </c>
      <c r="L192" s="623">
        <v>6500000</v>
      </c>
      <c r="M192" s="621">
        <f t="shared" si="15"/>
        <v>5525000</v>
      </c>
      <c r="N192" s="566" t="s">
        <v>223</v>
      </c>
      <c r="O192" s="566" t="s">
        <v>180</v>
      </c>
      <c r="P192" s="503"/>
      <c r="Q192" s="503"/>
      <c r="R192" s="503"/>
      <c r="S192" s="503"/>
      <c r="T192" s="503"/>
      <c r="U192" s="503"/>
      <c r="V192" s="503"/>
      <c r="W192" s="503" t="s">
        <v>132</v>
      </c>
      <c r="X192" s="503"/>
      <c r="Y192" s="498"/>
      <c r="Z192" s="443" t="s">
        <v>58</v>
      </c>
      <c r="BJ192" s="618"/>
      <c r="BK192" s="618"/>
      <c r="BL192" s="618"/>
      <c r="BM192" s="618"/>
      <c r="BN192" s="618"/>
      <c r="BO192" s="618"/>
      <c r="BP192" s="618"/>
      <c r="BQ192" s="618"/>
      <c r="BR192" s="618"/>
      <c r="BS192" s="618"/>
      <c r="BT192" s="618"/>
      <c r="BU192" s="618"/>
      <c r="BV192" s="618"/>
      <c r="BW192" s="618"/>
      <c r="BX192" s="618"/>
      <c r="BY192" s="618"/>
      <c r="BZ192" s="618"/>
      <c r="CA192" s="618"/>
      <c r="CB192" s="618"/>
      <c r="CC192" s="618"/>
      <c r="CD192" s="618"/>
      <c r="CE192" s="618"/>
      <c r="CF192" s="618"/>
      <c r="CG192" s="618"/>
      <c r="CH192" s="618"/>
      <c r="CI192" s="618"/>
      <c r="CJ192" s="618"/>
      <c r="CK192" s="618"/>
      <c r="CL192" s="618"/>
      <c r="CM192" s="618"/>
      <c r="CN192" s="618"/>
      <c r="CO192" s="618"/>
      <c r="CP192" s="618"/>
      <c r="CQ192" s="618"/>
      <c r="CR192" s="618"/>
      <c r="CS192" s="618"/>
      <c r="CT192" s="618"/>
      <c r="CU192" s="618"/>
      <c r="CV192" s="618"/>
      <c r="CW192" s="618"/>
      <c r="CX192" s="618"/>
      <c r="CY192" s="618"/>
      <c r="CZ192" s="618"/>
      <c r="DA192" s="618"/>
      <c r="DB192" s="618"/>
      <c r="DC192" s="618"/>
      <c r="DD192" s="618"/>
      <c r="DE192" s="618"/>
      <c r="DF192" s="618"/>
      <c r="DG192" s="618"/>
      <c r="DH192" s="618"/>
      <c r="DI192" s="618"/>
      <c r="DJ192" s="618"/>
      <c r="DK192" s="618"/>
      <c r="DL192" s="618"/>
      <c r="DM192" s="618"/>
      <c r="DN192" s="618"/>
      <c r="DO192" s="618"/>
      <c r="DP192" s="618"/>
      <c r="DQ192" s="618"/>
      <c r="DR192" s="618"/>
      <c r="DS192" s="618"/>
      <c r="DT192" s="618"/>
      <c r="DU192" s="618"/>
      <c r="DV192" s="618"/>
      <c r="DW192" s="618"/>
      <c r="DX192" s="618"/>
      <c r="DY192" s="618"/>
      <c r="DZ192" s="618"/>
      <c r="EA192" s="618"/>
      <c r="EB192" s="618"/>
      <c r="EC192" s="618"/>
      <c r="ED192" s="618"/>
      <c r="EE192" s="618"/>
      <c r="EF192" s="618"/>
      <c r="EG192" s="618"/>
      <c r="EH192" s="618"/>
      <c r="EI192" s="618"/>
      <c r="EJ192" s="618"/>
      <c r="EK192" s="618"/>
      <c r="EL192" s="618"/>
      <c r="EM192" s="618"/>
      <c r="EN192" s="618"/>
      <c r="EO192" s="618"/>
      <c r="EP192" s="618"/>
      <c r="EQ192" s="618"/>
      <c r="ER192" s="618"/>
      <c r="ES192" s="618"/>
      <c r="ET192" s="618"/>
      <c r="EU192" s="618"/>
      <c r="EV192" s="618"/>
      <c r="EW192" s="618"/>
      <c r="EX192" s="618"/>
      <c r="EY192" s="618"/>
      <c r="EZ192" s="618"/>
      <c r="FA192" s="618"/>
      <c r="FB192" s="618"/>
      <c r="FC192" s="618"/>
      <c r="FD192" s="618"/>
      <c r="FE192" s="618"/>
      <c r="FF192" s="618"/>
      <c r="FG192" s="618"/>
      <c r="FH192" s="618"/>
      <c r="FI192" s="618"/>
      <c r="FJ192" s="618"/>
      <c r="FK192" s="618"/>
      <c r="FL192" s="618"/>
      <c r="FM192" s="618"/>
      <c r="FN192" s="618"/>
      <c r="FO192" s="618"/>
      <c r="FP192" s="618"/>
      <c r="FQ192" s="618"/>
      <c r="FR192" s="618"/>
      <c r="FS192" s="618"/>
      <c r="FT192" s="618"/>
      <c r="FU192" s="618"/>
      <c r="FV192" s="618"/>
      <c r="FW192" s="618"/>
      <c r="FX192" s="618"/>
      <c r="FY192" s="618"/>
      <c r="FZ192" s="618"/>
      <c r="GA192" s="618"/>
      <c r="GB192" s="618"/>
      <c r="GC192" s="618"/>
      <c r="GD192" s="618"/>
      <c r="GE192" s="618"/>
      <c r="GF192" s="618"/>
      <c r="GG192" s="618"/>
      <c r="GH192" s="618"/>
      <c r="GI192" s="618"/>
      <c r="GJ192" s="618"/>
      <c r="GK192" s="618"/>
      <c r="GL192" s="618"/>
      <c r="GM192" s="618"/>
      <c r="GN192" s="618"/>
      <c r="GO192" s="618"/>
      <c r="GP192" s="618"/>
      <c r="GQ192" s="618"/>
      <c r="GR192" s="618"/>
      <c r="GS192" s="618"/>
      <c r="GT192" s="618"/>
      <c r="GU192" s="618"/>
      <c r="GV192" s="618"/>
      <c r="GW192" s="618"/>
      <c r="GX192" s="618"/>
      <c r="GY192" s="618"/>
      <c r="GZ192" s="618"/>
      <c r="HA192" s="618"/>
      <c r="HB192" s="618"/>
      <c r="HC192" s="618"/>
      <c r="HD192" s="618"/>
      <c r="HE192" s="618"/>
      <c r="HF192" s="618"/>
      <c r="HG192" s="618"/>
      <c r="HH192" s="618"/>
      <c r="HI192" s="618"/>
      <c r="HJ192" s="618"/>
      <c r="HK192" s="618"/>
      <c r="HL192" s="618"/>
      <c r="HM192" s="618"/>
      <c r="HN192" s="618"/>
      <c r="HO192" s="618"/>
      <c r="HP192" s="618"/>
      <c r="HQ192" s="618"/>
      <c r="HR192" s="618"/>
      <c r="HS192" s="618"/>
      <c r="HT192" s="618"/>
      <c r="HU192" s="618"/>
      <c r="HV192" s="618"/>
      <c r="HW192" s="618"/>
      <c r="HX192" s="618"/>
      <c r="HY192" s="618"/>
      <c r="HZ192" s="618"/>
      <c r="IA192" s="618"/>
      <c r="IB192" s="618"/>
      <c r="IC192" s="618"/>
      <c r="ID192" s="618"/>
      <c r="IE192" s="618"/>
      <c r="IF192" s="618"/>
      <c r="IG192" s="618"/>
      <c r="IH192" s="618"/>
      <c r="II192" s="618"/>
      <c r="IJ192" s="618"/>
    </row>
    <row r="193" spans="1:244" s="383" customFormat="1" ht="33.75">
      <c r="A193" s="586">
        <v>189</v>
      </c>
      <c r="B193" s="498" t="s">
        <v>1028</v>
      </c>
      <c r="C193" s="503" t="s">
        <v>216</v>
      </c>
      <c r="D193" s="615">
        <v>70984786</v>
      </c>
      <c r="E193" s="615">
        <v>102520496</v>
      </c>
      <c r="F193" s="615">
        <v>600144887</v>
      </c>
      <c r="G193" s="501" t="s">
        <v>1033</v>
      </c>
      <c r="H193" s="498" t="s">
        <v>29</v>
      </c>
      <c r="I193" s="503" t="s">
        <v>30</v>
      </c>
      <c r="J193" s="503" t="s">
        <v>219</v>
      </c>
      <c r="K193" s="501" t="s">
        <v>1034</v>
      </c>
      <c r="L193" s="623">
        <v>4000000</v>
      </c>
      <c r="M193" s="621">
        <f t="shared" si="15"/>
        <v>3400000</v>
      </c>
      <c r="N193" s="566" t="s">
        <v>223</v>
      </c>
      <c r="O193" s="566" t="s">
        <v>191</v>
      </c>
      <c r="P193" s="503"/>
      <c r="Q193" s="503"/>
      <c r="R193" s="503" t="s">
        <v>132</v>
      </c>
      <c r="S193" s="503"/>
      <c r="T193" s="503"/>
      <c r="U193" s="503"/>
      <c r="V193" s="503"/>
      <c r="W193" s="503"/>
      <c r="X193" s="503"/>
      <c r="Y193" s="498"/>
      <c r="Z193" s="443" t="s">
        <v>58</v>
      </c>
      <c r="BJ193" s="618"/>
      <c r="BK193" s="618"/>
      <c r="BL193" s="618"/>
      <c r="BM193" s="618"/>
      <c r="BN193" s="618"/>
      <c r="BO193" s="618"/>
      <c r="BP193" s="618"/>
      <c r="BQ193" s="618"/>
      <c r="BR193" s="618"/>
      <c r="BS193" s="618"/>
      <c r="BT193" s="618"/>
      <c r="BU193" s="618"/>
      <c r="BV193" s="618"/>
      <c r="BW193" s="618"/>
      <c r="BX193" s="618"/>
      <c r="BY193" s="618"/>
      <c r="BZ193" s="618"/>
      <c r="CA193" s="618"/>
      <c r="CB193" s="618"/>
      <c r="CC193" s="618"/>
      <c r="CD193" s="618"/>
      <c r="CE193" s="618"/>
      <c r="CF193" s="618"/>
      <c r="CG193" s="618"/>
      <c r="CH193" s="618"/>
      <c r="CI193" s="618"/>
      <c r="CJ193" s="618"/>
      <c r="CK193" s="618"/>
      <c r="CL193" s="618"/>
      <c r="CM193" s="618"/>
      <c r="CN193" s="618"/>
      <c r="CO193" s="618"/>
      <c r="CP193" s="618"/>
      <c r="CQ193" s="618"/>
      <c r="CR193" s="618"/>
      <c r="CS193" s="618"/>
      <c r="CT193" s="618"/>
      <c r="CU193" s="618"/>
      <c r="CV193" s="618"/>
      <c r="CW193" s="618"/>
      <c r="CX193" s="618"/>
      <c r="CY193" s="618"/>
      <c r="CZ193" s="618"/>
      <c r="DA193" s="618"/>
      <c r="DB193" s="618"/>
      <c r="DC193" s="618"/>
      <c r="DD193" s="618"/>
      <c r="DE193" s="618"/>
      <c r="DF193" s="618"/>
      <c r="DG193" s="618"/>
      <c r="DH193" s="618"/>
      <c r="DI193" s="618"/>
      <c r="DJ193" s="618"/>
      <c r="DK193" s="618"/>
      <c r="DL193" s="618"/>
      <c r="DM193" s="618"/>
      <c r="DN193" s="618"/>
      <c r="DO193" s="618"/>
      <c r="DP193" s="618"/>
      <c r="DQ193" s="618"/>
      <c r="DR193" s="618"/>
      <c r="DS193" s="618"/>
      <c r="DT193" s="618"/>
      <c r="DU193" s="618"/>
      <c r="DV193" s="618"/>
      <c r="DW193" s="618"/>
      <c r="DX193" s="618"/>
      <c r="DY193" s="618"/>
      <c r="DZ193" s="618"/>
      <c r="EA193" s="618"/>
      <c r="EB193" s="618"/>
      <c r="EC193" s="618"/>
      <c r="ED193" s="618"/>
      <c r="EE193" s="618"/>
      <c r="EF193" s="618"/>
      <c r="EG193" s="618"/>
      <c r="EH193" s="618"/>
      <c r="EI193" s="618"/>
      <c r="EJ193" s="618"/>
      <c r="EK193" s="618"/>
      <c r="EL193" s="618"/>
      <c r="EM193" s="618"/>
      <c r="EN193" s="618"/>
      <c r="EO193" s="618"/>
      <c r="EP193" s="618"/>
      <c r="EQ193" s="618"/>
      <c r="ER193" s="618"/>
      <c r="ES193" s="618"/>
      <c r="ET193" s="618"/>
      <c r="EU193" s="618"/>
      <c r="EV193" s="618"/>
      <c r="EW193" s="618"/>
      <c r="EX193" s="618"/>
      <c r="EY193" s="618"/>
      <c r="EZ193" s="618"/>
      <c r="FA193" s="618"/>
      <c r="FB193" s="618"/>
      <c r="FC193" s="618"/>
      <c r="FD193" s="618"/>
      <c r="FE193" s="618"/>
      <c r="FF193" s="618"/>
      <c r="FG193" s="618"/>
      <c r="FH193" s="618"/>
      <c r="FI193" s="618"/>
      <c r="FJ193" s="618"/>
      <c r="FK193" s="618"/>
      <c r="FL193" s="618"/>
      <c r="FM193" s="618"/>
      <c r="FN193" s="618"/>
      <c r="FO193" s="618"/>
      <c r="FP193" s="618"/>
      <c r="FQ193" s="618"/>
      <c r="FR193" s="618"/>
      <c r="FS193" s="618"/>
      <c r="FT193" s="618"/>
      <c r="FU193" s="618"/>
      <c r="FV193" s="618"/>
      <c r="FW193" s="618"/>
      <c r="FX193" s="618"/>
      <c r="FY193" s="618"/>
      <c r="FZ193" s="618"/>
      <c r="GA193" s="618"/>
      <c r="GB193" s="618"/>
      <c r="GC193" s="618"/>
      <c r="GD193" s="618"/>
      <c r="GE193" s="618"/>
      <c r="GF193" s="618"/>
      <c r="GG193" s="618"/>
      <c r="GH193" s="618"/>
      <c r="GI193" s="618"/>
      <c r="GJ193" s="618"/>
      <c r="GK193" s="618"/>
      <c r="GL193" s="618"/>
      <c r="GM193" s="618"/>
      <c r="GN193" s="618"/>
      <c r="GO193" s="618"/>
      <c r="GP193" s="618"/>
      <c r="GQ193" s="618"/>
      <c r="GR193" s="618"/>
      <c r="GS193" s="618"/>
      <c r="GT193" s="618"/>
      <c r="GU193" s="618"/>
      <c r="GV193" s="618"/>
      <c r="GW193" s="618"/>
      <c r="GX193" s="618"/>
      <c r="GY193" s="618"/>
      <c r="GZ193" s="618"/>
      <c r="HA193" s="618"/>
      <c r="HB193" s="618"/>
      <c r="HC193" s="618"/>
      <c r="HD193" s="618"/>
      <c r="HE193" s="618"/>
      <c r="HF193" s="618"/>
      <c r="HG193" s="618"/>
      <c r="HH193" s="618"/>
      <c r="HI193" s="618"/>
      <c r="HJ193" s="618"/>
      <c r="HK193" s="618"/>
      <c r="HL193" s="618"/>
      <c r="HM193" s="618"/>
      <c r="HN193" s="618"/>
      <c r="HO193" s="618"/>
      <c r="HP193" s="618"/>
      <c r="HQ193" s="618"/>
      <c r="HR193" s="618"/>
      <c r="HS193" s="618"/>
      <c r="HT193" s="618"/>
      <c r="HU193" s="618"/>
      <c r="HV193" s="618"/>
      <c r="HW193" s="618"/>
      <c r="HX193" s="618"/>
      <c r="HY193" s="618"/>
      <c r="HZ193" s="618"/>
      <c r="IA193" s="618"/>
      <c r="IB193" s="618"/>
      <c r="IC193" s="618"/>
      <c r="ID193" s="618"/>
      <c r="IE193" s="618"/>
      <c r="IF193" s="618"/>
      <c r="IG193" s="618"/>
      <c r="IH193" s="618"/>
      <c r="II193" s="618"/>
      <c r="IJ193" s="618"/>
    </row>
    <row r="194" spans="1:244" s="394" customFormat="1" ht="56.25">
      <c r="A194" s="643">
        <v>190</v>
      </c>
      <c r="B194" s="644" t="s">
        <v>1028</v>
      </c>
      <c r="C194" s="644" t="s">
        <v>216</v>
      </c>
      <c r="D194" s="645">
        <v>70984786</v>
      </c>
      <c r="E194" s="645">
        <v>102520496</v>
      </c>
      <c r="F194" s="645">
        <v>600144887</v>
      </c>
      <c r="G194" s="644" t="s">
        <v>1035</v>
      </c>
      <c r="H194" s="644" t="s">
        <v>29</v>
      </c>
      <c r="I194" s="646" t="s">
        <v>30</v>
      </c>
      <c r="J194" s="646" t="s">
        <v>219</v>
      </c>
      <c r="K194" s="647" t="s">
        <v>1036</v>
      </c>
      <c r="L194" s="648">
        <v>4400000</v>
      </c>
      <c r="M194" s="649">
        <v>0</v>
      </c>
      <c r="N194" s="650" t="s">
        <v>179</v>
      </c>
      <c r="O194" s="650" t="s">
        <v>190</v>
      </c>
      <c r="P194" s="646"/>
      <c r="Q194" s="646" t="s">
        <v>132</v>
      </c>
      <c r="R194" s="646"/>
      <c r="S194" s="646" t="s">
        <v>132</v>
      </c>
      <c r="T194" s="646"/>
      <c r="U194" s="646"/>
      <c r="V194" s="646"/>
      <c r="W194" s="646"/>
      <c r="X194" s="646"/>
      <c r="Y194" s="644" t="s">
        <v>875</v>
      </c>
      <c r="Z194" s="651" t="s">
        <v>58</v>
      </c>
    </row>
    <row r="195" spans="1:244" s="387" customFormat="1" ht="33.75">
      <c r="A195" s="586">
        <v>191</v>
      </c>
      <c r="B195" s="498" t="s">
        <v>1028</v>
      </c>
      <c r="C195" s="498" t="s">
        <v>216</v>
      </c>
      <c r="D195" s="615">
        <v>70984786</v>
      </c>
      <c r="E195" s="615">
        <v>102520496</v>
      </c>
      <c r="F195" s="615">
        <v>600144887</v>
      </c>
      <c r="G195" s="498" t="s">
        <v>1037</v>
      </c>
      <c r="H195" s="498" t="s">
        <v>29</v>
      </c>
      <c r="I195" s="503" t="s">
        <v>30</v>
      </c>
      <c r="J195" s="503" t="s">
        <v>219</v>
      </c>
      <c r="K195" s="501" t="s">
        <v>1038</v>
      </c>
      <c r="L195" s="623">
        <v>3450000</v>
      </c>
      <c r="M195" s="621">
        <v>0</v>
      </c>
      <c r="N195" s="566">
        <v>2024</v>
      </c>
      <c r="O195" s="566">
        <v>2026</v>
      </c>
      <c r="P195" s="503"/>
      <c r="Q195" s="503"/>
      <c r="R195" s="503"/>
      <c r="S195" s="503"/>
      <c r="T195" s="503"/>
      <c r="U195" s="503"/>
      <c r="V195" s="503"/>
      <c r="W195" s="503"/>
      <c r="X195" s="503"/>
      <c r="Y195" s="498"/>
      <c r="Z195" s="443" t="s">
        <v>58</v>
      </c>
      <c r="BJ195" s="652"/>
      <c r="BK195" s="652"/>
      <c r="BL195" s="652"/>
      <c r="BM195" s="652"/>
      <c r="BN195" s="652"/>
      <c r="BO195" s="652"/>
      <c r="BP195" s="652"/>
      <c r="BQ195" s="652"/>
      <c r="BR195" s="652"/>
      <c r="BS195" s="652"/>
      <c r="BT195" s="652"/>
      <c r="BU195" s="652"/>
      <c r="BV195" s="652"/>
      <c r="BW195" s="652"/>
      <c r="BX195" s="652"/>
      <c r="BY195" s="652"/>
      <c r="BZ195" s="652"/>
      <c r="CA195" s="652"/>
      <c r="CB195" s="652"/>
      <c r="CC195" s="652"/>
      <c r="CD195" s="652"/>
      <c r="CE195" s="652"/>
      <c r="CF195" s="652"/>
      <c r="CG195" s="652"/>
      <c r="CH195" s="652"/>
      <c r="CI195" s="652"/>
      <c r="CJ195" s="652"/>
      <c r="CK195" s="652"/>
      <c r="CL195" s="652"/>
      <c r="CM195" s="652"/>
      <c r="CN195" s="652"/>
      <c r="CO195" s="652"/>
      <c r="CP195" s="652"/>
      <c r="CQ195" s="652"/>
      <c r="CR195" s="652"/>
      <c r="CS195" s="652"/>
      <c r="CT195" s="652"/>
      <c r="CU195" s="652"/>
      <c r="CV195" s="652"/>
      <c r="CW195" s="652"/>
      <c r="CX195" s="652"/>
      <c r="CY195" s="652"/>
      <c r="CZ195" s="652"/>
      <c r="DA195" s="652"/>
      <c r="DB195" s="652"/>
      <c r="DC195" s="652"/>
      <c r="DD195" s="652"/>
      <c r="DE195" s="652"/>
      <c r="DF195" s="652"/>
      <c r="DG195" s="652"/>
      <c r="DH195" s="652"/>
      <c r="DI195" s="652"/>
      <c r="DJ195" s="652"/>
      <c r="DK195" s="652"/>
      <c r="DL195" s="652"/>
      <c r="DM195" s="652"/>
      <c r="DN195" s="652"/>
      <c r="DO195" s="652"/>
      <c r="DP195" s="652"/>
      <c r="DQ195" s="652"/>
      <c r="DR195" s="652"/>
      <c r="DS195" s="652"/>
      <c r="DT195" s="652"/>
      <c r="DU195" s="652"/>
      <c r="DV195" s="652"/>
      <c r="DW195" s="652"/>
      <c r="DX195" s="652"/>
      <c r="DY195" s="652"/>
      <c r="DZ195" s="652"/>
      <c r="EA195" s="652"/>
      <c r="EB195" s="652"/>
      <c r="EC195" s="652"/>
      <c r="ED195" s="652"/>
      <c r="EE195" s="652"/>
      <c r="EF195" s="652"/>
      <c r="EG195" s="652"/>
      <c r="EH195" s="652"/>
      <c r="EI195" s="652"/>
      <c r="EJ195" s="652"/>
      <c r="EK195" s="652"/>
      <c r="EL195" s="652"/>
      <c r="EM195" s="652"/>
      <c r="EN195" s="652"/>
      <c r="EO195" s="652"/>
      <c r="EP195" s="652"/>
      <c r="EQ195" s="652"/>
      <c r="ER195" s="652"/>
      <c r="ES195" s="652"/>
      <c r="ET195" s="652"/>
      <c r="EU195" s="652"/>
      <c r="EV195" s="652"/>
      <c r="EW195" s="652"/>
      <c r="EX195" s="652"/>
      <c r="EY195" s="652"/>
      <c r="EZ195" s="652"/>
      <c r="FA195" s="652"/>
      <c r="FB195" s="652"/>
      <c r="FC195" s="652"/>
      <c r="FD195" s="652"/>
      <c r="FE195" s="652"/>
      <c r="FF195" s="652"/>
      <c r="FG195" s="652"/>
      <c r="FH195" s="652"/>
      <c r="FI195" s="652"/>
      <c r="FJ195" s="652"/>
      <c r="FK195" s="652"/>
      <c r="FL195" s="652"/>
      <c r="FM195" s="652"/>
      <c r="FN195" s="652"/>
      <c r="FO195" s="652"/>
      <c r="FP195" s="652"/>
      <c r="FQ195" s="652"/>
      <c r="FR195" s="652"/>
      <c r="FS195" s="652"/>
      <c r="FT195" s="652"/>
      <c r="FU195" s="652"/>
      <c r="FV195" s="652"/>
      <c r="FW195" s="652"/>
      <c r="FX195" s="652"/>
      <c r="FY195" s="652"/>
      <c r="FZ195" s="652"/>
      <c r="GA195" s="652"/>
      <c r="GB195" s="652"/>
      <c r="GC195" s="652"/>
      <c r="GD195" s="652"/>
      <c r="GE195" s="652"/>
      <c r="GF195" s="652"/>
      <c r="GG195" s="652"/>
      <c r="GH195" s="652"/>
      <c r="GI195" s="652"/>
      <c r="GJ195" s="652"/>
      <c r="GK195" s="652"/>
      <c r="GL195" s="652"/>
      <c r="GM195" s="652"/>
      <c r="GN195" s="652"/>
      <c r="GO195" s="652"/>
      <c r="GP195" s="652"/>
      <c r="GQ195" s="652"/>
      <c r="GR195" s="652"/>
      <c r="GS195" s="652"/>
      <c r="GT195" s="652"/>
      <c r="GU195" s="652"/>
      <c r="GV195" s="652"/>
      <c r="GW195" s="652"/>
      <c r="GX195" s="652"/>
      <c r="GY195" s="652"/>
      <c r="GZ195" s="652"/>
      <c r="HA195" s="652"/>
      <c r="HB195" s="652"/>
      <c r="HC195" s="652"/>
      <c r="HD195" s="652"/>
      <c r="HE195" s="652"/>
      <c r="HF195" s="652"/>
      <c r="HG195" s="652"/>
      <c r="HH195" s="652"/>
      <c r="HI195" s="652"/>
      <c r="HJ195" s="652"/>
      <c r="HK195" s="652"/>
      <c r="HL195" s="652"/>
      <c r="HM195" s="652"/>
      <c r="HN195" s="652"/>
      <c r="HO195" s="652"/>
      <c r="HP195" s="652"/>
      <c r="HQ195" s="652"/>
      <c r="HR195" s="652"/>
      <c r="HS195" s="652"/>
      <c r="HT195" s="652"/>
      <c r="HU195" s="652"/>
      <c r="HV195" s="652"/>
      <c r="HW195" s="652"/>
      <c r="HX195" s="652"/>
      <c r="HY195" s="652"/>
      <c r="HZ195" s="652"/>
      <c r="IA195" s="652"/>
      <c r="IB195" s="652"/>
      <c r="IC195" s="652"/>
      <c r="ID195" s="652"/>
      <c r="IE195" s="652"/>
      <c r="IF195" s="652"/>
      <c r="IG195" s="652"/>
      <c r="IH195" s="652"/>
      <c r="II195" s="652"/>
      <c r="IJ195" s="652"/>
    </row>
    <row r="196" spans="1:244" s="387" customFormat="1" ht="33.75">
      <c r="A196" s="586">
        <v>192</v>
      </c>
      <c r="B196" s="498" t="s">
        <v>1028</v>
      </c>
      <c r="C196" s="501" t="s">
        <v>216</v>
      </c>
      <c r="D196" s="615">
        <v>70984786</v>
      </c>
      <c r="E196" s="615">
        <v>102520496</v>
      </c>
      <c r="F196" s="615">
        <v>600144887</v>
      </c>
      <c r="G196" s="498" t="s">
        <v>1039</v>
      </c>
      <c r="H196" s="498" t="s">
        <v>29</v>
      </c>
      <c r="I196" s="503" t="s">
        <v>30</v>
      </c>
      <c r="J196" s="503" t="s">
        <v>219</v>
      </c>
      <c r="K196" s="501" t="s">
        <v>1040</v>
      </c>
      <c r="L196" s="623">
        <v>2800000</v>
      </c>
      <c r="M196" s="621">
        <v>0</v>
      </c>
      <c r="N196" s="566" t="s">
        <v>223</v>
      </c>
      <c r="O196" s="566" t="s">
        <v>191</v>
      </c>
      <c r="P196" s="503"/>
      <c r="Q196" s="503"/>
      <c r="R196" s="503"/>
      <c r="S196" s="503"/>
      <c r="T196" s="503"/>
      <c r="U196" s="503"/>
      <c r="V196" s="503"/>
      <c r="W196" s="503"/>
      <c r="X196" s="503"/>
      <c r="Y196" s="498" t="s">
        <v>1041</v>
      </c>
      <c r="Z196" s="443" t="s">
        <v>58</v>
      </c>
    </row>
    <row r="197" spans="1:244" s="383" customFormat="1" ht="45">
      <c r="A197" s="586">
        <v>193</v>
      </c>
      <c r="B197" s="498" t="s">
        <v>1042</v>
      </c>
      <c r="C197" s="498" t="s">
        <v>216</v>
      </c>
      <c r="D197" s="615">
        <v>70984794</v>
      </c>
      <c r="E197" s="615">
        <v>102520437</v>
      </c>
      <c r="F197" s="615">
        <v>600144879</v>
      </c>
      <c r="G197" s="498" t="s">
        <v>562</v>
      </c>
      <c r="H197" s="498" t="s">
        <v>29</v>
      </c>
      <c r="I197" s="503" t="s">
        <v>30</v>
      </c>
      <c r="J197" s="503" t="s">
        <v>219</v>
      </c>
      <c r="K197" s="501" t="s">
        <v>1043</v>
      </c>
      <c r="L197" s="653">
        <v>15000000</v>
      </c>
      <c r="M197" s="621">
        <f t="shared" ref="M197:M199" si="16">L197/100*85</f>
        <v>12750000</v>
      </c>
      <c r="N197" s="566" t="s">
        <v>179</v>
      </c>
      <c r="O197" s="566" t="s">
        <v>191</v>
      </c>
      <c r="P197" s="503"/>
      <c r="Q197" s="503" t="s">
        <v>132</v>
      </c>
      <c r="R197" s="503" t="s">
        <v>41</v>
      </c>
      <c r="S197" s="503" t="s">
        <v>132</v>
      </c>
      <c r="T197" s="503"/>
      <c r="U197" s="503" t="s">
        <v>41</v>
      </c>
      <c r="V197" s="503"/>
      <c r="W197" s="503"/>
      <c r="X197" s="503" t="s">
        <v>41</v>
      </c>
      <c r="Y197" s="498" t="s">
        <v>1027</v>
      </c>
      <c r="Z197" s="443" t="s">
        <v>58</v>
      </c>
      <c r="BJ197" s="618"/>
      <c r="BK197" s="618"/>
      <c r="BL197" s="618"/>
      <c r="BM197" s="618"/>
      <c r="BN197" s="618"/>
      <c r="BO197" s="618"/>
      <c r="BP197" s="618"/>
      <c r="BQ197" s="618"/>
      <c r="BR197" s="618"/>
      <c r="BS197" s="618"/>
      <c r="BT197" s="618"/>
      <c r="BU197" s="618"/>
      <c r="BV197" s="618"/>
      <c r="BW197" s="618"/>
      <c r="BX197" s="618"/>
      <c r="BY197" s="618"/>
      <c r="BZ197" s="618"/>
      <c r="CA197" s="618"/>
      <c r="CB197" s="618"/>
      <c r="CC197" s="618"/>
      <c r="CD197" s="618"/>
      <c r="CE197" s="618"/>
      <c r="CF197" s="618"/>
      <c r="CG197" s="618"/>
      <c r="CH197" s="618"/>
      <c r="CI197" s="618"/>
      <c r="CJ197" s="618"/>
      <c r="CK197" s="618"/>
      <c r="CL197" s="618"/>
      <c r="CM197" s="618"/>
      <c r="CN197" s="618"/>
      <c r="CO197" s="618"/>
      <c r="CP197" s="618"/>
      <c r="CQ197" s="618"/>
      <c r="CR197" s="618"/>
      <c r="CS197" s="618"/>
      <c r="CT197" s="618"/>
      <c r="CU197" s="618"/>
      <c r="CV197" s="618"/>
      <c r="CW197" s="618"/>
      <c r="CX197" s="618"/>
      <c r="CY197" s="618"/>
      <c r="CZ197" s="618"/>
      <c r="DA197" s="618"/>
      <c r="DB197" s="618"/>
      <c r="DC197" s="618"/>
      <c r="DD197" s="618"/>
      <c r="DE197" s="618"/>
      <c r="DF197" s="618"/>
      <c r="DG197" s="618"/>
      <c r="DH197" s="618"/>
      <c r="DI197" s="618"/>
      <c r="DJ197" s="618"/>
      <c r="DK197" s="618"/>
      <c r="DL197" s="618"/>
      <c r="DM197" s="618"/>
      <c r="DN197" s="618"/>
      <c r="DO197" s="618"/>
      <c r="DP197" s="618"/>
      <c r="DQ197" s="618"/>
      <c r="DR197" s="618"/>
      <c r="DS197" s="618"/>
      <c r="DT197" s="618"/>
      <c r="DU197" s="618"/>
      <c r="DV197" s="618"/>
      <c r="DW197" s="618"/>
      <c r="DX197" s="618"/>
      <c r="DY197" s="618"/>
      <c r="DZ197" s="618"/>
      <c r="EA197" s="618"/>
      <c r="EB197" s="618"/>
      <c r="EC197" s="618"/>
      <c r="ED197" s="618"/>
      <c r="EE197" s="618"/>
      <c r="EF197" s="618"/>
      <c r="EG197" s="618"/>
      <c r="EH197" s="618"/>
      <c r="EI197" s="618"/>
      <c r="EJ197" s="618"/>
      <c r="EK197" s="618"/>
      <c r="EL197" s="618"/>
      <c r="EM197" s="618"/>
      <c r="EN197" s="618"/>
      <c r="EO197" s="618"/>
      <c r="EP197" s="618"/>
      <c r="EQ197" s="618"/>
      <c r="ER197" s="618"/>
      <c r="ES197" s="618"/>
      <c r="ET197" s="618"/>
      <c r="EU197" s="618"/>
      <c r="EV197" s="618"/>
      <c r="EW197" s="618"/>
      <c r="EX197" s="618"/>
      <c r="EY197" s="618"/>
      <c r="EZ197" s="618"/>
      <c r="FA197" s="618"/>
      <c r="FB197" s="618"/>
      <c r="FC197" s="618"/>
      <c r="FD197" s="618"/>
      <c r="FE197" s="618"/>
      <c r="FF197" s="618"/>
      <c r="FG197" s="618"/>
      <c r="FH197" s="618"/>
      <c r="FI197" s="618"/>
      <c r="FJ197" s="618"/>
      <c r="FK197" s="618"/>
      <c r="FL197" s="618"/>
      <c r="FM197" s="618"/>
      <c r="FN197" s="618"/>
      <c r="FO197" s="618"/>
      <c r="FP197" s="618"/>
      <c r="FQ197" s="618"/>
      <c r="FR197" s="618"/>
      <c r="FS197" s="618"/>
      <c r="FT197" s="618"/>
      <c r="FU197" s="618"/>
      <c r="FV197" s="618"/>
      <c r="FW197" s="618"/>
      <c r="FX197" s="618"/>
      <c r="FY197" s="618"/>
      <c r="FZ197" s="618"/>
      <c r="GA197" s="618"/>
      <c r="GB197" s="618"/>
      <c r="GC197" s="618"/>
      <c r="GD197" s="618"/>
      <c r="GE197" s="618"/>
      <c r="GF197" s="618"/>
      <c r="GG197" s="618"/>
      <c r="GH197" s="618"/>
      <c r="GI197" s="618"/>
      <c r="GJ197" s="618"/>
      <c r="GK197" s="618"/>
      <c r="GL197" s="618"/>
      <c r="GM197" s="618"/>
      <c r="GN197" s="618"/>
      <c r="GO197" s="618"/>
      <c r="GP197" s="618"/>
      <c r="GQ197" s="618"/>
      <c r="GR197" s="618"/>
      <c r="GS197" s="618"/>
      <c r="GT197" s="618"/>
      <c r="GU197" s="618"/>
      <c r="GV197" s="618"/>
      <c r="GW197" s="618"/>
      <c r="GX197" s="618"/>
      <c r="GY197" s="618"/>
      <c r="GZ197" s="618"/>
      <c r="HA197" s="618"/>
      <c r="HB197" s="618"/>
      <c r="HC197" s="618"/>
      <c r="HD197" s="618"/>
      <c r="HE197" s="618"/>
      <c r="HF197" s="618"/>
      <c r="HG197" s="618"/>
      <c r="HH197" s="618"/>
      <c r="HI197" s="618"/>
      <c r="HJ197" s="618"/>
      <c r="HK197" s="618"/>
      <c r="HL197" s="618"/>
      <c r="HM197" s="618"/>
      <c r="HN197" s="618"/>
      <c r="HO197" s="618"/>
      <c r="HP197" s="618"/>
      <c r="HQ197" s="618"/>
      <c r="HR197" s="618"/>
      <c r="HS197" s="618"/>
      <c r="HT197" s="618"/>
      <c r="HU197" s="618"/>
      <c r="HV197" s="618"/>
      <c r="HW197" s="618"/>
      <c r="HX197" s="618"/>
      <c r="HY197" s="618"/>
      <c r="HZ197" s="618"/>
      <c r="IA197" s="618"/>
      <c r="IB197" s="618"/>
      <c r="IC197" s="618"/>
      <c r="ID197" s="618"/>
      <c r="IE197" s="618"/>
      <c r="IF197" s="618"/>
      <c r="IG197" s="618"/>
      <c r="IH197" s="618"/>
      <c r="II197" s="618"/>
      <c r="IJ197" s="618"/>
    </row>
    <row r="198" spans="1:244" s="618" customFormat="1" ht="33" customHeight="1">
      <c r="A198" s="520">
        <v>194</v>
      </c>
      <c r="B198" s="564" t="s">
        <v>1042</v>
      </c>
      <c r="C198" s="524" t="s">
        <v>216</v>
      </c>
      <c r="D198" s="654" t="s">
        <v>1044</v>
      </c>
      <c r="E198" s="654">
        <v>102520437</v>
      </c>
      <c r="F198" s="654">
        <v>600144879</v>
      </c>
      <c r="G198" s="524" t="s">
        <v>1045</v>
      </c>
      <c r="H198" s="524" t="s">
        <v>29</v>
      </c>
      <c r="I198" s="528" t="s">
        <v>30</v>
      </c>
      <c r="J198" s="528" t="s">
        <v>219</v>
      </c>
      <c r="K198" s="619" t="s">
        <v>1046</v>
      </c>
      <c r="L198" s="655">
        <v>20000000</v>
      </c>
      <c r="M198" s="621">
        <f t="shared" si="16"/>
        <v>17000000</v>
      </c>
      <c r="N198" s="656">
        <v>2024</v>
      </c>
      <c r="O198" s="656" t="s">
        <v>180</v>
      </c>
      <c r="P198" s="528"/>
      <c r="Q198" s="528"/>
      <c r="R198" s="528"/>
      <c r="S198" s="528"/>
      <c r="T198" s="528"/>
      <c r="U198" s="528"/>
      <c r="V198" s="528" t="s">
        <v>41</v>
      </c>
      <c r="W198" s="528"/>
      <c r="X198" s="528"/>
      <c r="Y198" s="528"/>
      <c r="Z198" s="529" t="s">
        <v>58</v>
      </c>
      <c r="AA198" s="383"/>
      <c r="AB198" s="383"/>
      <c r="AC198" s="383"/>
      <c r="AD198" s="383"/>
      <c r="AE198" s="383"/>
      <c r="AF198" s="383"/>
      <c r="AG198" s="383"/>
      <c r="AH198" s="383"/>
      <c r="AI198" s="383"/>
      <c r="AJ198" s="383"/>
      <c r="AK198" s="383"/>
      <c r="AL198" s="383"/>
      <c r="AM198" s="383"/>
      <c r="AN198" s="383"/>
      <c r="AO198" s="383"/>
      <c r="AP198" s="383"/>
      <c r="AQ198" s="383"/>
      <c r="AR198" s="383"/>
      <c r="AS198" s="383"/>
      <c r="AT198" s="383"/>
      <c r="AU198" s="383"/>
      <c r="AV198" s="383"/>
      <c r="AW198" s="383"/>
      <c r="AX198" s="383"/>
      <c r="AY198" s="383"/>
      <c r="AZ198" s="383"/>
      <c r="BA198" s="383"/>
      <c r="BB198" s="383"/>
      <c r="BC198" s="383"/>
      <c r="BD198" s="383"/>
      <c r="BE198" s="383"/>
      <c r="BF198" s="383"/>
      <c r="BG198" s="383"/>
      <c r="BH198" s="383"/>
      <c r="BI198" s="383"/>
    </row>
    <row r="199" spans="1:244" s="618" customFormat="1" ht="33" customHeight="1">
      <c r="A199" s="520">
        <v>195</v>
      </c>
      <c r="B199" s="564" t="s">
        <v>1042</v>
      </c>
      <c r="C199" s="524" t="s">
        <v>216</v>
      </c>
      <c r="D199" s="654" t="s">
        <v>1044</v>
      </c>
      <c r="E199" s="654">
        <v>102520437</v>
      </c>
      <c r="F199" s="654">
        <v>600144879</v>
      </c>
      <c r="G199" s="524" t="s">
        <v>1047</v>
      </c>
      <c r="H199" s="524" t="s">
        <v>29</v>
      </c>
      <c r="I199" s="528" t="s">
        <v>30</v>
      </c>
      <c r="J199" s="528" t="s">
        <v>219</v>
      </c>
      <c r="K199" s="564" t="s">
        <v>1048</v>
      </c>
      <c r="L199" s="655">
        <v>9000000</v>
      </c>
      <c r="M199" s="621">
        <f t="shared" si="16"/>
        <v>7650000</v>
      </c>
      <c r="N199" s="656" t="s">
        <v>179</v>
      </c>
      <c r="O199" s="656" t="s">
        <v>223</v>
      </c>
      <c r="P199" s="528"/>
      <c r="Q199" s="528"/>
      <c r="R199" s="528"/>
      <c r="S199" s="528"/>
      <c r="T199" s="528"/>
      <c r="U199" s="528"/>
      <c r="V199" s="528"/>
      <c r="W199" s="528"/>
      <c r="X199" s="528"/>
      <c r="Y199" s="528"/>
      <c r="Z199" s="529" t="s">
        <v>58</v>
      </c>
      <c r="AA199" s="383"/>
      <c r="AB199" s="383"/>
      <c r="AC199" s="383"/>
      <c r="AD199" s="383"/>
      <c r="AE199" s="383"/>
      <c r="AF199" s="383"/>
      <c r="AG199" s="383"/>
      <c r="AH199" s="383"/>
      <c r="AI199" s="383"/>
      <c r="AJ199" s="383"/>
      <c r="AK199" s="383"/>
      <c r="AL199" s="383"/>
      <c r="AM199" s="383"/>
      <c r="AN199" s="383"/>
      <c r="AO199" s="383"/>
      <c r="AP199" s="383"/>
      <c r="AQ199" s="383"/>
      <c r="AR199" s="383"/>
      <c r="AS199" s="383"/>
      <c r="AT199" s="383"/>
      <c r="AU199" s="383"/>
      <c r="AV199" s="383"/>
      <c r="AW199" s="383"/>
      <c r="AX199" s="383"/>
      <c r="AY199" s="383"/>
      <c r="AZ199" s="383"/>
      <c r="BA199" s="383"/>
      <c r="BB199" s="383"/>
      <c r="BC199" s="383"/>
      <c r="BD199" s="383"/>
      <c r="BE199" s="383"/>
      <c r="BF199" s="383"/>
      <c r="BG199" s="383"/>
      <c r="BH199" s="383"/>
      <c r="BI199" s="383"/>
    </row>
    <row r="200" spans="1:244" s="1156" customFormat="1" ht="67.5">
      <c r="A200" s="1146">
        <v>196</v>
      </c>
      <c r="B200" s="1147" t="s">
        <v>1049</v>
      </c>
      <c r="C200" s="1148" t="s">
        <v>216</v>
      </c>
      <c r="D200" s="1149">
        <v>64627918</v>
      </c>
      <c r="E200" s="1149">
        <v>102832722</v>
      </c>
      <c r="F200" s="1149">
        <v>600144950</v>
      </c>
      <c r="G200" s="1150" t="s">
        <v>1050</v>
      </c>
      <c r="H200" s="1150" t="s">
        <v>29</v>
      </c>
      <c r="I200" s="1148" t="s">
        <v>30</v>
      </c>
      <c r="J200" s="1148" t="s">
        <v>219</v>
      </c>
      <c r="K200" s="1150" t="s">
        <v>1051</v>
      </c>
      <c r="L200" s="1149">
        <v>4500000</v>
      </c>
      <c r="M200" s="1151">
        <v>0</v>
      </c>
      <c r="N200" s="1148" t="s">
        <v>179</v>
      </c>
      <c r="O200" s="1148" t="s">
        <v>223</v>
      </c>
      <c r="P200" s="1148"/>
      <c r="Q200" s="1148" t="s">
        <v>132</v>
      </c>
      <c r="R200" s="1148" t="s">
        <v>132</v>
      </c>
      <c r="S200" s="1148" t="s">
        <v>132</v>
      </c>
      <c r="T200" s="1148"/>
      <c r="U200" s="1148"/>
      <c r="V200" s="1148"/>
      <c r="W200" s="1148"/>
      <c r="X200" s="1148" t="s">
        <v>132</v>
      </c>
      <c r="Y200" s="1149"/>
      <c r="Z200" s="1152" t="s">
        <v>58</v>
      </c>
      <c r="AA200" s="1153" t="s">
        <v>1823</v>
      </c>
      <c r="AB200" s="1154"/>
      <c r="AC200" s="1154"/>
      <c r="AD200" s="1154"/>
      <c r="AE200" s="1154"/>
      <c r="AF200" s="1154"/>
      <c r="AG200" s="1154"/>
      <c r="AH200" s="1154"/>
      <c r="AI200" s="1154"/>
      <c r="AJ200" s="1154"/>
      <c r="AK200" s="1154"/>
      <c r="AL200" s="1154"/>
      <c r="AM200" s="1154"/>
      <c r="AN200" s="1154"/>
      <c r="AO200" s="1154"/>
      <c r="AP200" s="1154"/>
      <c r="AQ200" s="1154"/>
      <c r="AR200" s="1154"/>
      <c r="AS200" s="1154"/>
      <c r="AT200" s="1154"/>
      <c r="AU200" s="1154"/>
      <c r="AV200" s="1154"/>
      <c r="AW200" s="1154"/>
      <c r="AX200" s="1154"/>
      <c r="AY200" s="1154"/>
      <c r="AZ200" s="1154"/>
      <c r="BA200" s="1154"/>
      <c r="BB200" s="1154"/>
      <c r="BC200" s="1154"/>
      <c r="BD200" s="1154"/>
      <c r="BE200" s="1154"/>
      <c r="BF200" s="1154"/>
      <c r="BG200" s="1154"/>
      <c r="BH200" s="1154"/>
      <c r="BI200" s="1154"/>
      <c r="BJ200" s="1154"/>
      <c r="BK200" s="1154"/>
      <c r="BL200" s="1154"/>
      <c r="BM200" s="1154"/>
      <c r="BN200" s="1154"/>
      <c r="BO200" s="1154"/>
      <c r="BP200" s="1154"/>
      <c r="BQ200" s="1154"/>
      <c r="BR200" s="1154"/>
      <c r="BS200" s="1154"/>
      <c r="BT200" s="1154"/>
      <c r="BU200" s="1154"/>
      <c r="BV200" s="1154"/>
      <c r="BW200" s="1154"/>
      <c r="BX200" s="1154"/>
      <c r="BY200" s="1154"/>
      <c r="BZ200" s="1154"/>
      <c r="CA200" s="1154"/>
      <c r="CB200" s="1154"/>
      <c r="CC200" s="1154"/>
      <c r="CD200" s="1154"/>
      <c r="CE200" s="1154"/>
      <c r="CF200" s="1154"/>
      <c r="CG200" s="1154"/>
      <c r="CH200" s="1154"/>
      <c r="CI200" s="1154"/>
      <c r="CJ200" s="1154"/>
      <c r="CK200" s="1154"/>
      <c r="CL200" s="1154"/>
      <c r="CM200" s="1154"/>
      <c r="CN200" s="1154"/>
      <c r="CO200" s="1154"/>
      <c r="CP200" s="1154"/>
      <c r="CQ200" s="1154"/>
      <c r="CR200" s="1154"/>
      <c r="CS200" s="1154"/>
      <c r="CT200" s="1154"/>
      <c r="CU200" s="1154"/>
      <c r="CV200" s="1154"/>
      <c r="CW200" s="1154"/>
      <c r="CX200" s="1154"/>
      <c r="CY200" s="1154"/>
      <c r="CZ200" s="1154"/>
      <c r="DA200" s="1154"/>
      <c r="DB200" s="1154"/>
      <c r="DC200" s="1154"/>
      <c r="DD200" s="1154"/>
      <c r="DE200" s="1154"/>
      <c r="DF200" s="1154"/>
      <c r="DG200" s="1154"/>
      <c r="DH200" s="1154"/>
      <c r="DI200" s="1154"/>
      <c r="DJ200" s="1154"/>
      <c r="DK200" s="1154"/>
      <c r="DL200" s="1154"/>
      <c r="DM200" s="1154"/>
      <c r="DN200" s="1154"/>
      <c r="DO200" s="1154"/>
      <c r="DP200" s="1154"/>
      <c r="DQ200" s="1154"/>
      <c r="DR200" s="1154"/>
      <c r="DS200" s="1154"/>
      <c r="DT200" s="1154"/>
      <c r="DU200" s="1154"/>
      <c r="DV200" s="1154"/>
      <c r="DW200" s="1154"/>
      <c r="DX200" s="1154"/>
      <c r="DY200" s="1154"/>
      <c r="DZ200" s="1154"/>
      <c r="EA200" s="1154"/>
      <c r="EB200" s="1154"/>
      <c r="EC200" s="1154"/>
      <c r="ED200" s="1154"/>
      <c r="EE200" s="1154"/>
      <c r="EF200" s="1154"/>
      <c r="EG200" s="1154"/>
      <c r="EH200" s="1154"/>
      <c r="EI200" s="1154"/>
      <c r="EJ200" s="1154"/>
      <c r="EK200" s="1154"/>
      <c r="EL200" s="1154"/>
      <c r="EM200" s="1154"/>
      <c r="EN200" s="1154"/>
      <c r="EO200" s="1154"/>
      <c r="EP200" s="1154"/>
      <c r="EQ200" s="1154"/>
      <c r="ER200" s="1154"/>
      <c r="ES200" s="1154"/>
      <c r="ET200" s="1154"/>
      <c r="EU200" s="1154"/>
      <c r="EV200" s="1154"/>
      <c r="EW200" s="1154"/>
      <c r="EX200" s="1154"/>
      <c r="EY200" s="1154"/>
      <c r="EZ200" s="1154"/>
      <c r="FA200" s="1154"/>
      <c r="FB200" s="1154"/>
      <c r="FC200" s="1154"/>
      <c r="FD200" s="1154"/>
      <c r="FE200" s="1154"/>
      <c r="FF200" s="1154"/>
      <c r="FG200" s="1154"/>
      <c r="FH200" s="1154"/>
      <c r="FI200" s="1154"/>
      <c r="FJ200" s="1154"/>
      <c r="FK200" s="1154"/>
      <c r="FL200" s="1154"/>
      <c r="FM200" s="1154"/>
      <c r="FN200" s="1154"/>
      <c r="FO200" s="1154"/>
      <c r="FP200" s="1154"/>
      <c r="FQ200" s="1154"/>
      <c r="FR200" s="1154"/>
      <c r="FS200" s="1154"/>
      <c r="FT200" s="1154"/>
      <c r="FU200" s="1154"/>
      <c r="FV200" s="1154"/>
      <c r="FW200" s="1155"/>
      <c r="FX200" s="1155"/>
      <c r="FY200" s="1155"/>
      <c r="FZ200" s="1155"/>
      <c r="GA200" s="1155"/>
      <c r="GB200" s="1155"/>
      <c r="GC200" s="1155"/>
      <c r="GD200" s="1155"/>
      <c r="GE200" s="1155"/>
      <c r="GF200" s="1155"/>
      <c r="GG200" s="1155"/>
      <c r="GH200" s="1155"/>
      <c r="GI200" s="1155"/>
      <c r="GJ200" s="1155"/>
      <c r="GK200" s="1155"/>
      <c r="GL200" s="1155"/>
      <c r="GM200" s="1155"/>
      <c r="GN200" s="1155"/>
      <c r="GO200" s="1155"/>
      <c r="GP200" s="1155"/>
      <c r="GQ200" s="1155"/>
      <c r="GR200" s="1155"/>
      <c r="GS200" s="1155"/>
      <c r="GT200" s="1155"/>
      <c r="GU200" s="1155"/>
      <c r="GV200" s="1155"/>
      <c r="GW200" s="1155"/>
      <c r="GX200" s="1155"/>
      <c r="GY200" s="1155"/>
      <c r="GZ200" s="1155"/>
      <c r="HA200" s="1155"/>
      <c r="HB200" s="1155"/>
      <c r="HC200" s="1155"/>
      <c r="HD200" s="1155"/>
      <c r="HE200" s="1155"/>
      <c r="HF200" s="1155"/>
      <c r="HG200" s="1155"/>
      <c r="HH200" s="1155"/>
      <c r="HI200" s="1155"/>
      <c r="HJ200" s="1155"/>
      <c r="HK200" s="1155"/>
      <c r="HL200" s="1155"/>
      <c r="HM200" s="1155"/>
      <c r="HN200" s="1155"/>
      <c r="HO200" s="1155"/>
      <c r="HP200" s="1155"/>
      <c r="HQ200" s="1155"/>
      <c r="HR200" s="1155"/>
      <c r="HS200" s="1155"/>
      <c r="HT200" s="1155"/>
      <c r="HU200" s="1155"/>
      <c r="HV200" s="1155"/>
      <c r="HW200" s="1155"/>
      <c r="HX200" s="1155"/>
      <c r="HY200" s="1155"/>
      <c r="HZ200" s="1155"/>
      <c r="IA200" s="1155"/>
      <c r="IB200" s="1155"/>
      <c r="IC200" s="1155"/>
      <c r="ID200" s="1155"/>
      <c r="IE200" s="1155"/>
      <c r="IF200" s="1155"/>
      <c r="IG200" s="1155"/>
      <c r="IH200" s="1155"/>
      <c r="II200" s="1155"/>
      <c r="IJ200" s="1155"/>
    </row>
    <row r="201" spans="1:244" s="1160" customFormat="1" ht="22.5">
      <c r="A201" s="1161">
        <v>197</v>
      </c>
      <c r="B201" s="1162" t="s">
        <v>1049</v>
      </c>
      <c r="C201" s="1163" t="s">
        <v>216</v>
      </c>
      <c r="D201" s="1163">
        <v>64627918</v>
      </c>
      <c r="E201" s="1163">
        <v>102832722</v>
      </c>
      <c r="F201" s="1163">
        <v>600144950</v>
      </c>
      <c r="G201" s="1164" t="s">
        <v>1052</v>
      </c>
      <c r="H201" s="1165" t="s">
        <v>29</v>
      </c>
      <c r="I201" s="1163" t="s">
        <v>30</v>
      </c>
      <c r="J201" s="1163" t="s">
        <v>219</v>
      </c>
      <c r="K201" s="1165" t="s">
        <v>1053</v>
      </c>
      <c r="L201" s="1166">
        <v>3000000</v>
      </c>
      <c r="M201" s="1167">
        <v>0</v>
      </c>
      <c r="N201" s="1163" t="s">
        <v>179</v>
      </c>
      <c r="O201" s="1163" t="s">
        <v>190</v>
      </c>
      <c r="P201" s="1163"/>
      <c r="Q201" s="1163"/>
      <c r="R201" s="1163"/>
      <c r="S201" s="1163"/>
      <c r="T201" s="1163"/>
      <c r="U201" s="1163"/>
      <c r="V201" s="1163"/>
      <c r="W201" s="1163"/>
      <c r="X201" s="1163"/>
      <c r="Y201" s="1163"/>
      <c r="Z201" s="1168" t="s">
        <v>58</v>
      </c>
      <c r="AA201" s="1157" t="s">
        <v>35</v>
      </c>
      <c r="AB201" s="1158"/>
      <c r="AC201" s="1158"/>
      <c r="AD201" s="1158"/>
      <c r="AE201" s="1158"/>
      <c r="AF201" s="1158"/>
      <c r="AG201" s="1158"/>
      <c r="AH201" s="1158"/>
      <c r="AI201" s="1158"/>
      <c r="AJ201" s="1158"/>
      <c r="AK201" s="1158"/>
      <c r="AL201" s="1158"/>
      <c r="AM201" s="1158"/>
      <c r="AN201" s="1158"/>
      <c r="AO201" s="1158"/>
      <c r="AP201" s="1158"/>
      <c r="AQ201" s="1158"/>
      <c r="AR201" s="1158"/>
      <c r="AS201" s="1158"/>
      <c r="AT201" s="1158"/>
      <c r="AU201" s="1158"/>
      <c r="AV201" s="1158"/>
      <c r="AW201" s="1158"/>
      <c r="AX201" s="1158"/>
      <c r="AY201" s="1158"/>
      <c r="AZ201" s="1158"/>
      <c r="BA201" s="1158"/>
      <c r="BB201" s="1158"/>
      <c r="BC201" s="1158"/>
      <c r="BD201" s="1158"/>
      <c r="BE201" s="1158"/>
      <c r="BF201" s="1158"/>
      <c r="BG201" s="1158"/>
      <c r="BH201" s="1158"/>
      <c r="BI201" s="1158"/>
      <c r="BJ201" s="1158"/>
      <c r="BK201" s="1158"/>
      <c r="BL201" s="1158"/>
      <c r="BM201" s="1158"/>
      <c r="BN201" s="1158"/>
      <c r="BO201" s="1158"/>
      <c r="BP201" s="1158"/>
      <c r="BQ201" s="1158"/>
      <c r="BR201" s="1158"/>
      <c r="BS201" s="1158"/>
      <c r="BT201" s="1158"/>
      <c r="BU201" s="1158"/>
      <c r="BV201" s="1158"/>
      <c r="BW201" s="1158"/>
      <c r="BX201" s="1158"/>
      <c r="BY201" s="1158"/>
      <c r="BZ201" s="1158"/>
      <c r="CA201" s="1158"/>
      <c r="CB201" s="1158"/>
      <c r="CC201" s="1158"/>
      <c r="CD201" s="1158"/>
      <c r="CE201" s="1158"/>
      <c r="CF201" s="1158"/>
      <c r="CG201" s="1158"/>
      <c r="CH201" s="1158"/>
      <c r="CI201" s="1158"/>
      <c r="CJ201" s="1158"/>
      <c r="CK201" s="1158"/>
      <c r="CL201" s="1158"/>
      <c r="CM201" s="1158"/>
      <c r="CN201" s="1158"/>
      <c r="CO201" s="1158"/>
      <c r="CP201" s="1158"/>
      <c r="CQ201" s="1158"/>
      <c r="CR201" s="1158"/>
      <c r="CS201" s="1158"/>
      <c r="CT201" s="1158"/>
      <c r="CU201" s="1158"/>
      <c r="CV201" s="1158"/>
      <c r="CW201" s="1158"/>
      <c r="CX201" s="1158"/>
      <c r="CY201" s="1158"/>
      <c r="CZ201" s="1158"/>
      <c r="DA201" s="1158"/>
      <c r="DB201" s="1158"/>
      <c r="DC201" s="1158"/>
      <c r="DD201" s="1158"/>
      <c r="DE201" s="1158"/>
      <c r="DF201" s="1158"/>
      <c r="DG201" s="1158"/>
      <c r="DH201" s="1158"/>
      <c r="DI201" s="1158"/>
      <c r="DJ201" s="1158"/>
      <c r="DK201" s="1158"/>
      <c r="DL201" s="1158"/>
      <c r="DM201" s="1158"/>
      <c r="DN201" s="1158"/>
      <c r="DO201" s="1158"/>
      <c r="DP201" s="1158"/>
      <c r="DQ201" s="1158"/>
      <c r="DR201" s="1158"/>
      <c r="DS201" s="1158"/>
      <c r="DT201" s="1158"/>
      <c r="DU201" s="1158"/>
      <c r="DV201" s="1158"/>
      <c r="DW201" s="1158"/>
      <c r="DX201" s="1158"/>
      <c r="DY201" s="1158"/>
      <c r="DZ201" s="1158"/>
      <c r="EA201" s="1158"/>
      <c r="EB201" s="1158"/>
      <c r="EC201" s="1158"/>
      <c r="ED201" s="1158"/>
      <c r="EE201" s="1158"/>
      <c r="EF201" s="1158"/>
      <c r="EG201" s="1158"/>
      <c r="EH201" s="1158"/>
      <c r="EI201" s="1158"/>
      <c r="EJ201" s="1158"/>
      <c r="EK201" s="1158"/>
      <c r="EL201" s="1158"/>
      <c r="EM201" s="1158"/>
      <c r="EN201" s="1158"/>
      <c r="EO201" s="1158"/>
      <c r="EP201" s="1158"/>
      <c r="EQ201" s="1158"/>
      <c r="ER201" s="1158"/>
      <c r="ES201" s="1158"/>
      <c r="ET201" s="1158"/>
      <c r="EU201" s="1158"/>
      <c r="EV201" s="1158"/>
      <c r="EW201" s="1158"/>
      <c r="EX201" s="1158"/>
      <c r="EY201" s="1158"/>
      <c r="EZ201" s="1158"/>
      <c r="FA201" s="1158"/>
      <c r="FB201" s="1158"/>
      <c r="FC201" s="1158"/>
      <c r="FD201" s="1158"/>
      <c r="FE201" s="1158"/>
      <c r="FF201" s="1158"/>
      <c r="FG201" s="1158"/>
      <c r="FH201" s="1158"/>
      <c r="FI201" s="1158"/>
      <c r="FJ201" s="1158"/>
      <c r="FK201" s="1158"/>
      <c r="FL201" s="1158"/>
      <c r="FM201" s="1158"/>
      <c r="FN201" s="1158"/>
      <c r="FO201" s="1158"/>
      <c r="FP201" s="1158"/>
      <c r="FQ201" s="1158"/>
      <c r="FR201" s="1158"/>
      <c r="FS201" s="1158"/>
      <c r="FT201" s="1158"/>
      <c r="FU201" s="1158"/>
      <c r="FV201" s="1158"/>
      <c r="FW201" s="1159"/>
      <c r="FX201" s="1159"/>
      <c r="FY201" s="1159"/>
      <c r="FZ201" s="1159"/>
      <c r="GA201" s="1159"/>
      <c r="GB201" s="1159"/>
      <c r="GC201" s="1159"/>
      <c r="GD201" s="1159"/>
      <c r="GE201" s="1159"/>
      <c r="GF201" s="1159"/>
      <c r="GG201" s="1159"/>
      <c r="GH201" s="1159"/>
      <c r="GI201" s="1159"/>
      <c r="GJ201" s="1159"/>
      <c r="GK201" s="1159"/>
      <c r="GL201" s="1159"/>
      <c r="GM201" s="1159"/>
      <c r="GN201" s="1159"/>
      <c r="GO201" s="1159"/>
      <c r="GP201" s="1159"/>
      <c r="GQ201" s="1159"/>
      <c r="GR201" s="1159"/>
      <c r="GS201" s="1159"/>
      <c r="GT201" s="1159"/>
      <c r="GU201" s="1159"/>
      <c r="GV201" s="1159"/>
      <c r="GW201" s="1159"/>
      <c r="GX201" s="1159"/>
      <c r="GY201" s="1159"/>
      <c r="GZ201" s="1159"/>
      <c r="HA201" s="1159"/>
      <c r="HB201" s="1159"/>
      <c r="HC201" s="1159"/>
      <c r="HD201" s="1159"/>
      <c r="HE201" s="1159"/>
      <c r="HF201" s="1159"/>
      <c r="HG201" s="1159"/>
      <c r="HH201" s="1159"/>
      <c r="HI201" s="1159"/>
      <c r="HJ201" s="1159"/>
      <c r="HK201" s="1159"/>
      <c r="HL201" s="1159"/>
      <c r="HM201" s="1159"/>
      <c r="HN201" s="1159"/>
      <c r="HO201" s="1159"/>
      <c r="HP201" s="1159"/>
      <c r="HQ201" s="1159"/>
      <c r="HR201" s="1159"/>
      <c r="HS201" s="1159"/>
      <c r="HT201" s="1159"/>
      <c r="HU201" s="1159"/>
      <c r="HV201" s="1159"/>
      <c r="HW201" s="1159"/>
      <c r="HX201" s="1159"/>
      <c r="HY201" s="1159"/>
      <c r="HZ201" s="1159"/>
      <c r="IA201" s="1159"/>
      <c r="IB201" s="1159"/>
      <c r="IC201" s="1159"/>
      <c r="ID201" s="1159"/>
      <c r="IE201" s="1159"/>
      <c r="IF201" s="1159"/>
      <c r="IG201" s="1159"/>
      <c r="IH201" s="1159"/>
      <c r="II201" s="1159"/>
      <c r="IJ201" s="1159"/>
    </row>
    <row r="202" spans="1:244" s="1156" customFormat="1" ht="45">
      <c r="A202" s="1146">
        <v>198</v>
      </c>
      <c r="B202" s="1147" t="s">
        <v>1049</v>
      </c>
      <c r="C202" s="1148" t="s">
        <v>216</v>
      </c>
      <c r="D202" s="1149">
        <v>64627918</v>
      </c>
      <c r="E202" s="1149">
        <v>102832722</v>
      </c>
      <c r="F202" s="1149">
        <v>600144950</v>
      </c>
      <c r="G202" s="1150" t="s">
        <v>1054</v>
      </c>
      <c r="H202" s="1150" t="s">
        <v>29</v>
      </c>
      <c r="I202" s="1148" t="s">
        <v>30</v>
      </c>
      <c r="J202" s="1148" t="s">
        <v>219</v>
      </c>
      <c r="K202" s="1150" t="s">
        <v>1055</v>
      </c>
      <c r="L202" s="1149">
        <v>4500000</v>
      </c>
      <c r="M202" s="1149">
        <v>0</v>
      </c>
      <c r="N202" s="1148" t="s">
        <v>232</v>
      </c>
      <c r="O202" s="1148" t="s">
        <v>223</v>
      </c>
      <c r="P202" s="1148"/>
      <c r="Q202" s="1148"/>
      <c r="R202" s="1148"/>
      <c r="S202" s="1148"/>
      <c r="T202" s="1148"/>
      <c r="U202" s="1148"/>
      <c r="V202" s="1148"/>
      <c r="W202" s="1148"/>
      <c r="X202" s="1148"/>
      <c r="Y202" s="1148" t="s">
        <v>278</v>
      </c>
      <c r="Z202" s="1152" t="s">
        <v>58</v>
      </c>
      <c r="AA202" s="1153" t="s">
        <v>1823</v>
      </c>
      <c r="AB202" s="1154"/>
      <c r="AC202" s="1154"/>
      <c r="AD202" s="1154"/>
      <c r="AE202" s="1154"/>
      <c r="AF202" s="1154"/>
      <c r="AG202" s="1154"/>
      <c r="AH202" s="1154"/>
      <c r="AI202" s="1154"/>
      <c r="AJ202" s="1154"/>
      <c r="AK202" s="1154"/>
      <c r="AL202" s="1154"/>
      <c r="AM202" s="1154"/>
      <c r="AN202" s="1154"/>
      <c r="AO202" s="1154"/>
      <c r="AP202" s="1154"/>
      <c r="AQ202" s="1154"/>
      <c r="AR202" s="1154"/>
      <c r="AS202" s="1154"/>
      <c r="AT202" s="1154"/>
      <c r="AU202" s="1154"/>
      <c r="AV202" s="1154"/>
      <c r="AW202" s="1154"/>
      <c r="AX202" s="1154"/>
      <c r="AY202" s="1154"/>
      <c r="AZ202" s="1154"/>
      <c r="BA202" s="1154"/>
      <c r="BB202" s="1154"/>
      <c r="BC202" s="1154"/>
      <c r="BD202" s="1154"/>
      <c r="BE202" s="1154"/>
      <c r="BF202" s="1154"/>
      <c r="BG202" s="1154"/>
      <c r="BH202" s="1154"/>
      <c r="BI202" s="1154"/>
      <c r="BJ202" s="1154"/>
      <c r="BK202" s="1154"/>
      <c r="BL202" s="1154"/>
      <c r="BM202" s="1154"/>
      <c r="BN202" s="1154"/>
      <c r="BO202" s="1154"/>
      <c r="BP202" s="1154"/>
      <c r="BQ202" s="1154"/>
      <c r="BR202" s="1154"/>
      <c r="BS202" s="1154"/>
      <c r="BT202" s="1154"/>
      <c r="BU202" s="1154"/>
      <c r="BV202" s="1154"/>
      <c r="BW202" s="1154"/>
      <c r="BX202" s="1154"/>
      <c r="BY202" s="1154"/>
      <c r="BZ202" s="1154"/>
      <c r="CA202" s="1154"/>
      <c r="CB202" s="1154"/>
      <c r="CC202" s="1154"/>
      <c r="CD202" s="1154"/>
      <c r="CE202" s="1154"/>
      <c r="CF202" s="1154"/>
      <c r="CG202" s="1154"/>
      <c r="CH202" s="1154"/>
      <c r="CI202" s="1154"/>
      <c r="CJ202" s="1154"/>
      <c r="CK202" s="1154"/>
      <c r="CL202" s="1154"/>
      <c r="CM202" s="1154"/>
      <c r="CN202" s="1154"/>
      <c r="CO202" s="1154"/>
      <c r="CP202" s="1154"/>
      <c r="CQ202" s="1154"/>
      <c r="CR202" s="1154"/>
      <c r="CS202" s="1154"/>
      <c r="CT202" s="1154"/>
      <c r="CU202" s="1154"/>
      <c r="CV202" s="1154"/>
      <c r="CW202" s="1154"/>
      <c r="CX202" s="1154"/>
      <c r="CY202" s="1154"/>
      <c r="CZ202" s="1154"/>
      <c r="DA202" s="1154"/>
      <c r="DB202" s="1154"/>
      <c r="DC202" s="1154"/>
      <c r="DD202" s="1154"/>
      <c r="DE202" s="1154"/>
      <c r="DF202" s="1154"/>
      <c r="DG202" s="1154"/>
      <c r="DH202" s="1154"/>
      <c r="DI202" s="1154"/>
      <c r="DJ202" s="1154"/>
      <c r="DK202" s="1154"/>
      <c r="DL202" s="1154"/>
      <c r="DM202" s="1154"/>
      <c r="DN202" s="1154"/>
      <c r="DO202" s="1154"/>
      <c r="DP202" s="1154"/>
      <c r="DQ202" s="1154"/>
      <c r="DR202" s="1154"/>
      <c r="DS202" s="1154"/>
      <c r="DT202" s="1154"/>
      <c r="DU202" s="1154"/>
      <c r="DV202" s="1154"/>
      <c r="DW202" s="1154"/>
      <c r="DX202" s="1154"/>
      <c r="DY202" s="1154"/>
      <c r="DZ202" s="1154"/>
      <c r="EA202" s="1154"/>
      <c r="EB202" s="1154"/>
      <c r="EC202" s="1154"/>
      <c r="ED202" s="1154"/>
      <c r="EE202" s="1154"/>
      <c r="EF202" s="1154"/>
      <c r="EG202" s="1154"/>
      <c r="EH202" s="1154"/>
      <c r="EI202" s="1154"/>
      <c r="EJ202" s="1154"/>
      <c r="EK202" s="1154"/>
      <c r="EL202" s="1154"/>
      <c r="EM202" s="1154"/>
      <c r="EN202" s="1154"/>
      <c r="EO202" s="1154"/>
      <c r="EP202" s="1154"/>
      <c r="EQ202" s="1154"/>
      <c r="ER202" s="1154"/>
      <c r="ES202" s="1154"/>
      <c r="ET202" s="1154"/>
      <c r="EU202" s="1154"/>
      <c r="EV202" s="1154"/>
      <c r="EW202" s="1154"/>
      <c r="EX202" s="1154"/>
      <c r="EY202" s="1154"/>
      <c r="EZ202" s="1154"/>
      <c r="FA202" s="1154"/>
      <c r="FB202" s="1154"/>
      <c r="FC202" s="1154"/>
      <c r="FD202" s="1154"/>
      <c r="FE202" s="1154"/>
      <c r="FF202" s="1154"/>
      <c r="FG202" s="1154"/>
      <c r="FH202" s="1154"/>
      <c r="FI202" s="1154"/>
      <c r="FJ202" s="1154"/>
      <c r="FK202" s="1154"/>
      <c r="FL202" s="1154"/>
      <c r="FM202" s="1154"/>
      <c r="FN202" s="1154"/>
      <c r="FO202" s="1154"/>
      <c r="FP202" s="1154"/>
      <c r="FQ202" s="1154"/>
      <c r="FR202" s="1154"/>
      <c r="FS202" s="1154"/>
      <c r="FT202" s="1154"/>
      <c r="FU202" s="1154"/>
      <c r="FV202" s="1154"/>
      <c r="FW202" s="1155"/>
      <c r="FX202" s="1155"/>
      <c r="FY202" s="1155"/>
      <c r="FZ202" s="1155"/>
      <c r="GA202" s="1155"/>
      <c r="GB202" s="1155"/>
      <c r="GC202" s="1155"/>
      <c r="GD202" s="1155"/>
      <c r="GE202" s="1155"/>
      <c r="GF202" s="1155"/>
      <c r="GG202" s="1155"/>
      <c r="GH202" s="1155"/>
      <c r="GI202" s="1155"/>
      <c r="GJ202" s="1155"/>
      <c r="GK202" s="1155"/>
      <c r="GL202" s="1155"/>
      <c r="GM202" s="1155"/>
      <c r="GN202" s="1155"/>
      <c r="GO202" s="1155"/>
      <c r="GP202" s="1155"/>
      <c r="GQ202" s="1155"/>
      <c r="GR202" s="1155"/>
      <c r="GS202" s="1155"/>
      <c r="GT202" s="1155"/>
      <c r="GU202" s="1155"/>
      <c r="GV202" s="1155"/>
      <c r="GW202" s="1155"/>
      <c r="GX202" s="1155"/>
      <c r="GY202" s="1155"/>
      <c r="GZ202" s="1155"/>
      <c r="HA202" s="1155"/>
      <c r="HB202" s="1155"/>
      <c r="HC202" s="1155"/>
      <c r="HD202" s="1155"/>
      <c r="HE202" s="1155"/>
      <c r="HF202" s="1155"/>
      <c r="HG202" s="1155"/>
      <c r="HH202" s="1155"/>
      <c r="HI202" s="1155"/>
      <c r="HJ202" s="1155"/>
      <c r="HK202" s="1155"/>
      <c r="HL202" s="1155"/>
      <c r="HM202" s="1155"/>
      <c r="HN202" s="1155"/>
      <c r="HO202" s="1155"/>
      <c r="HP202" s="1155"/>
      <c r="HQ202" s="1155"/>
      <c r="HR202" s="1155"/>
      <c r="HS202" s="1155"/>
      <c r="HT202" s="1155"/>
      <c r="HU202" s="1155"/>
      <c r="HV202" s="1155"/>
      <c r="HW202" s="1155"/>
      <c r="HX202" s="1155"/>
      <c r="HY202" s="1155"/>
      <c r="HZ202" s="1155"/>
      <c r="IA202" s="1155"/>
      <c r="IB202" s="1155"/>
      <c r="IC202" s="1155"/>
      <c r="ID202" s="1155"/>
      <c r="IE202" s="1155"/>
      <c r="IF202" s="1155"/>
      <c r="IG202" s="1155"/>
      <c r="IH202" s="1155"/>
      <c r="II202" s="1155"/>
      <c r="IJ202" s="1155"/>
    </row>
    <row r="203" spans="1:244" s="383" customFormat="1" ht="67.5">
      <c r="A203" s="586">
        <v>199</v>
      </c>
      <c r="B203" s="467" t="s">
        <v>1028</v>
      </c>
      <c r="C203" s="498" t="s">
        <v>216</v>
      </c>
      <c r="D203" s="640">
        <v>70984786</v>
      </c>
      <c r="E203" s="640">
        <v>102520496</v>
      </c>
      <c r="F203" s="640">
        <v>600144887</v>
      </c>
      <c r="G203" s="498" t="s">
        <v>1056</v>
      </c>
      <c r="H203" s="498" t="s">
        <v>29</v>
      </c>
      <c r="I203" s="498" t="s">
        <v>30</v>
      </c>
      <c r="J203" s="498" t="s">
        <v>219</v>
      </c>
      <c r="K203" s="472" t="s">
        <v>1056</v>
      </c>
      <c r="L203" s="623">
        <v>10000000</v>
      </c>
      <c r="M203" s="621">
        <f t="shared" ref="M203" si="17">L203/100*85</f>
        <v>8500000</v>
      </c>
      <c r="N203" s="566" t="s">
        <v>179</v>
      </c>
      <c r="O203" s="566" t="s">
        <v>223</v>
      </c>
      <c r="P203" s="503"/>
      <c r="Q203" s="503"/>
      <c r="R203" s="503"/>
      <c r="S203" s="503"/>
      <c r="T203" s="503"/>
      <c r="U203" s="503"/>
      <c r="V203" s="503" t="s">
        <v>132</v>
      </c>
      <c r="W203" s="503"/>
      <c r="X203" s="503"/>
      <c r="Y203" s="467"/>
      <c r="Z203" s="443" t="s">
        <v>58</v>
      </c>
      <c r="BJ203" s="618"/>
      <c r="BK203" s="618"/>
      <c r="BL203" s="618"/>
      <c r="BM203" s="618"/>
      <c r="BN203" s="618"/>
      <c r="BO203" s="618"/>
      <c r="BP203" s="618"/>
      <c r="BQ203" s="618"/>
      <c r="BR203" s="618"/>
      <c r="BS203" s="618"/>
      <c r="BT203" s="618"/>
      <c r="BU203" s="618"/>
      <c r="BV203" s="618"/>
      <c r="BW203" s="618"/>
      <c r="BX203" s="618"/>
      <c r="BY203" s="618"/>
      <c r="BZ203" s="618"/>
      <c r="CA203" s="618"/>
      <c r="CB203" s="618"/>
      <c r="CC203" s="618"/>
      <c r="CD203" s="618"/>
      <c r="CE203" s="618"/>
      <c r="CF203" s="618"/>
      <c r="CG203" s="618"/>
      <c r="CH203" s="618"/>
      <c r="CI203" s="618"/>
      <c r="CJ203" s="618"/>
      <c r="CK203" s="618"/>
      <c r="CL203" s="618"/>
      <c r="CM203" s="618"/>
      <c r="CN203" s="618"/>
      <c r="CO203" s="618"/>
      <c r="CP203" s="618"/>
      <c r="CQ203" s="618"/>
      <c r="CR203" s="618"/>
      <c r="CS203" s="618"/>
      <c r="CT203" s="618"/>
      <c r="CU203" s="618"/>
      <c r="CV203" s="618"/>
      <c r="CW203" s="618"/>
      <c r="CX203" s="618"/>
      <c r="CY203" s="618"/>
      <c r="CZ203" s="618"/>
      <c r="DA203" s="618"/>
      <c r="DB203" s="618"/>
      <c r="DC203" s="618"/>
      <c r="DD203" s="618"/>
      <c r="DE203" s="618"/>
      <c r="DF203" s="618"/>
      <c r="DG203" s="618"/>
      <c r="DH203" s="618"/>
      <c r="DI203" s="618"/>
      <c r="DJ203" s="618"/>
      <c r="DK203" s="618"/>
      <c r="DL203" s="618"/>
      <c r="DM203" s="618"/>
      <c r="DN203" s="618"/>
      <c r="DO203" s="618"/>
      <c r="DP203" s="618"/>
      <c r="DQ203" s="618"/>
      <c r="DR203" s="618"/>
      <c r="DS203" s="618"/>
      <c r="DT203" s="618"/>
      <c r="DU203" s="618"/>
      <c r="DV203" s="618"/>
      <c r="DW203" s="618"/>
      <c r="DX203" s="618"/>
      <c r="DY203" s="618"/>
      <c r="DZ203" s="618"/>
      <c r="EA203" s="618"/>
      <c r="EB203" s="618"/>
      <c r="EC203" s="618"/>
      <c r="ED203" s="618"/>
      <c r="EE203" s="618"/>
      <c r="EF203" s="618"/>
      <c r="EG203" s="618"/>
      <c r="EH203" s="618"/>
      <c r="EI203" s="618"/>
      <c r="EJ203" s="618"/>
      <c r="EK203" s="618"/>
      <c r="EL203" s="618"/>
      <c r="EM203" s="618"/>
      <c r="EN203" s="618"/>
      <c r="EO203" s="618"/>
      <c r="EP203" s="618"/>
      <c r="EQ203" s="618"/>
      <c r="ER203" s="618"/>
      <c r="ES203" s="618"/>
      <c r="ET203" s="618"/>
      <c r="EU203" s="618"/>
      <c r="EV203" s="618"/>
      <c r="EW203" s="618"/>
      <c r="EX203" s="618"/>
      <c r="EY203" s="618"/>
      <c r="EZ203" s="618"/>
      <c r="FA203" s="618"/>
      <c r="FB203" s="618"/>
      <c r="FC203" s="618"/>
      <c r="FD203" s="618"/>
      <c r="FE203" s="618"/>
      <c r="FF203" s="618"/>
      <c r="FG203" s="618"/>
      <c r="FH203" s="618"/>
      <c r="FI203" s="618"/>
      <c r="FJ203" s="618"/>
      <c r="FK203" s="618"/>
      <c r="FL203" s="618"/>
      <c r="FM203" s="618"/>
      <c r="FN203" s="618"/>
      <c r="FO203" s="618"/>
      <c r="FP203" s="618"/>
      <c r="FQ203" s="618"/>
      <c r="FR203" s="618"/>
      <c r="FS203" s="618"/>
      <c r="FT203" s="618"/>
      <c r="FU203" s="618"/>
      <c r="FV203" s="618"/>
      <c r="FW203" s="618"/>
      <c r="FX203" s="618"/>
      <c r="FY203" s="618"/>
      <c r="FZ203" s="618"/>
      <c r="GA203" s="618"/>
      <c r="GB203" s="618"/>
      <c r="GC203" s="618"/>
      <c r="GD203" s="618"/>
      <c r="GE203" s="618"/>
      <c r="GF203" s="618"/>
      <c r="GG203" s="618"/>
      <c r="GH203" s="618"/>
      <c r="GI203" s="618"/>
      <c r="GJ203" s="618"/>
      <c r="GK203" s="618"/>
      <c r="GL203" s="618"/>
      <c r="GM203" s="618"/>
      <c r="GN203" s="618"/>
      <c r="GO203" s="618"/>
      <c r="GP203" s="618"/>
      <c r="GQ203" s="618"/>
      <c r="GR203" s="618"/>
      <c r="GS203" s="618"/>
      <c r="GT203" s="618"/>
      <c r="GU203" s="618"/>
      <c r="GV203" s="618"/>
      <c r="GW203" s="618"/>
      <c r="GX203" s="618"/>
      <c r="GY203" s="618"/>
      <c r="GZ203" s="618"/>
      <c r="HA203" s="618"/>
      <c r="HB203" s="618"/>
      <c r="HC203" s="618"/>
      <c r="HD203" s="618"/>
      <c r="HE203" s="618"/>
      <c r="HF203" s="618"/>
      <c r="HG203" s="618"/>
      <c r="HH203" s="618"/>
      <c r="HI203" s="618"/>
      <c r="HJ203" s="618"/>
      <c r="HK203" s="618"/>
      <c r="HL203" s="618"/>
      <c r="HM203" s="618"/>
      <c r="HN203" s="618"/>
      <c r="HO203" s="618"/>
      <c r="HP203" s="618"/>
      <c r="HQ203" s="618"/>
      <c r="HR203" s="618"/>
      <c r="HS203" s="618"/>
      <c r="HT203" s="618"/>
      <c r="HU203" s="618"/>
      <c r="HV203" s="618"/>
      <c r="HW203" s="618"/>
      <c r="HX203" s="618"/>
      <c r="HY203" s="618"/>
      <c r="HZ203" s="618"/>
      <c r="IA203" s="618"/>
      <c r="IB203" s="618"/>
      <c r="IC203" s="618"/>
      <c r="ID203" s="618"/>
      <c r="IE203" s="618"/>
      <c r="IF203" s="618"/>
      <c r="IG203" s="618"/>
      <c r="IH203" s="618"/>
      <c r="II203" s="618"/>
      <c r="IJ203" s="618"/>
    </row>
    <row r="204" spans="1:244" s="387" customFormat="1" ht="45">
      <c r="A204" s="586">
        <v>200</v>
      </c>
      <c r="B204" s="498" t="s">
        <v>1021</v>
      </c>
      <c r="C204" s="503" t="s">
        <v>216</v>
      </c>
      <c r="D204" s="615" t="s">
        <v>1022</v>
      </c>
      <c r="E204" s="615">
        <v>102520381</v>
      </c>
      <c r="F204" s="503">
        <v>600144861</v>
      </c>
      <c r="G204" s="501" t="s">
        <v>1057</v>
      </c>
      <c r="H204" s="498" t="s">
        <v>29</v>
      </c>
      <c r="I204" s="503" t="s">
        <v>30</v>
      </c>
      <c r="J204" s="503" t="s">
        <v>219</v>
      </c>
      <c r="K204" s="501" t="s">
        <v>1058</v>
      </c>
      <c r="L204" s="623">
        <v>10000000</v>
      </c>
      <c r="M204" s="621">
        <v>5000000</v>
      </c>
      <c r="N204" s="566" t="s">
        <v>232</v>
      </c>
      <c r="O204" s="566" t="s">
        <v>179</v>
      </c>
      <c r="P204" s="503"/>
      <c r="Q204" s="503"/>
      <c r="R204" s="503"/>
      <c r="S204" s="503"/>
      <c r="T204" s="503"/>
      <c r="U204" s="503"/>
      <c r="V204" s="503"/>
      <c r="W204" s="503"/>
      <c r="X204" s="503"/>
      <c r="Y204" s="498"/>
      <c r="Z204" s="443" t="s">
        <v>58</v>
      </c>
      <c r="BJ204" s="652"/>
      <c r="BK204" s="652"/>
      <c r="BL204" s="652"/>
      <c r="BM204" s="652"/>
      <c r="BN204" s="652"/>
      <c r="BO204" s="652"/>
      <c r="BP204" s="652"/>
      <c r="BQ204" s="652"/>
      <c r="BR204" s="652"/>
      <c r="BS204" s="652"/>
      <c r="BT204" s="652"/>
      <c r="BU204" s="652"/>
      <c r="BV204" s="652"/>
      <c r="BW204" s="652"/>
      <c r="BX204" s="652"/>
      <c r="BY204" s="652"/>
      <c r="BZ204" s="652"/>
      <c r="CA204" s="652"/>
      <c r="CB204" s="652"/>
      <c r="CC204" s="652"/>
      <c r="CD204" s="652"/>
      <c r="CE204" s="652"/>
      <c r="CF204" s="652"/>
      <c r="CG204" s="652"/>
      <c r="CH204" s="652"/>
      <c r="CI204" s="652"/>
      <c r="CJ204" s="652"/>
      <c r="CK204" s="652"/>
      <c r="CL204" s="652"/>
      <c r="CM204" s="652"/>
      <c r="CN204" s="652"/>
      <c r="CO204" s="652"/>
      <c r="CP204" s="652"/>
      <c r="CQ204" s="652"/>
      <c r="CR204" s="652"/>
      <c r="CS204" s="652"/>
      <c r="CT204" s="652"/>
      <c r="CU204" s="652"/>
      <c r="CV204" s="652"/>
      <c r="CW204" s="652"/>
      <c r="CX204" s="652"/>
      <c r="CY204" s="652"/>
      <c r="CZ204" s="652"/>
      <c r="DA204" s="652"/>
      <c r="DB204" s="652"/>
      <c r="DC204" s="652"/>
      <c r="DD204" s="652"/>
      <c r="DE204" s="652"/>
      <c r="DF204" s="652"/>
      <c r="DG204" s="652"/>
      <c r="DH204" s="652"/>
      <c r="DI204" s="652"/>
      <c r="DJ204" s="652"/>
      <c r="DK204" s="652"/>
      <c r="DL204" s="652"/>
      <c r="DM204" s="652"/>
      <c r="DN204" s="652"/>
      <c r="DO204" s="652"/>
      <c r="DP204" s="652"/>
      <c r="DQ204" s="652"/>
      <c r="DR204" s="652"/>
      <c r="DS204" s="652"/>
      <c r="DT204" s="652"/>
      <c r="DU204" s="652"/>
      <c r="DV204" s="652"/>
      <c r="DW204" s="652"/>
      <c r="DX204" s="652"/>
      <c r="DY204" s="652"/>
      <c r="DZ204" s="652"/>
      <c r="EA204" s="652"/>
      <c r="EB204" s="652"/>
      <c r="EC204" s="652"/>
      <c r="ED204" s="652"/>
      <c r="EE204" s="652"/>
      <c r="EF204" s="652"/>
      <c r="EG204" s="652"/>
      <c r="EH204" s="652"/>
      <c r="EI204" s="652"/>
      <c r="EJ204" s="652"/>
      <c r="EK204" s="652"/>
      <c r="EL204" s="652"/>
      <c r="EM204" s="652"/>
      <c r="EN204" s="652"/>
      <c r="EO204" s="652"/>
      <c r="EP204" s="652"/>
      <c r="EQ204" s="652"/>
      <c r="ER204" s="652"/>
      <c r="ES204" s="652"/>
      <c r="ET204" s="652"/>
      <c r="EU204" s="652"/>
      <c r="EV204" s="652"/>
      <c r="EW204" s="652"/>
      <c r="EX204" s="652"/>
      <c r="EY204" s="652"/>
      <c r="EZ204" s="652"/>
      <c r="FA204" s="652"/>
      <c r="FB204" s="652"/>
      <c r="FC204" s="652"/>
      <c r="FD204" s="652"/>
      <c r="FE204" s="652"/>
      <c r="FF204" s="652"/>
      <c r="FG204" s="652"/>
      <c r="FH204" s="652"/>
      <c r="FI204" s="652"/>
      <c r="FJ204" s="652"/>
      <c r="FK204" s="652"/>
      <c r="FL204" s="652"/>
      <c r="FM204" s="652"/>
      <c r="FN204" s="652"/>
      <c r="FO204" s="652"/>
      <c r="FP204" s="652"/>
      <c r="FQ204" s="652"/>
      <c r="FR204" s="652"/>
      <c r="FS204" s="652"/>
      <c r="FT204" s="652"/>
      <c r="FU204" s="652"/>
      <c r="FV204" s="652"/>
      <c r="FW204" s="652"/>
      <c r="FX204" s="652"/>
      <c r="FY204" s="652"/>
      <c r="FZ204" s="652"/>
      <c r="GA204" s="652"/>
      <c r="GB204" s="652"/>
      <c r="GC204" s="652"/>
      <c r="GD204" s="652"/>
      <c r="GE204" s="652"/>
      <c r="GF204" s="652"/>
      <c r="GG204" s="652"/>
      <c r="GH204" s="652"/>
      <c r="GI204" s="652"/>
      <c r="GJ204" s="652"/>
      <c r="GK204" s="652"/>
      <c r="GL204" s="652"/>
      <c r="GM204" s="652"/>
      <c r="GN204" s="652"/>
      <c r="GO204" s="652"/>
      <c r="GP204" s="652"/>
      <c r="GQ204" s="652"/>
      <c r="GR204" s="652"/>
      <c r="GS204" s="652"/>
      <c r="GT204" s="652"/>
      <c r="GU204" s="652"/>
      <c r="GV204" s="652"/>
      <c r="GW204" s="652"/>
      <c r="GX204" s="652"/>
      <c r="GY204" s="652"/>
      <c r="GZ204" s="652"/>
      <c r="HA204" s="652"/>
      <c r="HB204" s="652"/>
      <c r="HC204" s="652"/>
      <c r="HD204" s="652"/>
      <c r="HE204" s="652"/>
      <c r="HF204" s="652"/>
      <c r="HG204" s="652"/>
      <c r="HH204" s="652"/>
      <c r="HI204" s="652"/>
      <c r="HJ204" s="652"/>
      <c r="HK204" s="652"/>
      <c r="HL204" s="652"/>
      <c r="HM204" s="652"/>
      <c r="HN204" s="652"/>
      <c r="HO204" s="652"/>
      <c r="HP204" s="652"/>
      <c r="HQ204" s="652"/>
      <c r="HR204" s="652"/>
      <c r="HS204" s="652"/>
      <c r="HT204" s="652"/>
      <c r="HU204" s="652"/>
      <c r="HV204" s="652"/>
      <c r="HW204" s="652"/>
      <c r="HX204" s="652"/>
      <c r="HY204" s="652"/>
      <c r="HZ204" s="652"/>
      <c r="IA204" s="652"/>
      <c r="IB204" s="652"/>
      <c r="IC204" s="652"/>
      <c r="ID204" s="652"/>
      <c r="IE204" s="652"/>
      <c r="IF204" s="652"/>
      <c r="IG204" s="652"/>
      <c r="IH204" s="652"/>
      <c r="II204" s="652"/>
      <c r="IJ204" s="652"/>
    </row>
    <row r="205" spans="1:244" s="637" customFormat="1" ht="56.25">
      <c r="A205" s="593">
        <v>201</v>
      </c>
      <c r="B205" s="467" t="s">
        <v>991</v>
      </c>
      <c r="C205" s="471" t="s">
        <v>216</v>
      </c>
      <c r="D205" s="657">
        <v>62348299</v>
      </c>
      <c r="E205" s="657">
        <v>102520216</v>
      </c>
      <c r="F205" s="657">
        <v>600144810</v>
      </c>
      <c r="G205" s="467" t="s">
        <v>1059</v>
      </c>
      <c r="H205" s="658" t="s">
        <v>29</v>
      </c>
      <c r="I205" s="658" t="s">
        <v>30</v>
      </c>
      <c r="J205" s="467" t="s">
        <v>219</v>
      </c>
      <c r="K205" s="472" t="s">
        <v>1059</v>
      </c>
      <c r="L205" s="473">
        <v>10000000</v>
      </c>
      <c r="M205" s="478">
        <v>0</v>
      </c>
      <c r="N205" s="502" t="s">
        <v>232</v>
      </c>
      <c r="O205" s="502" t="s">
        <v>190</v>
      </c>
      <c r="P205" s="476"/>
      <c r="Q205" s="476"/>
      <c r="R205" s="476"/>
      <c r="S205" s="476"/>
      <c r="T205" s="476"/>
      <c r="U205" s="476"/>
      <c r="V205" s="476"/>
      <c r="W205" s="476"/>
      <c r="X205" s="476"/>
      <c r="Y205" s="471"/>
      <c r="Z205" s="659" t="s">
        <v>58</v>
      </c>
      <c r="BJ205" s="638"/>
      <c r="BK205" s="638"/>
      <c r="BL205" s="638"/>
      <c r="BM205" s="638"/>
      <c r="BN205" s="638"/>
      <c r="BO205" s="638"/>
      <c r="BP205" s="638"/>
      <c r="BQ205" s="638"/>
      <c r="BR205" s="638"/>
      <c r="BS205" s="638"/>
      <c r="BT205" s="638"/>
      <c r="BU205" s="638"/>
      <c r="BV205" s="638"/>
      <c r="BW205" s="638"/>
      <c r="BX205" s="638"/>
      <c r="BY205" s="638"/>
      <c r="BZ205" s="638"/>
      <c r="CA205" s="638"/>
      <c r="CB205" s="638"/>
      <c r="CC205" s="638"/>
      <c r="CD205" s="638"/>
      <c r="CE205" s="638"/>
      <c r="CF205" s="638"/>
      <c r="CG205" s="638"/>
      <c r="CH205" s="638"/>
      <c r="CI205" s="638"/>
      <c r="CJ205" s="638"/>
      <c r="CK205" s="638"/>
      <c r="CL205" s="638"/>
      <c r="CM205" s="638"/>
      <c r="CN205" s="638"/>
      <c r="CO205" s="638"/>
      <c r="CP205" s="638"/>
      <c r="CQ205" s="638"/>
      <c r="CR205" s="638"/>
      <c r="CS205" s="638"/>
      <c r="CT205" s="638"/>
      <c r="CU205" s="638"/>
      <c r="CV205" s="638"/>
      <c r="CW205" s="638"/>
      <c r="CX205" s="638"/>
      <c r="CY205" s="638"/>
      <c r="CZ205" s="638"/>
      <c r="DA205" s="638"/>
      <c r="DB205" s="638"/>
      <c r="DC205" s="638"/>
      <c r="DD205" s="638"/>
      <c r="DE205" s="638"/>
      <c r="DF205" s="638"/>
      <c r="DG205" s="638"/>
      <c r="DH205" s="638"/>
      <c r="DI205" s="638"/>
      <c r="DJ205" s="638"/>
      <c r="DK205" s="638"/>
      <c r="DL205" s="638"/>
      <c r="DM205" s="638"/>
      <c r="DN205" s="638"/>
      <c r="DO205" s="638"/>
      <c r="DP205" s="638"/>
      <c r="DQ205" s="638"/>
      <c r="DR205" s="638"/>
      <c r="DS205" s="638"/>
      <c r="DT205" s="638"/>
      <c r="DU205" s="638"/>
      <c r="DV205" s="638"/>
      <c r="DW205" s="638"/>
      <c r="DX205" s="638"/>
      <c r="DY205" s="638"/>
      <c r="DZ205" s="638"/>
      <c r="EA205" s="638"/>
      <c r="EB205" s="638"/>
      <c r="EC205" s="638"/>
      <c r="ED205" s="638"/>
      <c r="EE205" s="638"/>
      <c r="EF205" s="638"/>
      <c r="EG205" s="638"/>
      <c r="EH205" s="638"/>
      <c r="EI205" s="638"/>
      <c r="EJ205" s="638"/>
      <c r="EK205" s="638"/>
      <c r="EL205" s="638"/>
      <c r="EM205" s="638"/>
      <c r="EN205" s="638"/>
      <c r="EO205" s="638"/>
      <c r="EP205" s="638"/>
      <c r="EQ205" s="638"/>
      <c r="ER205" s="638"/>
      <c r="ES205" s="638"/>
      <c r="ET205" s="638"/>
      <c r="EU205" s="638"/>
      <c r="EV205" s="638"/>
      <c r="EW205" s="638"/>
      <c r="EX205" s="638"/>
      <c r="EY205" s="638"/>
      <c r="EZ205" s="638"/>
      <c r="FA205" s="638"/>
      <c r="FB205" s="638"/>
      <c r="FC205" s="638"/>
      <c r="FD205" s="638"/>
      <c r="FE205" s="638"/>
      <c r="FF205" s="638"/>
      <c r="FG205" s="638"/>
      <c r="FH205" s="638"/>
      <c r="FI205" s="638"/>
      <c r="FJ205" s="638"/>
      <c r="FK205" s="638"/>
      <c r="FL205" s="638"/>
      <c r="FM205" s="638"/>
      <c r="FN205" s="638"/>
      <c r="FO205" s="638"/>
      <c r="FP205" s="638"/>
      <c r="FQ205" s="638"/>
      <c r="FR205" s="638"/>
      <c r="FS205" s="638"/>
      <c r="FT205" s="638"/>
      <c r="FU205" s="638"/>
      <c r="FV205" s="638"/>
      <c r="FW205" s="638"/>
      <c r="FX205" s="638"/>
      <c r="FY205" s="638"/>
      <c r="FZ205" s="638"/>
      <c r="GA205" s="638"/>
      <c r="GB205" s="638"/>
      <c r="GC205" s="638"/>
      <c r="GD205" s="638"/>
      <c r="GE205" s="638"/>
      <c r="GF205" s="638"/>
      <c r="GG205" s="638"/>
      <c r="GH205" s="638"/>
      <c r="GI205" s="638"/>
      <c r="GJ205" s="638"/>
      <c r="GK205" s="638"/>
      <c r="GL205" s="638"/>
      <c r="GM205" s="638"/>
      <c r="GN205" s="638"/>
      <c r="GO205" s="638"/>
      <c r="GP205" s="638"/>
      <c r="GQ205" s="638"/>
      <c r="GR205" s="638"/>
      <c r="GS205" s="638"/>
      <c r="GT205" s="638"/>
      <c r="GU205" s="638"/>
      <c r="GV205" s="638"/>
      <c r="GW205" s="638"/>
      <c r="GX205" s="638"/>
      <c r="GY205" s="638"/>
      <c r="GZ205" s="638"/>
      <c r="HA205" s="638"/>
      <c r="HB205" s="638"/>
      <c r="HC205" s="638"/>
      <c r="HD205" s="638"/>
      <c r="HE205" s="638"/>
      <c r="HF205" s="638"/>
      <c r="HG205" s="638"/>
      <c r="HH205" s="638"/>
      <c r="HI205" s="638"/>
      <c r="HJ205" s="638"/>
      <c r="HK205" s="638"/>
      <c r="HL205" s="638"/>
      <c r="HM205" s="638"/>
      <c r="HN205" s="638"/>
      <c r="HO205" s="638"/>
      <c r="HP205" s="638"/>
      <c r="HQ205" s="638"/>
      <c r="HR205" s="638"/>
      <c r="HS205" s="638"/>
      <c r="HT205" s="638"/>
      <c r="HU205" s="638"/>
      <c r="HV205" s="638"/>
      <c r="HW205" s="638"/>
      <c r="HX205" s="638"/>
      <c r="HY205" s="638"/>
      <c r="HZ205" s="638"/>
      <c r="IA205" s="638"/>
      <c r="IB205" s="638"/>
      <c r="IC205" s="638"/>
      <c r="ID205" s="638"/>
      <c r="IE205" s="638"/>
      <c r="IF205" s="638"/>
      <c r="IG205" s="638"/>
      <c r="IH205" s="638"/>
      <c r="II205" s="638"/>
      <c r="IJ205" s="638"/>
    </row>
    <row r="206" spans="1:244" s="383" customFormat="1" ht="54.6" customHeight="1">
      <c r="A206" s="1169">
        <v>202</v>
      </c>
      <c r="B206" s="1170" t="s">
        <v>1009</v>
      </c>
      <c r="C206" s="1171" t="s">
        <v>216</v>
      </c>
      <c r="D206" s="1172">
        <v>62348264</v>
      </c>
      <c r="E206" s="1172">
        <v>102852676</v>
      </c>
      <c r="F206" s="1172">
        <v>600144933</v>
      </c>
      <c r="G206" s="1173" t="s">
        <v>1060</v>
      </c>
      <c r="H206" s="1173" t="s">
        <v>29</v>
      </c>
      <c r="I206" s="1171" t="s">
        <v>30</v>
      </c>
      <c r="J206" s="1171" t="s">
        <v>219</v>
      </c>
      <c r="K206" s="1173" t="s">
        <v>1060</v>
      </c>
      <c r="L206" s="1174">
        <v>23276000</v>
      </c>
      <c r="M206" s="1364">
        <v>0</v>
      </c>
      <c r="N206" s="1175" t="s">
        <v>232</v>
      </c>
      <c r="O206" s="1175" t="s">
        <v>223</v>
      </c>
      <c r="P206" s="1171"/>
      <c r="Q206" s="1171"/>
      <c r="R206" s="1171"/>
      <c r="S206" s="1171"/>
      <c r="T206" s="1171"/>
      <c r="U206" s="1171"/>
      <c r="V206" s="1171"/>
      <c r="W206" s="1171"/>
      <c r="X206" s="1171"/>
      <c r="Y206" s="1170"/>
      <c r="Z206" s="1176" t="s">
        <v>58</v>
      </c>
      <c r="AA206" s="1177" t="s">
        <v>35</v>
      </c>
    </row>
    <row r="207" spans="1:244" s="681" customFormat="1" ht="78.75">
      <c r="A207" s="1310">
        <v>203</v>
      </c>
      <c r="B207" s="600" t="s">
        <v>1061</v>
      </c>
      <c r="C207" s="693" t="s">
        <v>1062</v>
      </c>
      <c r="D207" s="601">
        <v>71197575</v>
      </c>
      <c r="E207" s="601">
        <v>41035526</v>
      </c>
      <c r="F207" s="601">
        <v>600026833</v>
      </c>
      <c r="G207" s="600" t="s">
        <v>1063</v>
      </c>
      <c r="H207" s="602" t="s">
        <v>29</v>
      </c>
      <c r="I207" s="602" t="s">
        <v>30</v>
      </c>
      <c r="J207" s="1311" t="s">
        <v>1064</v>
      </c>
      <c r="K207" s="701" t="s">
        <v>1065</v>
      </c>
      <c r="L207" s="574">
        <v>5000000</v>
      </c>
      <c r="M207" s="574">
        <v>0</v>
      </c>
      <c r="N207" s="680">
        <v>2022</v>
      </c>
      <c r="O207" s="576">
        <v>2024</v>
      </c>
      <c r="P207" s="577" t="s">
        <v>132</v>
      </c>
      <c r="Q207" s="577" t="s">
        <v>132</v>
      </c>
      <c r="R207" s="577" t="s">
        <v>132</v>
      </c>
      <c r="S207" s="577" t="s">
        <v>132</v>
      </c>
      <c r="T207" s="577"/>
      <c r="U207" s="577"/>
      <c r="V207" s="577" t="s">
        <v>132</v>
      </c>
      <c r="W207" s="577" t="s">
        <v>132</v>
      </c>
      <c r="X207" s="577" t="s">
        <v>132</v>
      </c>
      <c r="Y207" s="600" t="s">
        <v>1066</v>
      </c>
      <c r="Z207" s="604" t="s">
        <v>58</v>
      </c>
      <c r="AA207" s="494"/>
      <c r="AB207" s="494"/>
      <c r="AC207" s="494"/>
      <c r="AD207" s="494"/>
      <c r="AE207" s="494"/>
      <c r="AF207" s="494"/>
      <c r="AG207" s="494"/>
      <c r="AH207" s="494"/>
      <c r="AI207" s="494"/>
      <c r="AJ207" s="494"/>
      <c r="AK207" s="494"/>
      <c r="AL207" s="494"/>
      <c r="AM207" s="494"/>
      <c r="AN207" s="494"/>
      <c r="AO207" s="494"/>
      <c r="AP207" s="494"/>
      <c r="AQ207" s="494"/>
      <c r="AR207" s="494"/>
      <c r="AS207" s="494"/>
      <c r="AT207" s="494"/>
      <c r="AU207" s="494"/>
      <c r="AV207" s="494"/>
      <c r="AW207" s="494"/>
      <c r="AX207" s="494"/>
      <c r="AY207" s="494"/>
      <c r="AZ207" s="494"/>
      <c r="BA207" s="494"/>
      <c r="BB207" s="494"/>
      <c r="BC207" s="494"/>
      <c r="BD207" s="494"/>
      <c r="BE207" s="494"/>
      <c r="BF207" s="494"/>
      <c r="BG207" s="494"/>
      <c r="BH207" s="494"/>
      <c r="BI207" s="494"/>
      <c r="BJ207" s="495"/>
      <c r="BK207" s="495"/>
      <c r="BL207" s="495"/>
      <c r="BM207" s="495"/>
      <c r="BN207" s="495"/>
      <c r="BO207" s="495"/>
      <c r="BP207" s="495"/>
      <c r="BQ207" s="495"/>
      <c r="BR207" s="495"/>
      <c r="BS207" s="495"/>
      <c r="BT207" s="495"/>
      <c r="BU207" s="495"/>
      <c r="BV207" s="495"/>
      <c r="BW207" s="495"/>
      <c r="BX207" s="495"/>
      <c r="BY207" s="495"/>
      <c r="BZ207" s="495"/>
      <c r="CA207" s="495"/>
      <c r="CB207" s="495"/>
      <c r="CC207" s="495"/>
      <c r="CD207" s="495"/>
      <c r="CE207" s="495"/>
      <c r="CF207" s="495"/>
      <c r="CG207" s="495"/>
      <c r="CH207" s="495"/>
      <c r="CI207" s="495"/>
      <c r="CJ207" s="495"/>
      <c r="CK207" s="495"/>
      <c r="CL207" s="495"/>
      <c r="CM207" s="495"/>
      <c r="CN207" s="495"/>
      <c r="CO207" s="495"/>
      <c r="CP207" s="495"/>
      <c r="CQ207" s="495"/>
      <c r="CR207" s="495"/>
      <c r="CS207" s="495"/>
      <c r="CT207" s="495"/>
      <c r="CU207" s="495"/>
      <c r="CV207" s="495"/>
      <c r="CW207" s="495"/>
      <c r="CX207" s="495"/>
      <c r="CY207" s="495"/>
      <c r="CZ207" s="495"/>
      <c r="DA207" s="495"/>
      <c r="DB207" s="495"/>
      <c r="DC207" s="495"/>
      <c r="DD207" s="495"/>
      <c r="DE207" s="495"/>
      <c r="DF207" s="495"/>
      <c r="DG207" s="495"/>
      <c r="DH207" s="495"/>
      <c r="DI207" s="495"/>
      <c r="DJ207" s="495"/>
      <c r="DK207" s="495"/>
      <c r="DL207" s="495"/>
      <c r="DM207" s="495"/>
      <c r="DN207" s="495"/>
      <c r="DO207" s="495"/>
      <c r="DP207" s="495"/>
      <c r="DQ207" s="495"/>
      <c r="DR207" s="495"/>
      <c r="DS207" s="495"/>
      <c r="DT207" s="495"/>
      <c r="DU207" s="495"/>
      <c r="DV207" s="495"/>
      <c r="DW207" s="495"/>
      <c r="DX207" s="495"/>
      <c r="DY207" s="495"/>
      <c r="DZ207" s="495"/>
      <c r="EA207" s="495"/>
      <c r="EB207" s="495"/>
      <c r="EC207" s="495"/>
      <c r="ED207" s="495"/>
      <c r="EE207" s="495"/>
      <c r="EF207" s="495"/>
      <c r="EG207" s="495"/>
      <c r="EH207" s="495"/>
      <c r="EI207" s="495"/>
      <c r="EJ207" s="495"/>
      <c r="EK207" s="495"/>
      <c r="EL207" s="495"/>
      <c r="EM207" s="495"/>
      <c r="EN207" s="495"/>
      <c r="EO207" s="495"/>
      <c r="EP207" s="495"/>
      <c r="EQ207" s="495"/>
      <c r="ER207" s="495"/>
      <c r="ES207" s="495"/>
      <c r="ET207" s="495"/>
      <c r="EU207" s="495"/>
      <c r="EV207" s="495"/>
      <c r="EW207" s="495"/>
      <c r="EX207" s="495"/>
      <c r="EY207" s="495"/>
      <c r="EZ207" s="495"/>
      <c r="FA207" s="495"/>
      <c r="FB207" s="495"/>
      <c r="FC207" s="495"/>
      <c r="FD207" s="495"/>
      <c r="FE207" s="495"/>
      <c r="FF207" s="495"/>
      <c r="FG207" s="495"/>
      <c r="FH207" s="495"/>
      <c r="FI207" s="495"/>
      <c r="FJ207" s="495"/>
      <c r="FK207" s="495"/>
      <c r="FL207" s="495"/>
      <c r="FM207" s="495"/>
      <c r="FN207" s="495"/>
      <c r="FO207" s="495"/>
      <c r="FP207" s="495"/>
      <c r="FQ207" s="495"/>
      <c r="FR207" s="495"/>
      <c r="FS207" s="495"/>
      <c r="FT207" s="495"/>
      <c r="FU207" s="495"/>
      <c r="FV207" s="495"/>
      <c r="FW207" s="495"/>
      <c r="FX207" s="495"/>
      <c r="FY207" s="495"/>
      <c r="FZ207" s="495"/>
      <c r="GA207" s="495"/>
      <c r="GB207" s="495"/>
      <c r="GC207" s="495"/>
      <c r="GD207" s="495"/>
      <c r="GE207" s="495"/>
      <c r="GF207" s="495"/>
      <c r="GG207" s="495"/>
      <c r="GH207" s="495"/>
      <c r="GI207" s="495"/>
      <c r="GJ207" s="495"/>
      <c r="GK207" s="495"/>
      <c r="GL207" s="495"/>
      <c r="GM207" s="495"/>
      <c r="GN207" s="495"/>
      <c r="GO207" s="495"/>
      <c r="GP207" s="495"/>
      <c r="GQ207" s="495"/>
      <c r="GR207" s="495"/>
      <c r="GS207" s="495"/>
      <c r="GT207" s="495"/>
      <c r="GU207" s="495"/>
      <c r="GV207" s="495"/>
      <c r="GW207" s="495"/>
      <c r="GX207" s="495"/>
      <c r="GY207" s="495"/>
      <c r="GZ207" s="495"/>
      <c r="HA207" s="495"/>
      <c r="HB207" s="495"/>
      <c r="HC207" s="495"/>
      <c r="HD207" s="495"/>
      <c r="HE207" s="495"/>
      <c r="HF207" s="495"/>
      <c r="HG207" s="495"/>
      <c r="HH207" s="495"/>
      <c r="HI207" s="495"/>
      <c r="HJ207" s="495"/>
      <c r="HK207" s="495"/>
      <c r="HL207" s="495"/>
      <c r="HM207" s="495"/>
      <c r="HN207" s="495"/>
      <c r="HO207" s="495"/>
      <c r="HP207" s="495"/>
      <c r="HQ207" s="495"/>
      <c r="HR207" s="495"/>
      <c r="HS207" s="495"/>
      <c r="HT207" s="495"/>
      <c r="HU207" s="495"/>
      <c r="HV207" s="495"/>
      <c r="HW207" s="495"/>
      <c r="HX207" s="495"/>
      <c r="HY207" s="495"/>
      <c r="HZ207" s="495"/>
      <c r="IA207" s="495"/>
      <c r="IB207" s="495"/>
      <c r="IC207" s="495"/>
      <c r="ID207" s="495"/>
      <c r="IE207" s="495"/>
      <c r="IF207" s="495"/>
      <c r="IG207" s="495"/>
      <c r="IH207" s="495"/>
      <c r="II207" s="495"/>
      <c r="IJ207" s="495"/>
    </row>
    <row r="208" spans="1:244" s="681" customFormat="1" ht="45">
      <c r="A208" s="1310">
        <v>204</v>
      </c>
      <c r="B208" s="600" t="s">
        <v>1061</v>
      </c>
      <c r="C208" s="693" t="s">
        <v>1062</v>
      </c>
      <c r="D208" s="601">
        <v>71197575</v>
      </c>
      <c r="E208" s="601">
        <v>41035526</v>
      </c>
      <c r="F208" s="601">
        <v>600026833</v>
      </c>
      <c r="G208" s="600" t="s">
        <v>1067</v>
      </c>
      <c r="H208" s="602" t="s">
        <v>29</v>
      </c>
      <c r="I208" s="602" t="s">
        <v>30</v>
      </c>
      <c r="J208" s="1311" t="s">
        <v>1064</v>
      </c>
      <c r="K208" s="701" t="s">
        <v>1068</v>
      </c>
      <c r="L208" s="574">
        <v>600000</v>
      </c>
      <c r="M208" s="574">
        <v>0</v>
      </c>
      <c r="N208" s="680">
        <v>2023</v>
      </c>
      <c r="O208" s="576">
        <v>2024</v>
      </c>
      <c r="P208" s="577"/>
      <c r="Q208" s="577" t="s">
        <v>132</v>
      </c>
      <c r="R208" s="577"/>
      <c r="S208" s="577"/>
      <c r="T208" s="577"/>
      <c r="U208" s="577"/>
      <c r="V208" s="577" t="s">
        <v>132</v>
      </c>
      <c r="W208" s="577"/>
      <c r="X208" s="577"/>
      <c r="Y208" s="600" t="s">
        <v>212</v>
      </c>
      <c r="Z208" s="604" t="s">
        <v>58</v>
      </c>
      <c r="AA208" s="494"/>
      <c r="AB208" s="494"/>
      <c r="AC208" s="494"/>
      <c r="AD208" s="494"/>
      <c r="AE208" s="494"/>
      <c r="AF208" s="494"/>
      <c r="AG208" s="494"/>
      <c r="AH208" s="494"/>
      <c r="AI208" s="494"/>
      <c r="AJ208" s="494"/>
      <c r="AK208" s="494"/>
      <c r="AL208" s="494"/>
      <c r="AM208" s="494"/>
      <c r="AN208" s="494"/>
      <c r="AO208" s="494"/>
      <c r="AP208" s="494"/>
      <c r="AQ208" s="494"/>
      <c r="AR208" s="494"/>
      <c r="AS208" s="494"/>
      <c r="AT208" s="494"/>
      <c r="AU208" s="494"/>
      <c r="AV208" s="494"/>
      <c r="AW208" s="494"/>
      <c r="AX208" s="494"/>
      <c r="AY208" s="494"/>
      <c r="AZ208" s="494"/>
      <c r="BA208" s="494"/>
      <c r="BB208" s="494"/>
      <c r="BC208" s="494"/>
      <c r="BD208" s="494"/>
      <c r="BE208" s="494"/>
      <c r="BF208" s="494"/>
      <c r="BG208" s="494"/>
      <c r="BH208" s="494"/>
      <c r="BI208" s="494"/>
      <c r="BJ208" s="495"/>
      <c r="BK208" s="495"/>
      <c r="BL208" s="495"/>
      <c r="BM208" s="495"/>
      <c r="BN208" s="495"/>
      <c r="BO208" s="495"/>
      <c r="BP208" s="495"/>
      <c r="BQ208" s="495"/>
      <c r="BR208" s="495"/>
      <c r="BS208" s="495"/>
      <c r="BT208" s="495"/>
      <c r="BU208" s="495"/>
      <c r="BV208" s="495"/>
      <c r="BW208" s="495"/>
      <c r="BX208" s="495"/>
      <c r="BY208" s="495"/>
      <c r="BZ208" s="495"/>
      <c r="CA208" s="495"/>
      <c r="CB208" s="495"/>
      <c r="CC208" s="495"/>
      <c r="CD208" s="495"/>
      <c r="CE208" s="495"/>
      <c r="CF208" s="495"/>
      <c r="CG208" s="495"/>
      <c r="CH208" s="495"/>
      <c r="CI208" s="495"/>
      <c r="CJ208" s="495"/>
      <c r="CK208" s="495"/>
      <c r="CL208" s="495"/>
      <c r="CM208" s="495"/>
      <c r="CN208" s="495"/>
      <c r="CO208" s="495"/>
      <c r="CP208" s="495"/>
      <c r="CQ208" s="495"/>
      <c r="CR208" s="495"/>
      <c r="CS208" s="495"/>
      <c r="CT208" s="495"/>
      <c r="CU208" s="495"/>
      <c r="CV208" s="495"/>
      <c r="CW208" s="495"/>
      <c r="CX208" s="495"/>
      <c r="CY208" s="495"/>
      <c r="CZ208" s="495"/>
      <c r="DA208" s="495"/>
      <c r="DB208" s="495"/>
      <c r="DC208" s="495"/>
      <c r="DD208" s="495"/>
      <c r="DE208" s="495"/>
      <c r="DF208" s="495"/>
      <c r="DG208" s="495"/>
      <c r="DH208" s="495"/>
      <c r="DI208" s="495"/>
      <c r="DJ208" s="495"/>
      <c r="DK208" s="495"/>
      <c r="DL208" s="495"/>
      <c r="DM208" s="495"/>
      <c r="DN208" s="495"/>
      <c r="DO208" s="495"/>
      <c r="DP208" s="495"/>
      <c r="DQ208" s="495"/>
      <c r="DR208" s="495"/>
      <c r="DS208" s="495"/>
      <c r="DT208" s="495"/>
      <c r="DU208" s="495"/>
      <c r="DV208" s="495"/>
      <c r="DW208" s="495"/>
      <c r="DX208" s="495"/>
      <c r="DY208" s="495"/>
      <c r="DZ208" s="495"/>
      <c r="EA208" s="495"/>
      <c r="EB208" s="495"/>
      <c r="EC208" s="495"/>
      <c r="ED208" s="495"/>
      <c r="EE208" s="495"/>
      <c r="EF208" s="495"/>
      <c r="EG208" s="495"/>
      <c r="EH208" s="495"/>
      <c r="EI208" s="495"/>
      <c r="EJ208" s="495"/>
      <c r="EK208" s="495"/>
      <c r="EL208" s="495"/>
      <c r="EM208" s="495"/>
      <c r="EN208" s="495"/>
      <c r="EO208" s="495"/>
      <c r="EP208" s="495"/>
      <c r="EQ208" s="495"/>
      <c r="ER208" s="495"/>
      <c r="ES208" s="495"/>
      <c r="ET208" s="495"/>
      <c r="EU208" s="495"/>
      <c r="EV208" s="495"/>
      <c r="EW208" s="495"/>
      <c r="EX208" s="495"/>
      <c r="EY208" s="495"/>
      <c r="EZ208" s="495"/>
      <c r="FA208" s="495"/>
      <c r="FB208" s="495"/>
      <c r="FC208" s="495"/>
      <c r="FD208" s="495"/>
      <c r="FE208" s="495"/>
      <c r="FF208" s="495"/>
      <c r="FG208" s="495"/>
      <c r="FH208" s="495"/>
      <c r="FI208" s="495"/>
      <c r="FJ208" s="495"/>
      <c r="FK208" s="495"/>
      <c r="FL208" s="495"/>
      <c r="FM208" s="495"/>
      <c r="FN208" s="495"/>
      <c r="FO208" s="495"/>
      <c r="FP208" s="495"/>
      <c r="FQ208" s="495"/>
      <c r="FR208" s="495"/>
      <c r="FS208" s="495"/>
      <c r="FT208" s="495"/>
      <c r="FU208" s="495"/>
      <c r="FV208" s="495"/>
      <c r="FW208" s="495"/>
      <c r="FX208" s="495"/>
      <c r="FY208" s="495"/>
      <c r="FZ208" s="495"/>
      <c r="GA208" s="495"/>
      <c r="GB208" s="495"/>
      <c r="GC208" s="495"/>
      <c r="GD208" s="495"/>
      <c r="GE208" s="495"/>
      <c r="GF208" s="495"/>
      <c r="GG208" s="495"/>
      <c r="GH208" s="495"/>
      <c r="GI208" s="495"/>
      <c r="GJ208" s="495"/>
      <c r="GK208" s="495"/>
      <c r="GL208" s="495"/>
      <c r="GM208" s="495"/>
      <c r="GN208" s="495"/>
      <c r="GO208" s="495"/>
      <c r="GP208" s="495"/>
      <c r="GQ208" s="495"/>
      <c r="GR208" s="495"/>
      <c r="GS208" s="495"/>
      <c r="GT208" s="495"/>
      <c r="GU208" s="495"/>
      <c r="GV208" s="495"/>
      <c r="GW208" s="495"/>
      <c r="GX208" s="495"/>
      <c r="GY208" s="495"/>
      <c r="GZ208" s="495"/>
      <c r="HA208" s="495"/>
      <c r="HB208" s="495"/>
      <c r="HC208" s="495"/>
      <c r="HD208" s="495"/>
      <c r="HE208" s="495"/>
      <c r="HF208" s="495"/>
      <c r="HG208" s="495"/>
      <c r="HH208" s="495"/>
      <c r="HI208" s="495"/>
      <c r="HJ208" s="495"/>
      <c r="HK208" s="495"/>
      <c r="HL208" s="495"/>
      <c r="HM208" s="495"/>
      <c r="HN208" s="495"/>
      <c r="HO208" s="495"/>
      <c r="HP208" s="495"/>
      <c r="HQ208" s="495"/>
      <c r="HR208" s="495"/>
      <c r="HS208" s="495"/>
      <c r="HT208" s="495"/>
      <c r="HU208" s="495"/>
      <c r="HV208" s="495"/>
      <c r="HW208" s="495"/>
      <c r="HX208" s="495"/>
      <c r="HY208" s="495"/>
      <c r="HZ208" s="495"/>
      <c r="IA208" s="495"/>
      <c r="IB208" s="495"/>
      <c r="IC208" s="495"/>
      <c r="ID208" s="495"/>
      <c r="IE208" s="495"/>
      <c r="IF208" s="495"/>
      <c r="IG208" s="495"/>
      <c r="IH208" s="495"/>
      <c r="II208" s="495"/>
      <c r="IJ208" s="495"/>
    </row>
    <row r="209" spans="1:244" s="663" customFormat="1" ht="45">
      <c r="A209" s="593">
        <v>205</v>
      </c>
      <c r="B209" s="467" t="s">
        <v>284</v>
      </c>
      <c r="C209" s="498" t="s">
        <v>285</v>
      </c>
      <c r="D209" s="660">
        <v>1820494</v>
      </c>
      <c r="E209" s="660">
        <v>181068389</v>
      </c>
      <c r="F209" s="660">
        <v>691005290</v>
      </c>
      <c r="G209" s="467" t="s">
        <v>1069</v>
      </c>
      <c r="H209" s="661" t="s">
        <v>29</v>
      </c>
      <c r="I209" s="661" t="s">
        <v>30</v>
      </c>
      <c r="J209" s="658" t="s">
        <v>287</v>
      </c>
      <c r="K209" s="472" t="s">
        <v>1070</v>
      </c>
      <c r="L209" s="473">
        <v>30000000</v>
      </c>
      <c r="M209" s="478">
        <f>L209/100*85</f>
        <v>25500000</v>
      </c>
      <c r="N209" s="662">
        <v>2022</v>
      </c>
      <c r="O209" s="475">
        <v>2025</v>
      </c>
      <c r="P209" s="500" t="s">
        <v>132</v>
      </c>
      <c r="Q209" s="500" t="s">
        <v>132</v>
      </c>
      <c r="R209" s="500" t="s">
        <v>132</v>
      </c>
      <c r="S209" s="500" t="s">
        <v>132</v>
      </c>
      <c r="T209" s="476"/>
      <c r="U209" s="476"/>
      <c r="V209" s="476"/>
      <c r="W209" s="476"/>
      <c r="X209" s="500" t="s">
        <v>132</v>
      </c>
      <c r="Y209" s="467" t="s">
        <v>1071</v>
      </c>
      <c r="Z209" s="659" t="s">
        <v>58</v>
      </c>
      <c r="AA209" s="403"/>
      <c r="AB209" s="403"/>
      <c r="AC209" s="403"/>
      <c r="AD209" s="403"/>
      <c r="AE209" s="403"/>
      <c r="AF209" s="403"/>
      <c r="AG209" s="403"/>
      <c r="AH209" s="403"/>
      <c r="AI209" s="403"/>
      <c r="AJ209" s="403"/>
      <c r="AK209" s="403"/>
      <c r="AL209" s="403"/>
      <c r="AM209" s="403"/>
      <c r="AN209" s="403"/>
      <c r="AO209" s="403"/>
      <c r="AP209" s="403"/>
      <c r="AQ209" s="403"/>
      <c r="AR209" s="403"/>
      <c r="AS209" s="403"/>
      <c r="AT209" s="403"/>
      <c r="AU209" s="403"/>
      <c r="AV209" s="403"/>
      <c r="AW209" s="403"/>
      <c r="AX209" s="403"/>
      <c r="AY209" s="403"/>
      <c r="AZ209" s="403"/>
      <c r="BA209" s="403"/>
      <c r="BB209" s="403"/>
      <c r="BC209" s="403"/>
      <c r="BD209" s="403"/>
      <c r="BE209" s="403"/>
      <c r="BF209" s="403"/>
      <c r="BG209" s="403"/>
      <c r="BH209" s="403"/>
      <c r="BI209" s="403"/>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c r="CS209" s="404"/>
      <c r="CT209" s="404"/>
      <c r="CU209" s="404"/>
      <c r="CV209" s="404"/>
      <c r="CW209" s="404"/>
      <c r="CX209" s="404"/>
      <c r="CY209" s="404"/>
      <c r="CZ209" s="404"/>
      <c r="DA209" s="404"/>
      <c r="DB209" s="404"/>
      <c r="DC209" s="404"/>
      <c r="DD209" s="404"/>
      <c r="DE209" s="404"/>
      <c r="DF209" s="404"/>
      <c r="DG209" s="404"/>
      <c r="DH209" s="404"/>
      <c r="DI209" s="404"/>
      <c r="DJ209" s="404"/>
      <c r="DK209" s="404"/>
      <c r="DL209" s="404"/>
      <c r="DM209" s="404"/>
      <c r="DN209" s="404"/>
      <c r="DO209" s="404"/>
      <c r="DP209" s="404"/>
      <c r="DQ209" s="404"/>
      <c r="DR209" s="404"/>
      <c r="DS209" s="404"/>
      <c r="DT209" s="404"/>
      <c r="DU209" s="404"/>
      <c r="DV209" s="404"/>
      <c r="DW209" s="404"/>
      <c r="DX209" s="404"/>
      <c r="DY209" s="404"/>
      <c r="DZ209" s="404"/>
      <c r="EA209" s="404"/>
      <c r="EB209" s="404"/>
      <c r="EC209" s="404"/>
      <c r="ED209" s="404"/>
      <c r="EE209" s="404"/>
      <c r="EF209" s="404"/>
      <c r="EG209" s="404"/>
      <c r="EH209" s="404"/>
      <c r="EI209" s="404"/>
      <c r="EJ209" s="404"/>
      <c r="EK209" s="404"/>
      <c r="EL209" s="404"/>
      <c r="EM209" s="404"/>
      <c r="EN209" s="404"/>
      <c r="EO209" s="404"/>
      <c r="EP209" s="404"/>
      <c r="EQ209" s="404"/>
      <c r="ER209" s="404"/>
      <c r="ES209" s="404"/>
      <c r="ET209" s="404"/>
      <c r="EU209" s="404"/>
      <c r="EV209" s="404"/>
      <c r="EW209" s="404"/>
      <c r="EX209" s="404"/>
      <c r="EY209" s="404"/>
      <c r="EZ209" s="404"/>
      <c r="FA209" s="404"/>
      <c r="FB209" s="404"/>
      <c r="FC209" s="404"/>
      <c r="FD209" s="404"/>
      <c r="FE209" s="404"/>
      <c r="FF209" s="404"/>
      <c r="FG209" s="404"/>
      <c r="FH209" s="404"/>
      <c r="FI209" s="404"/>
      <c r="FJ209" s="404"/>
      <c r="FK209" s="404"/>
      <c r="FL209" s="404"/>
      <c r="FM209" s="404"/>
      <c r="FN209" s="404"/>
      <c r="FO209" s="404"/>
      <c r="FP209" s="404"/>
      <c r="FQ209" s="404"/>
      <c r="FR209" s="404"/>
      <c r="FS209" s="404"/>
      <c r="FT209" s="404"/>
      <c r="FU209" s="404"/>
      <c r="FV209" s="404"/>
      <c r="FW209" s="404"/>
      <c r="FX209" s="404"/>
      <c r="FY209" s="404"/>
      <c r="FZ209" s="404"/>
      <c r="GA209" s="404"/>
      <c r="GB209" s="404"/>
      <c r="GC209" s="404"/>
      <c r="GD209" s="404"/>
      <c r="GE209" s="404"/>
      <c r="GF209" s="404"/>
      <c r="GG209" s="404"/>
      <c r="GH209" s="404"/>
      <c r="GI209" s="404"/>
      <c r="GJ209" s="404"/>
      <c r="GK209" s="404"/>
      <c r="GL209" s="404"/>
      <c r="GM209" s="404"/>
      <c r="GN209" s="404"/>
      <c r="GO209" s="404"/>
      <c r="GP209" s="404"/>
      <c r="GQ209" s="404"/>
      <c r="GR209" s="404"/>
      <c r="GS209" s="404"/>
      <c r="GT209" s="404"/>
      <c r="GU209" s="404"/>
      <c r="GV209" s="404"/>
      <c r="GW209" s="404"/>
      <c r="GX209" s="404"/>
      <c r="GY209" s="404"/>
      <c r="GZ209" s="404"/>
      <c r="HA209" s="404"/>
      <c r="HB209" s="404"/>
      <c r="HC209" s="404"/>
      <c r="HD209" s="404"/>
      <c r="HE209" s="404"/>
      <c r="HF209" s="404"/>
      <c r="HG209" s="404"/>
      <c r="HH209" s="404"/>
      <c r="HI209" s="404"/>
      <c r="HJ209" s="404"/>
      <c r="HK209" s="404"/>
      <c r="HL209" s="404"/>
      <c r="HM209" s="404"/>
      <c r="HN209" s="404"/>
      <c r="HO209" s="404"/>
      <c r="HP209" s="404"/>
      <c r="HQ209" s="404"/>
      <c r="HR209" s="404"/>
      <c r="HS209" s="404"/>
      <c r="HT209" s="404"/>
      <c r="HU209" s="404"/>
      <c r="HV209" s="404"/>
      <c r="HW209" s="404"/>
      <c r="HX209" s="404"/>
      <c r="HY209" s="404"/>
      <c r="HZ209" s="404"/>
      <c r="IA209" s="404"/>
      <c r="IB209" s="404"/>
      <c r="IC209" s="404"/>
      <c r="ID209" s="404"/>
      <c r="IE209" s="404"/>
      <c r="IF209" s="404"/>
      <c r="IG209" s="404"/>
      <c r="IH209" s="404"/>
      <c r="II209" s="404"/>
      <c r="IJ209" s="404"/>
    </row>
    <row r="210" spans="1:244" s="663" customFormat="1" ht="67.5">
      <c r="A210" s="593">
        <v>206</v>
      </c>
      <c r="B210" s="467" t="s">
        <v>284</v>
      </c>
      <c r="C210" s="498" t="s">
        <v>285</v>
      </c>
      <c r="D210" s="660">
        <v>1820494</v>
      </c>
      <c r="E210" s="660">
        <v>181068389</v>
      </c>
      <c r="F210" s="660">
        <v>691005290</v>
      </c>
      <c r="G210" s="467" t="s">
        <v>1072</v>
      </c>
      <c r="H210" s="661" t="s">
        <v>29</v>
      </c>
      <c r="I210" s="661" t="s">
        <v>30</v>
      </c>
      <c r="J210" s="658" t="s">
        <v>287</v>
      </c>
      <c r="K210" s="472" t="s">
        <v>1073</v>
      </c>
      <c r="L210" s="473">
        <v>8500000</v>
      </c>
      <c r="M210" s="478">
        <f>L210/100*85</f>
        <v>7225000</v>
      </c>
      <c r="N210" s="662">
        <v>2022</v>
      </c>
      <c r="O210" s="475">
        <v>2023</v>
      </c>
      <c r="P210" s="500"/>
      <c r="Q210" s="500" t="s">
        <v>132</v>
      </c>
      <c r="R210" s="500"/>
      <c r="S210" s="500" t="s">
        <v>132</v>
      </c>
      <c r="T210" s="476"/>
      <c r="U210" s="476"/>
      <c r="V210" s="476"/>
      <c r="W210" s="476"/>
      <c r="X210" s="500" t="s">
        <v>132</v>
      </c>
      <c r="Y210" s="467" t="s">
        <v>1071</v>
      </c>
      <c r="Z210" s="659" t="s">
        <v>58</v>
      </c>
      <c r="AA210" s="403"/>
      <c r="AB210" s="403"/>
      <c r="AC210" s="403"/>
      <c r="AD210" s="403"/>
      <c r="AE210" s="403"/>
      <c r="AF210" s="403"/>
      <c r="AG210" s="403"/>
      <c r="AH210" s="403"/>
      <c r="AI210" s="403"/>
      <c r="AJ210" s="403"/>
      <c r="AK210" s="403"/>
      <c r="AL210" s="403"/>
      <c r="AM210" s="403"/>
      <c r="AN210" s="403"/>
      <c r="AO210" s="403"/>
      <c r="AP210" s="403"/>
      <c r="AQ210" s="403"/>
      <c r="AR210" s="403"/>
      <c r="AS210" s="403"/>
      <c r="AT210" s="403"/>
      <c r="AU210" s="403"/>
      <c r="AV210" s="403"/>
      <c r="AW210" s="403"/>
      <c r="AX210" s="403"/>
      <c r="AY210" s="403"/>
      <c r="AZ210" s="403"/>
      <c r="BA210" s="403"/>
      <c r="BB210" s="403"/>
      <c r="BC210" s="403"/>
      <c r="BD210" s="403"/>
      <c r="BE210" s="403"/>
      <c r="BF210" s="403"/>
      <c r="BG210" s="403"/>
      <c r="BH210" s="403"/>
      <c r="BI210" s="403"/>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c r="CS210" s="404"/>
      <c r="CT210" s="404"/>
      <c r="CU210" s="404"/>
      <c r="CV210" s="404"/>
      <c r="CW210" s="404"/>
      <c r="CX210" s="404"/>
      <c r="CY210" s="404"/>
      <c r="CZ210" s="404"/>
      <c r="DA210" s="404"/>
      <c r="DB210" s="404"/>
      <c r="DC210" s="404"/>
      <c r="DD210" s="404"/>
      <c r="DE210" s="404"/>
      <c r="DF210" s="404"/>
      <c r="DG210" s="404"/>
      <c r="DH210" s="404"/>
      <c r="DI210" s="404"/>
      <c r="DJ210" s="404"/>
      <c r="DK210" s="404"/>
      <c r="DL210" s="404"/>
      <c r="DM210" s="404"/>
      <c r="DN210" s="404"/>
      <c r="DO210" s="404"/>
      <c r="DP210" s="404"/>
      <c r="DQ210" s="404"/>
      <c r="DR210" s="404"/>
      <c r="DS210" s="404"/>
      <c r="DT210" s="404"/>
      <c r="DU210" s="404"/>
      <c r="DV210" s="404"/>
      <c r="DW210" s="404"/>
      <c r="DX210" s="404"/>
      <c r="DY210" s="404"/>
      <c r="DZ210" s="404"/>
      <c r="EA210" s="404"/>
      <c r="EB210" s="404"/>
      <c r="EC210" s="404"/>
      <c r="ED210" s="404"/>
      <c r="EE210" s="404"/>
      <c r="EF210" s="404"/>
      <c r="EG210" s="404"/>
      <c r="EH210" s="404"/>
      <c r="EI210" s="404"/>
      <c r="EJ210" s="404"/>
      <c r="EK210" s="404"/>
      <c r="EL210" s="404"/>
      <c r="EM210" s="404"/>
      <c r="EN210" s="404"/>
      <c r="EO210" s="404"/>
      <c r="EP210" s="404"/>
      <c r="EQ210" s="404"/>
      <c r="ER210" s="404"/>
      <c r="ES210" s="404"/>
      <c r="ET210" s="404"/>
      <c r="EU210" s="404"/>
      <c r="EV210" s="404"/>
      <c r="EW210" s="404"/>
      <c r="EX210" s="404"/>
      <c r="EY210" s="404"/>
      <c r="EZ210" s="404"/>
      <c r="FA210" s="404"/>
      <c r="FB210" s="404"/>
      <c r="FC210" s="404"/>
      <c r="FD210" s="404"/>
      <c r="FE210" s="404"/>
      <c r="FF210" s="404"/>
      <c r="FG210" s="404"/>
      <c r="FH210" s="404"/>
      <c r="FI210" s="404"/>
      <c r="FJ210" s="404"/>
      <c r="FK210" s="404"/>
      <c r="FL210" s="404"/>
      <c r="FM210" s="404"/>
      <c r="FN210" s="404"/>
      <c r="FO210" s="404"/>
      <c r="FP210" s="404"/>
      <c r="FQ210" s="404"/>
      <c r="FR210" s="404"/>
      <c r="FS210" s="404"/>
      <c r="FT210" s="404"/>
      <c r="FU210" s="404"/>
      <c r="FV210" s="404"/>
      <c r="FW210" s="404"/>
      <c r="FX210" s="404"/>
      <c r="FY210" s="404"/>
      <c r="FZ210" s="404"/>
      <c r="GA210" s="404"/>
      <c r="GB210" s="404"/>
      <c r="GC210" s="404"/>
      <c r="GD210" s="404"/>
      <c r="GE210" s="404"/>
      <c r="GF210" s="404"/>
      <c r="GG210" s="404"/>
      <c r="GH210" s="404"/>
      <c r="GI210" s="404"/>
      <c r="GJ210" s="404"/>
      <c r="GK210" s="404"/>
      <c r="GL210" s="404"/>
      <c r="GM210" s="404"/>
      <c r="GN210" s="404"/>
      <c r="GO210" s="404"/>
      <c r="GP210" s="404"/>
      <c r="GQ210" s="404"/>
      <c r="GR210" s="404"/>
      <c r="GS210" s="404"/>
      <c r="GT210" s="404"/>
      <c r="GU210" s="404"/>
      <c r="GV210" s="404"/>
      <c r="GW210" s="404"/>
      <c r="GX210" s="404"/>
      <c r="GY210" s="404"/>
      <c r="GZ210" s="404"/>
      <c r="HA210" s="404"/>
      <c r="HB210" s="404"/>
      <c r="HC210" s="404"/>
      <c r="HD210" s="404"/>
      <c r="HE210" s="404"/>
      <c r="HF210" s="404"/>
      <c r="HG210" s="404"/>
      <c r="HH210" s="404"/>
      <c r="HI210" s="404"/>
      <c r="HJ210" s="404"/>
      <c r="HK210" s="404"/>
      <c r="HL210" s="404"/>
      <c r="HM210" s="404"/>
      <c r="HN210" s="404"/>
      <c r="HO210" s="404"/>
      <c r="HP210" s="404"/>
      <c r="HQ210" s="404"/>
      <c r="HR210" s="404"/>
      <c r="HS210" s="404"/>
      <c r="HT210" s="404"/>
      <c r="HU210" s="404"/>
      <c r="HV210" s="404"/>
      <c r="HW210" s="404"/>
      <c r="HX210" s="404"/>
      <c r="HY210" s="404"/>
      <c r="HZ210" s="404"/>
      <c r="IA210" s="404"/>
      <c r="IB210" s="404"/>
      <c r="IC210" s="404"/>
      <c r="ID210" s="404"/>
      <c r="IE210" s="404"/>
      <c r="IF210" s="404"/>
      <c r="IG210" s="404"/>
      <c r="IH210" s="404"/>
      <c r="II210" s="404"/>
      <c r="IJ210" s="404"/>
    </row>
    <row r="211" spans="1:244" s="663" customFormat="1" ht="56.25">
      <c r="A211" s="593">
        <v>207</v>
      </c>
      <c r="B211" s="467" t="s">
        <v>284</v>
      </c>
      <c r="C211" s="498" t="s">
        <v>285</v>
      </c>
      <c r="D211" s="660">
        <v>1820494</v>
      </c>
      <c r="E211" s="660">
        <v>181068389</v>
      </c>
      <c r="F211" s="660">
        <v>691005290</v>
      </c>
      <c r="G211" s="467" t="s">
        <v>286</v>
      </c>
      <c r="H211" s="661" t="s">
        <v>29</v>
      </c>
      <c r="I211" s="661" t="s">
        <v>30</v>
      </c>
      <c r="J211" s="658" t="s">
        <v>287</v>
      </c>
      <c r="K211" s="472" t="s">
        <v>288</v>
      </c>
      <c r="L211" s="473">
        <v>75000000</v>
      </c>
      <c r="M211" s="478">
        <v>35000000</v>
      </c>
      <c r="N211" s="662">
        <v>2025</v>
      </c>
      <c r="O211" s="475">
        <v>2027</v>
      </c>
      <c r="P211" s="476"/>
      <c r="Q211" s="476"/>
      <c r="R211" s="476"/>
      <c r="S211" s="476"/>
      <c r="T211" s="476"/>
      <c r="U211" s="476"/>
      <c r="V211" s="476"/>
      <c r="W211" s="476"/>
      <c r="X211" s="476"/>
      <c r="Y211" s="467" t="s">
        <v>1074</v>
      </c>
      <c r="Z211" s="659" t="s">
        <v>58</v>
      </c>
      <c r="AA211" s="403"/>
      <c r="AB211" s="403"/>
      <c r="AC211" s="403"/>
      <c r="AD211" s="403"/>
      <c r="AE211" s="403"/>
      <c r="AF211" s="403"/>
      <c r="AG211" s="403"/>
      <c r="AH211" s="403"/>
      <c r="AI211" s="403"/>
      <c r="AJ211" s="403"/>
      <c r="AK211" s="403"/>
      <c r="AL211" s="403"/>
      <c r="AM211" s="403"/>
      <c r="AN211" s="403"/>
      <c r="AO211" s="403"/>
      <c r="AP211" s="403"/>
      <c r="AQ211" s="403"/>
      <c r="AR211" s="403"/>
      <c r="AS211" s="403"/>
      <c r="AT211" s="403"/>
      <c r="AU211" s="403"/>
      <c r="AV211" s="403"/>
      <c r="AW211" s="403"/>
      <c r="AX211" s="403"/>
      <c r="AY211" s="403"/>
      <c r="AZ211" s="403"/>
      <c r="BA211" s="403"/>
      <c r="BB211" s="403"/>
      <c r="BC211" s="403"/>
      <c r="BD211" s="403"/>
      <c r="BE211" s="403"/>
      <c r="BF211" s="403"/>
      <c r="BG211" s="403"/>
      <c r="BH211" s="403"/>
      <c r="BI211" s="403"/>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c r="CS211" s="404"/>
      <c r="CT211" s="404"/>
      <c r="CU211" s="404"/>
      <c r="CV211" s="404"/>
      <c r="CW211" s="404"/>
      <c r="CX211" s="404"/>
      <c r="CY211" s="404"/>
      <c r="CZ211" s="404"/>
      <c r="DA211" s="404"/>
      <c r="DB211" s="404"/>
      <c r="DC211" s="404"/>
      <c r="DD211" s="404"/>
      <c r="DE211" s="404"/>
      <c r="DF211" s="404"/>
      <c r="DG211" s="404"/>
      <c r="DH211" s="404"/>
      <c r="DI211" s="404"/>
      <c r="DJ211" s="404"/>
      <c r="DK211" s="404"/>
      <c r="DL211" s="404"/>
      <c r="DM211" s="404"/>
      <c r="DN211" s="404"/>
      <c r="DO211" s="404"/>
      <c r="DP211" s="404"/>
      <c r="DQ211" s="404"/>
      <c r="DR211" s="404"/>
      <c r="DS211" s="404"/>
      <c r="DT211" s="404"/>
      <c r="DU211" s="404"/>
      <c r="DV211" s="404"/>
      <c r="DW211" s="404"/>
      <c r="DX211" s="404"/>
      <c r="DY211" s="404"/>
      <c r="DZ211" s="404"/>
      <c r="EA211" s="404"/>
      <c r="EB211" s="404"/>
      <c r="EC211" s="404"/>
      <c r="ED211" s="404"/>
      <c r="EE211" s="404"/>
      <c r="EF211" s="404"/>
      <c r="EG211" s="404"/>
      <c r="EH211" s="404"/>
      <c r="EI211" s="404"/>
      <c r="EJ211" s="404"/>
      <c r="EK211" s="404"/>
      <c r="EL211" s="404"/>
      <c r="EM211" s="404"/>
      <c r="EN211" s="404"/>
      <c r="EO211" s="404"/>
      <c r="EP211" s="404"/>
      <c r="EQ211" s="404"/>
      <c r="ER211" s="404"/>
      <c r="ES211" s="404"/>
      <c r="ET211" s="404"/>
      <c r="EU211" s="404"/>
      <c r="EV211" s="404"/>
      <c r="EW211" s="404"/>
      <c r="EX211" s="404"/>
      <c r="EY211" s="404"/>
      <c r="EZ211" s="404"/>
      <c r="FA211" s="404"/>
      <c r="FB211" s="404"/>
      <c r="FC211" s="404"/>
      <c r="FD211" s="404"/>
      <c r="FE211" s="404"/>
      <c r="FF211" s="404"/>
      <c r="FG211" s="404"/>
      <c r="FH211" s="404"/>
      <c r="FI211" s="404"/>
      <c r="FJ211" s="404"/>
      <c r="FK211" s="404"/>
      <c r="FL211" s="404"/>
      <c r="FM211" s="404"/>
      <c r="FN211" s="404"/>
      <c r="FO211" s="404"/>
      <c r="FP211" s="404"/>
      <c r="FQ211" s="404"/>
      <c r="FR211" s="404"/>
      <c r="FS211" s="404"/>
      <c r="FT211" s="404"/>
      <c r="FU211" s="404"/>
      <c r="FV211" s="404"/>
      <c r="FW211" s="404"/>
      <c r="FX211" s="404"/>
      <c r="FY211" s="404"/>
      <c r="FZ211" s="404"/>
      <c r="GA211" s="404"/>
      <c r="GB211" s="404"/>
      <c r="GC211" s="404"/>
      <c r="GD211" s="404"/>
      <c r="GE211" s="404"/>
      <c r="GF211" s="404"/>
      <c r="GG211" s="404"/>
      <c r="GH211" s="404"/>
      <c r="GI211" s="404"/>
      <c r="GJ211" s="404"/>
      <c r="GK211" s="404"/>
      <c r="GL211" s="404"/>
      <c r="GM211" s="404"/>
      <c r="GN211" s="404"/>
      <c r="GO211" s="404"/>
      <c r="GP211" s="404"/>
      <c r="GQ211" s="404"/>
      <c r="GR211" s="404"/>
      <c r="GS211" s="404"/>
      <c r="GT211" s="404"/>
      <c r="GU211" s="404"/>
      <c r="GV211" s="404"/>
      <c r="GW211" s="404"/>
      <c r="GX211" s="404"/>
      <c r="GY211" s="404"/>
      <c r="GZ211" s="404"/>
      <c r="HA211" s="404"/>
      <c r="HB211" s="404"/>
      <c r="HC211" s="404"/>
      <c r="HD211" s="404"/>
      <c r="HE211" s="404"/>
      <c r="HF211" s="404"/>
      <c r="HG211" s="404"/>
      <c r="HH211" s="404"/>
      <c r="HI211" s="404"/>
      <c r="HJ211" s="404"/>
      <c r="HK211" s="404"/>
      <c r="HL211" s="404"/>
      <c r="HM211" s="404"/>
      <c r="HN211" s="404"/>
      <c r="HO211" s="404"/>
      <c r="HP211" s="404"/>
      <c r="HQ211" s="404"/>
      <c r="HR211" s="404"/>
      <c r="HS211" s="404"/>
      <c r="HT211" s="404"/>
      <c r="HU211" s="404"/>
      <c r="HV211" s="404"/>
      <c r="HW211" s="404"/>
      <c r="HX211" s="404"/>
      <c r="HY211" s="404"/>
      <c r="HZ211" s="404"/>
      <c r="IA211" s="404"/>
      <c r="IB211" s="404"/>
      <c r="IC211" s="404"/>
      <c r="ID211" s="404"/>
      <c r="IE211" s="404"/>
      <c r="IF211" s="404"/>
      <c r="IG211" s="404"/>
      <c r="IH211" s="404"/>
      <c r="II211" s="404"/>
      <c r="IJ211" s="404"/>
    </row>
    <row r="212" spans="1:244" s="663" customFormat="1" ht="45">
      <c r="A212" s="593">
        <v>208</v>
      </c>
      <c r="B212" s="467" t="s">
        <v>284</v>
      </c>
      <c r="C212" s="498" t="s">
        <v>285</v>
      </c>
      <c r="D212" s="660">
        <v>1820494</v>
      </c>
      <c r="E212" s="660">
        <v>181068389</v>
      </c>
      <c r="F212" s="660">
        <v>691005290</v>
      </c>
      <c r="G212" s="467" t="s">
        <v>289</v>
      </c>
      <c r="H212" s="661" t="s">
        <v>29</v>
      </c>
      <c r="I212" s="661" t="s">
        <v>30</v>
      </c>
      <c r="J212" s="658" t="s">
        <v>287</v>
      </c>
      <c r="K212" s="472" t="s">
        <v>290</v>
      </c>
      <c r="L212" s="473">
        <v>6000000</v>
      </c>
      <c r="M212" s="478">
        <v>0</v>
      </c>
      <c r="N212" s="662">
        <v>2023</v>
      </c>
      <c r="O212" s="475">
        <v>2025</v>
      </c>
      <c r="P212" s="476"/>
      <c r="Q212" s="476"/>
      <c r="R212" s="476"/>
      <c r="S212" s="476"/>
      <c r="T212" s="476"/>
      <c r="U212" s="476"/>
      <c r="V212" s="476"/>
      <c r="W212" s="476"/>
      <c r="X212" s="476"/>
      <c r="Y212" s="1082" t="s">
        <v>1074</v>
      </c>
      <c r="Z212" s="659" t="s">
        <v>58</v>
      </c>
      <c r="AA212" s="403"/>
      <c r="AB212" s="403"/>
      <c r="AC212" s="403"/>
      <c r="AD212" s="403"/>
      <c r="AE212" s="403"/>
      <c r="AF212" s="403"/>
      <c r="AG212" s="403"/>
      <c r="AH212" s="403"/>
      <c r="AI212" s="403"/>
      <c r="AJ212" s="403"/>
      <c r="AK212" s="403"/>
      <c r="AL212" s="403"/>
      <c r="AM212" s="403"/>
      <c r="AN212" s="403"/>
      <c r="AO212" s="403"/>
      <c r="AP212" s="403"/>
      <c r="AQ212" s="403"/>
      <c r="AR212" s="403"/>
      <c r="AS212" s="403"/>
      <c r="AT212" s="403"/>
      <c r="AU212" s="403"/>
      <c r="AV212" s="403"/>
      <c r="AW212" s="403"/>
      <c r="AX212" s="403"/>
      <c r="AY212" s="403"/>
      <c r="AZ212" s="403"/>
      <c r="BA212" s="403"/>
      <c r="BB212" s="403"/>
      <c r="BC212" s="403"/>
      <c r="BD212" s="403"/>
      <c r="BE212" s="403"/>
      <c r="BF212" s="403"/>
      <c r="BG212" s="403"/>
      <c r="BH212" s="403"/>
      <c r="BI212" s="403"/>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c r="CS212" s="404"/>
      <c r="CT212" s="404"/>
      <c r="CU212" s="404"/>
      <c r="CV212" s="404"/>
      <c r="CW212" s="404"/>
      <c r="CX212" s="404"/>
      <c r="CY212" s="404"/>
      <c r="CZ212" s="404"/>
      <c r="DA212" s="404"/>
      <c r="DB212" s="404"/>
      <c r="DC212" s="404"/>
      <c r="DD212" s="404"/>
      <c r="DE212" s="404"/>
      <c r="DF212" s="404"/>
      <c r="DG212" s="404"/>
      <c r="DH212" s="404"/>
      <c r="DI212" s="404"/>
      <c r="DJ212" s="404"/>
      <c r="DK212" s="404"/>
      <c r="DL212" s="404"/>
      <c r="DM212" s="404"/>
      <c r="DN212" s="404"/>
      <c r="DO212" s="404"/>
      <c r="DP212" s="404"/>
      <c r="DQ212" s="404"/>
      <c r="DR212" s="404"/>
      <c r="DS212" s="404"/>
      <c r="DT212" s="404"/>
      <c r="DU212" s="404"/>
      <c r="DV212" s="404"/>
      <c r="DW212" s="404"/>
      <c r="DX212" s="404"/>
      <c r="DY212" s="404"/>
      <c r="DZ212" s="404"/>
      <c r="EA212" s="404"/>
      <c r="EB212" s="404"/>
      <c r="EC212" s="404"/>
      <c r="ED212" s="404"/>
      <c r="EE212" s="404"/>
      <c r="EF212" s="404"/>
      <c r="EG212" s="404"/>
      <c r="EH212" s="404"/>
      <c r="EI212" s="404"/>
      <c r="EJ212" s="404"/>
      <c r="EK212" s="404"/>
      <c r="EL212" s="404"/>
      <c r="EM212" s="404"/>
      <c r="EN212" s="404"/>
      <c r="EO212" s="404"/>
      <c r="EP212" s="404"/>
      <c r="EQ212" s="404"/>
      <c r="ER212" s="404"/>
      <c r="ES212" s="404"/>
      <c r="ET212" s="404"/>
      <c r="EU212" s="404"/>
      <c r="EV212" s="404"/>
      <c r="EW212" s="404"/>
      <c r="EX212" s="404"/>
      <c r="EY212" s="404"/>
      <c r="EZ212" s="404"/>
      <c r="FA212" s="404"/>
      <c r="FB212" s="404"/>
      <c r="FC212" s="404"/>
      <c r="FD212" s="404"/>
      <c r="FE212" s="404"/>
      <c r="FF212" s="404"/>
      <c r="FG212" s="404"/>
      <c r="FH212" s="404"/>
      <c r="FI212" s="404"/>
      <c r="FJ212" s="404"/>
      <c r="FK212" s="404"/>
      <c r="FL212" s="404"/>
      <c r="FM212" s="404"/>
      <c r="FN212" s="404"/>
      <c r="FO212" s="404"/>
      <c r="FP212" s="404"/>
      <c r="FQ212" s="404"/>
      <c r="FR212" s="404"/>
      <c r="FS212" s="404"/>
      <c r="FT212" s="404"/>
      <c r="FU212" s="404"/>
      <c r="FV212" s="404"/>
      <c r="FW212" s="404"/>
      <c r="FX212" s="404"/>
      <c r="FY212" s="404"/>
      <c r="FZ212" s="404"/>
      <c r="GA212" s="404"/>
      <c r="GB212" s="404"/>
      <c r="GC212" s="404"/>
      <c r="GD212" s="404"/>
      <c r="GE212" s="404"/>
      <c r="GF212" s="404"/>
      <c r="GG212" s="404"/>
      <c r="GH212" s="404"/>
      <c r="GI212" s="404"/>
      <c r="GJ212" s="404"/>
      <c r="GK212" s="404"/>
      <c r="GL212" s="404"/>
      <c r="GM212" s="404"/>
      <c r="GN212" s="404"/>
      <c r="GO212" s="404"/>
      <c r="GP212" s="404"/>
      <c r="GQ212" s="404"/>
      <c r="GR212" s="404"/>
      <c r="GS212" s="404"/>
      <c r="GT212" s="404"/>
      <c r="GU212" s="404"/>
      <c r="GV212" s="404"/>
      <c r="GW212" s="404"/>
      <c r="GX212" s="404"/>
      <c r="GY212" s="404"/>
      <c r="GZ212" s="404"/>
      <c r="HA212" s="404"/>
      <c r="HB212" s="404"/>
      <c r="HC212" s="404"/>
      <c r="HD212" s="404"/>
      <c r="HE212" s="404"/>
      <c r="HF212" s="404"/>
      <c r="HG212" s="404"/>
      <c r="HH212" s="404"/>
      <c r="HI212" s="404"/>
      <c r="HJ212" s="404"/>
      <c r="HK212" s="404"/>
      <c r="HL212" s="404"/>
      <c r="HM212" s="404"/>
      <c r="HN212" s="404"/>
      <c r="HO212" s="404"/>
      <c r="HP212" s="404"/>
      <c r="HQ212" s="404"/>
      <c r="HR212" s="404"/>
      <c r="HS212" s="404"/>
      <c r="HT212" s="404"/>
      <c r="HU212" s="404"/>
      <c r="HV212" s="404"/>
      <c r="HW212" s="404"/>
      <c r="HX212" s="404"/>
      <c r="HY212" s="404"/>
      <c r="HZ212" s="404"/>
      <c r="IA212" s="404"/>
      <c r="IB212" s="404"/>
      <c r="IC212" s="404"/>
      <c r="ID212" s="404"/>
      <c r="IE212" s="404"/>
      <c r="IF212" s="404"/>
      <c r="IG212" s="404"/>
      <c r="IH212" s="404"/>
      <c r="II212" s="404"/>
      <c r="IJ212" s="404"/>
    </row>
    <row r="213" spans="1:244" s="663" customFormat="1" ht="45">
      <c r="A213" s="593">
        <v>209</v>
      </c>
      <c r="B213" s="467" t="s">
        <v>284</v>
      </c>
      <c r="C213" s="498" t="s">
        <v>285</v>
      </c>
      <c r="D213" s="660">
        <v>1820494</v>
      </c>
      <c r="E213" s="660">
        <v>181068389</v>
      </c>
      <c r="F213" s="660">
        <v>691005290</v>
      </c>
      <c r="G213" s="467" t="s">
        <v>291</v>
      </c>
      <c r="H213" s="661" t="s">
        <v>29</v>
      </c>
      <c r="I213" s="661" t="s">
        <v>30</v>
      </c>
      <c r="J213" s="658" t="s">
        <v>287</v>
      </c>
      <c r="K213" s="472" t="s">
        <v>292</v>
      </c>
      <c r="L213" s="473">
        <v>1000000</v>
      </c>
      <c r="M213" s="478">
        <v>0</v>
      </c>
      <c r="N213" s="662">
        <v>2022</v>
      </c>
      <c r="O213" s="475">
        <v>2025</v>
      </c>
      <c r="P213" s="476"/>
      <c r="Q213" s="476"/>
      <c r="R213" s="476"/>
      <c r="S213" s="476"/>
      <c r="T213" s="476"/>
      <c r="U213" s="476"/>
      <c r="V213" s="476"/>
      <c r="W213" s="476"/>
      <c r="X213" s="476"/>
      <c r="Y213" s="467" t="s">
        <v>212</v>
      </c>
      <c r="Z213" s="659" t="s">
        <v>58</v>
      </c>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c r="CS213" s="404"/>
      <c r="CT213" s="404"/>
      <c r="CU213" s="404"/>
      <c r="CV213" s="404"/>
      <c r="CW213" s="404"/>
      <c r="CX213" s="404"/>
      <c r="CY213" s="404"/>
      <c r="CZ213" s="404"/>
      <c r="DA213" s="404"/>
      <c r="DB213" s="404"/>
      <c r="DC213" s="404"/>
      <c r="DD213" s="404"/>
      <c r="DE213" s="404"/>
      <c r="DF213" s="404"/>
      <c r="DG213" s="404"/>
      <c r="DH213" s="404"/>
      <c r="DI213" s="404"/>
      <c r="DJ213" s="404"/>
      <c r="DK213" s="404"/>
      <c r="DL213" s="404"/>
      <c r="DM213" s="404"/>
      <c r="DN213" s="404"/>
      <c r="DO213" s="404"/>
      <c r="DP213" s="404"/>
      <c r="DQ213" s="404"/>
      <c r="DR213" s="404"/>
      <c r="DS213" s="404"/>
      <c r="DT213" s="404"/>
      <c r="DU213" s="404"/>
      <c r="DV213" s="404"/>
      <c r="DW213" s="404"/>
      <c r="DX213" s="404"/>
      <c r="DY213" s="404"/>
      <c r="DZ213" s="404"/>
      <c r="EA213" s="404"/>
      <c r="EB213" s="404"/>
      <c r="EC213" s="404"/>
      <c r="ED213" s="404"/>
      <c r="EE213" s="404"/>
      <c r="EF213" s="404"/>
      <c r="EG213" s="404"/>
      <c r="EH213" s="404"/>
      <c r="EI213" s="404"/>
      <c r="EJ213" s="404"/>
      <c r="EK213" s="404"/>
      <c r="EL213" s="404"/>
      <c r="EM213" s="404"/>
      <c r="EN213" s="404"/>
      <c r="EO213" s="404"/>
      <c r="EP213" s="404"/>
      <c r="EQ213" s="404"/>
      <c r="ER213" s="404"/>
      <c r="ES213" s="404"/>
      <c r="ET213" s="404"/>
      <c r="EU213" s="404"/>
      <c r="EV213" s="404"/>
      <c r="EW213" s="404"/>
      <c r="EX213" s="404"/>
      <c r="EY213" s="404"/>
      <c r="EZ213" s="404"/>
      <c r="FA213" s="404"/>
      <c r="FB213" s="404"/>
      <c r="FC213" s="404"/>
      <c r="FD213" s="404"/>
      <c r="FE213" s="404"/>
      <c r="FF213" s="404"/>
      <c r="FG213" s="404"/>
      <c r="FH213" s="404"/>
      <c r="FI213" s="404"/>
      <c r="FJ213" s="404"/>
      <c r="FK213" s="404"/>
      <c r="FL213" s="404"/>
      <c r="FM213" s="404"/>
      <c r="FN213" s="404"/>
      <c r="FO213" s="404"/>
      <c r="FP213" s="404"/>
      <c r="FQ213" s="404"/>
      <c r="FR213" s="404"/>
      <c r="FS213" s="404"/>
      <c r="FT213" s="404"/>
      <c r="FU213" s="404"/>
      <c r="FV213" s="404"/>
      <c r="FW213" s="404"/>
      <c r="FX213" s="404"/>
      <c r="FY213" s="404"/>
      <c r="FZ213" s="404"/>
      <c r="GA213" s="404"/>
      <c r="GB213" s="404"/>
      <c r="GC213" s="404"/>
      <c r="GD213" s="404"/>
      <c r="GE213" s="404"/>
      <c r="GF213" s="404"/>
      <c r="GG213" s="404"/>
      <c r="GH213" s="404"/>
      <c r="GI213" s="404"/>
      <c r="GJ213" s="404"/>
      <c r="GK213" s="404"/>
      <c r="GL213" s="404"/>
      <c r="GM213" s="404"/>
      <c r="GN213" s="404"/>
      <c r="GO213" s="404"/>
      <c r="GP213" s="404"/>
      <c r="GQ213" s="404"/>
      <c r="GR213" s="404"/>
      <c r="GS213" s="404"/>
      <c r="GT213" s="404"/>
      <c r="GU213" s="404"/>
      <c r="GV213" s="404"/>
      <c r="GW213" s="404"/>
      <c r="GX213" s="404"/>
      <c r="GY213" s="404"/>
      <c r="GZ213" s="404"/>
      <c r="HA213" s="404"/>
      <c r="HB213" s="404"/>
      <c r="HC213" s="404"/>
      <c r="HD213" s="404"/>
      <c r="HE213" s="404"/>
      <c r="HF213" s="404"/>
      <c r="HG213" s="404"/>
      <c r="HH213" s="404"/>
      <c r="HI213" s="404"/>
      <c r="HJ213" s="404"/>
      <c r="HK213" s="404"/>
      <c r="HL213" s="404"/>
      <c r="HM213" s="404"/>
      <c r="HN213" s="404"/>
      <c r="HO213" s="404"/>
      <c r="HP213" s="404"/>
      <c r="HQ213" s="404"/>
      <c r="HR213" s="404"/>
      <c r="HS213" s="404"/>
      <c r="HT213" s="404"/>
      <c r="HU213" s="404"/>
      <c r="HV213" s="404"/>
      <c r="HW213" s="404"/>
      <c r="HX213" s="404"/>
      <c r="HY213" s="404"/>
      <c r="HZ213" s="404"/>
      <c r="IA213" s="404"/>
      <c r="IB213" s="404"/>
      <c r="IC213" s="404"/>
      <c r="ID213" s="404"/>
      <c r="IE213" s="404"/>
      <c r="IF213" s="404"/>
      <c r="IG213" s="404"/>
      <c r="IH213" s="404"/>
      <c r="II213" s="404"/>
      <c r="IJ213" s="404"/>
    </row>
    <row r="214" spans="1:244" s="678" customFormat="1" ht="67.5">
      <c r="A214" s="664">
        <v>210</v>
      </c>
      <c r="B214" s="665" t="s">
        <v>1075</v>
      </c>
      <c r="C214" s="666" t="s">
        <v>1076</v>
      </c>
      <c r="D214" s="667">
        <v>70984158</v>
      </c>
      <c r="E214" s="667">
        <v>102508160</v>
      </c>
      <c r="F214" s="667">
        <v>600145301</v>
      </c>
      <c r="G214" s="666" t="s">
        <v>1077</v>
      </c>
      <c r="H214" s="668" t="s">
        <v>29</v>
      </c>
      <c r="I214" s="668" t="s">
        <v>30</v>
      </c>
      <c r="J214" s="669" t="s">
        <v>287</v>
      </c>
      <c r="K214" s="670" t="s">
        <v>1078</v>
      </c>
      <c r="L214" s="671">
        <v>13319907.460000001</v>
      </c>
      <c r="M214" s="672">
        <f t="shared" ref="M214" si="18">L214/100*85</f>
        <v>11321921.341000002</v>
      </c>
      <c r="N214" s="673">
        <v>2024</v>
      </c>
      <c r="O214" s="674">
        <v>2025</v>
      </c>
      <c r="P214" s="675"/>
      <c r="Q214" s="675" t="s">
        <v>132</v>
      </c>
      <c r="R214" s="675"/>
      <c r="S214" s="675" t="s">
        <v>132</v>
      </c>
      <c r="T214" s="676"/>
      <c r="U214" s="675"/>
      <c r="V214" s="676"/>
      <c r="W214" s="676"/>
      <c r="X214" s="675" t="s">
        <v>132</v>
      </c>
      <c r="Y214" s="1081" t="s">
        <v>1798</v>
      </c>
      <c r="Z214" s="677" t="s">
        <v>58</v>
      </c>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row>
    <row r="215" spans="1:244" s="663" customFormat="1" ht="33.75">
      <c r="A215" s="593">
        <v>211</v>
      </c>
      <c r="B215" s="467" t="s">
        <v>1079</v>
      </c>
      <c r="C215" s="471" t="s">
        <v>738</v>
      </c>
      <c r="D215" s="657">
        <v>256998117</v>
      </c>
      <c r="E215" s="657">
        <v>151040290</v>
      </c>
      <c r="F215" s="679">
        <v>600006018</v>
      </c>
      <c r="G215" s="467" t="s">
        <v>562</v>
      </c>
      <c r="H215" s="658" t="s">
        <v>29</v>
      </c>
      <c r="I215" s="658" t="s">
        <v>310</v>
      </c>
      <c r="J215" s="467" t="s">
        <v>30</v>
      </c>
      <c r="K215" s="472" t="s">
        <v>1080</v>
      </c>
      <c r="L215" s="473">
        <v>12000000</v>
      </c>
      <c r="M215" s="478">
        <f>L215/100*85</f>
        <v>10200000</v>
      </c>
      <c r="N215" s="502" t="s">
        <v>232</v>
      </c>
      <c r="O215" s="502" t="s">
        <v>191</v>
      </c>
      <c r="P215" s="476" t="s">
        <v>132</v>
      </c>
      <c r="Q215" s="476" t="s">
        <v>132</v>
      </c>
      <c r="R215" s="476" t="s">
        <v>132</v>
      </c>
      <c r="S215" s="476" t="s">
        <v>132</v>
      </c>
      <c r="T215" s="476"/>
      <c r="U215" s="476"/>
      <c r="V215" s="476"/>
      <c r="W215" s="476"/>
      <c r="X215" s="476"/>
      <c r="Y215" s="471"/>
      <c r="Z215" s="659"/>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c r="CS215" s="404"/>
      <c r="CT215" s="404"/>
      <c r="CU215" s="404"/>
      <c r="CV215" s="404"/>
      <c r="CW215" s="404"/>
      <c r="CX215" s="404"/>
      <c r="CY215" s="404"/>
      <c r="CZ215" s="404"/>
      <c r="DA215" s="404"/>
      <c r="DB215" s="404"/>
      <c r="DC215" s="404"/>
      <c r="DD215" s="404"/>
      <c r="DE215" s="404"/>
      <c r="DF215" s="404"/>
      <c r="DG215" s="404"/>
      <c r="DH215" s="404"/>
      <c r="DI215" s="404"/>
      <c r="DJ215" s="404"/>
      <c r="DK215" s="404"/>
      <c r="DL215" s="404"/>
      <c r="DM215" s="404"/>
      <c r="DN215" s="404"/>
      <c r="DO215" s="404"/>
      <c r="DP215" s="404"/>
      <c r="DQ215" s="404"/>
      <c r="DR215" s="404"/>
      <c r="DS215" s="404"/>
      <c r="DT215" s="404"/>
      <c r="DU215" s="404"/>
      <c r="DV215" s="404"/>
      <c r="DW215" s="404"/>
      <c r="DX215" s="404"/>
      <c r="DY215" s="404"/>
      <c r="DZ215" s="404"/>
      <c r="EA215" s="404"/>
      <c r="EB215" s="404"/>
      <c r="EC215" s="404"/>
      <c r="ED215" s="404"/>
      <c r="EE215" s="404"/>
      <c r="EF215" s="404"/>
      <c r="EG215" s="404"/>
      <c r="EH215" s="404"/>
      <c r="EI215" s="404"/>
      <c r="EJ215" s="404"/>
      <c r="EK215" s="404"/>
      <c r="EL215" s="404"/>
      <c r="EM215" s="404"/>
      <c r="EN215" s="404"/>
      <c r="EO215" s="404"/>
      <c r="EP215" s="404"/>
      <c r="EQ215" s="404"/>
      <c r="ER215" s="404"/>
      <c r="ES215" s="404"/>
      <c r="ET215" s="404"/>
      <c r="EU215" s="404"/>
      <c r="EV215" s="404"/>
      <c r="EW215" s="404"/>
      <c r="EX215" s="404"/>
      <c r="EY215" s="404"/>
      <c r="EZ215" s="404"/>
      <c r="FA215" s="404"/>
      <c r="FB215" s="404"/>
      <c r="FC215" s="404"/>
      <c r="FD215" s="404"/>
      <c r="FE215" s="404"/>
      <c r="FF215" s="404"/>
      <c r="FG215" s="404"/>
      <c r="FH215" s="404"/>
      <c r="FI215" s="404"/>
      <c r="FJ215" s="404"/>
      <c r="FK215" s="404"/>
      <c r="FL215" s="404"/>
      <c r="FM215" s="404"/>
      <c r="FN215" s="404"/>
      <c r="FO215" s="404"/>
      <c r="FP215" s="404"/>
      <c r="FQ215" s="404"/>
      <c r="FR215" s="404"/>
      <c r="FS215" s="404"/>
      <c r="FT215" s="404"/>
      <c r="FU215" s="404"/>
      <c r="FV215" s="404"/>
      <c r="FW215" s="404"/>
      <c r="FX215" s="404"/>
      <c r="FY215" s="404"/>
      <c r="FZ215" s="404"/>
      <c r="GA215" s="404"/>
      <c r="GB215" s="404"/>
      <c r="GC215" s="404"/>
      <c r="GD215" s="404"/>
      <c r="GE215" s="404"/>
      <c r="GF215" s="404"/>
      <c r="GG215" s="404"/>
      <c r="GH215" s="404"/>
      <c r="GI215" s="404"/>
      <c r="GJ215" s="404"/>
      <c r="GK215" s="404"/>
      <c r="GL215" s="404"/>
      <c r="GM215" s="404"/>
      <c r="GN215" s="404"/>
      <c r="GO215" s="404"/>
      <c r="GP215" s="404"/>
      <c r="GQ215" s="404"/>
      <c r="GR215" s="404"/>
      <c r="GS215" s="404"/>
      <c r="GT215" s="404"/>
      <c r="GU215" s="404"/>
      <c r="GV215" s="404"/>
      <c r="GW215" s="404"/>
      <c r="GX215" s="404"/>
      <c r="GY215" s="404"/>
      <c r="GZ215" s="404"/>
      <c r="HA215" s="404"/>
      <c r="HB215" s="404"/>
      <c r="HC215" s="404"/>
      <c r="HD215" s="404"/>
      <c r="HE215" s="404"/>
      <c r="HF215" s="404"/>
      <c r="HG215" s="404"/>
      <c r="HH215" s="404"/>
      <c r="HI215" s="404"/>
      <c r="HJ215" s="404"/>
      <c r="HK215" s="404"/>
      <c r="HL215" s="404"/>
      <c r="HM215" s="404"/>
      <c r="HN215" s="404"/>
      <c r="HO215" s="404"/>
      <c r="HP215" s="404"/>
      <c r="HQ215" s="404"/>
      <c r="HR215" s="404"/>
      <c r="HS215" s="404"/>
      <c r="HT215" s="404"/>
      <c r="HU215" s="404"/>
      <c r="HV215" s="404"/>
      <c r="HW215" s="404"/>
      <c r="HX215" s="404"/>
      <c r="HY215" s="404"/>
      <c r="HZ215" s="404"/>
      <c r="IA215" s="404"/>
      <c r="IB215" s="404"/>
      <c r="IC215" s="404"/>
      <c r="ID215" s="404"/>
      <c r="IE215" s="404"/>
      <c r="IF215" s="404"/>
      <c r="IG215" s="404"/>
      <c r="IH215" s="404"/>
      <c r="II215" s="404"/>
      <c r="IJ215" s="404"/>
    </row>
    <row r="216" spans="1:244" s="681" customFormat="1" ht="123.75">
      <c r="A216" s="569">
        <v>212</v>
      </c>
      <c r="B216" s="600" t="s">
        <v>954</v>
      </c>
      <c r="C216" s="600" t="s">
        <v>1081</v>
      </c>
      <c r="D216" s="571">
        <v>70989061</v>
      </c>
      <c r="E216" s="571">
        <v>102508909</v>
      </c>
      <c r="F216" s="571">
        <v>600144763</v>
      </c>
      <c r="G216" s="600" t="s">
        <v>1082</v>
      </c>
      <c r="H216" s="572" t="s">
        <v>29</v>
      </c>
      <c r="I216" s="572" t="s">
        <v>30</v>
      </c>
      <c r="J216" s="570" t="s">
        <v>958</v>
      </c>
      <c r="K216" s="603" t="s">
        <v>1083</v>
      </c>
      <c r="L216" s="574">
        <v>73000000</v>
      </c>
      <c r="M216" s="574">
        <v>0</v>
      </c>
      <c r="N216" s="680">
        <v>2024</v>
      </c>
      <c r="O216" s="576">
        <v>2027</v>
      </c>
      <c r="P216" s="577"/>
      <c r="Q216" s="577"/>
      <c r="R216" s="577"/>
      <c r="S216" s="577"/>
      <c r="T216" s="577"/>
      <c r="U216" s="577"/>
      <c r="V216" s="577" t="s">
        <v>132</v>
      </c>
      <c r="W216" s="577"/>
      <c r="X216" s="577"/>
      <c r="Y216" s="600" t="s">
        <v>1084</v>
      </c>
      <c r="Z216" s="578" t="s">
        <v>58</v>
      </c>
      <c r="AA216" s="494"/>
      <c r="AB216" s="494"/>
      <c r="AC216" s="494"/>
      <c r="AD216" s="494"/>
      <c r="AE216" s="494"/>
      <c r="AF216" s="494"/>
      <c r="AG216" s="494"/>
      <c r="AH216" s="494"/>
      <c r="AI216" s="494"/>
      <c r="AJ216" s="494"/>
      <c r="AK216" s="494"/>
      <c r="AL216" s="494"/>
      <c r="AM216" s="494"/>
      <c r="AN216" s="494"/>
      <c r="AO216" s="494"/>
      <c r="AP216" s="494"/>
      <c r="AQ216" s="494"/>
      <c r="AR216" s="494"/>
      <c r="AS216" s="494"/>
      <c r="AT216" s="494"/>
      <c r="AU216" s="494"/>
      <c r="AV216" s="494"/>
      <c r="AW216" s="494"/>
      <c r="AX216" s="494"/>
      <c r="AY216" s="494"/>
      <c r="AZ216" s="494"/>
      <c r="BA216" s="494"/>
      <c r="BB216" s="494"/>
      <c r="BC216" s="494"/>
      <c r="BD216" s="494"/>
      <c r="BE216" s="494"/>
      <c r="BF216" s="494"/>
      <c r="BG216" s="494"/>
      <c r="BH216" s="494"/>
      <c r="BI216" s="494"/>
      <c r="BJ216" s="495"/>
      <c r="BK216" s="495"/>
      <c r="BL216" s="495"/>
      <c r="BM216" s="495"/>
      <c r="BN216" s="495"/>
      <c r="BO216" s="495"/>
      <c r="BP216" s="495"/>
      <c r="BQ216" s="495"/>
      <c r="BR216" s="495"/>
      <c r="BS216" s="495"/>
      <c r="BT216" s="495"/>
      <c r="BU216" s="495"/>
      <c r="BV216" s="495"/>
      <c r="BW216" s="495"/>
      <c r="BX216" s="495"/>
      <c r="BY216" s="495"/>
      <c r="BZ216" s="495"/>
      <c r="CA216" s="495"/>
      <c r="CB216" s="495"/>
      <c r="CC216" s="495"/>
      <c r="CD216" s="495"/>
      <c r="CE216" s="495"/>
      <c r="CF216" s="495"/>
      <c r="CG216" s="495"/>
      <c r="CH216" s="495"/>
      <c r="CI216" s="495"/>
      <c r="CJ216" s="495"/>
      <c r="CK216" s="495"/>
      <c r="CL216" s="495"/>
      <c r="CM216" s="495"/>
      <c r="CN216" s="495"/>
      <c r="CO216" s="495"/>
      <c r="CP216" s="495"/>
      <c r="CQ216" s="495"/>
      <c r="CR216" s="495"/>
      <c r="CS216" s="495"/>
      <c r="CT216" s="495"/>
      <c r="CU216" s="495"/>
      <c r="CV216" s="495"/>
      <c r="CW216" s="495"/>
      <c r="CX216" s="495"/>
      <c r="CY216" s="495"/>
      <c r="CZ216" s="495"/>
      <c r="DA216" s="495"/>
      <c r="DB216" s="495"/>
      <c r="DC216" s="495"/>
      <c r="DD216" s="495"/>
      <c r="DE216" s="495"/>
      <c r="DF216" s="495"/>
      <c r="DG216" s="495"/>
      <c r="DH216" s="495"/>
      <c r="DI216" s="495"/>
      <c r="DJ216" s="495"/>
      <c r="DK216" s="495"/>
      <c r="DL216" s="495"/>
      <c r="DM216" s="495"/>
      <c r="DN216" s="495"/>
      <c r="DO216" s="495"/>
      <c r="DP216" s="495"/>
      <c r="DQ216" s="495"/>
      <c r="DR216" s="495"/>
      <c r="DS216" s="495"/>
      <c r="DT216" s="495"/>
      <c r="DU216" s="495"/>
      <c r="DV216" s="495"/>
      <c r="DW216" s="495"/>
      <c r="DX216" s="495"/>
      <c r="DY216" s="495"/>
      <c r="DZ216" s="495"/>
      <c r="EA216" s="495"/>
      <c r="EB216" s="495"/>
      <c r="EC216" s="495"/>
      <c r="ED216" s="495"/>
      <c r="EE216" s="495"/>
      <c r="EF216" s="495"/>
      <c r="EG216" s="495"/>
      <c r="EH216" s="495"/>
      <c r="EI216" s="495"/>
      <c r="EJ216" s="495"/>
      <c r="EK216" s="495"/>
      <c r="EL216" s="495"/>
      <c r="EM216" s="495"/>
      <c r="EN216" s="495"/>
      <c r="EO216" s="495"/>
      <c r="EP216" s="495"/>
      <c r="EQ216" s="495"/>
      <c r="ER216" s="495"/>
      <c r="ES216" s="495"/>
      <c r="ET216" s="495"/>
      <c r="EU216" s="495"/>
      <c r="EV216" s="495"/>
      <c r="EW216" s="495"/>
      <c r="EX216" s="495"/>
      <c r="EY216" s="495"/>
      <c r="EZ216" s="495"/>
      <c r="FA216" s="495"/>
      <c r="FB216" s="495"/>
      <c r="FC216" s="495"/>
      <c r="FD216" s="495"/>
      <c r="FE216" s="495"/>
      <c r="FF216" s="495"/>
      <c r="FG216" s="495"/>
      <c r="FH216" s="495"/>
      <c r="FI216" s="495"/>
      <c r="FJ216" s="495"/>
      <c r="FK216" s="495"/>
      <c r="FL216" s="495"/>
      <c r="FM216" s="495"/>
      <c r="FN216" s="495"/>
      <c r="FO216" s="495"/>
      <c r="FP216" s="495"/>
      <c r="FQ216" s="495"/>
      <c r="FR216" s="495"/>
      <c r="FS216" s="495"/>
      <c r="FT216" s="495"/>
      <c r="FU216" s="495"/>
      <c r="FV216" s="495"/>
      <c r="FW216" s="495"/>
      <c r="FX216" s="495"/>
      <c r="FY216" s="495"/>
      <c r="FZ216" s="495"/>
      <c r="GA216" s="495"/>
      <c r="GB216" s="495"/>
      <c r="GC216" s="495"/>
      <c r="GD216" s="495"/>
      <c r="GE216" s="495"/>
      <c r="GF216" s="495"/>
      <c r="GG216" s="495"/>
      <c r="GH216" s="495"/>
      <c r="GI216" s="495"/>
      <c r="GJ216" s="495"/>
      <c r="GK216" s="495"/>
      <c r="GL216" s="495"/>
      <c r="GM216" s="495"/>
      <c r="GN216" s="495"/>
      <c r="GO216" s="495"/>
      <c r="GP216" s="495"/>
      <c r="GQ216" s="495"/>
      <c r="GR216" s="495"/>
      <c r="GS216" s="495"/>
      <c r="GT216" s="495"/>
      <c r="GU216" s="495"/>
      <c r="GV216" s="495"/>
      <c r="GW216" s="495"/>
      <c r="GX216" s="495"/>
      <c r="GY216" s="495"/>
      <c r="GZ216" s="495"/>
      <c r="HA216" s="495"/>
      <c r="HB216" s="495"/>
      <c r="HC216" s="495"/>
      <c r="HD216" s="495"/>
      <c r="HE216" s="495"/>
      <c r="HF216" s="495"/>
      <c r="HG216" s="495"/>
      <c r="HH216" s="495"/>
      <c r="HI216" s="495"/>
      <c r="HJ216" s="495"/>
      <c r="HK216" s="495"/>
      <c r="HL216" s="495"/>
      <c r="HM216" s="495"/>
      <c r="HN216" s="495"/>
      <c r="HO216" s="495"/>
      <c r="HP216" s="495"/>
      <c r="HQ216" s="495"/>
      <c r="HR216" s="495"/>
      <c r="HS216" s="495"/>
      <c r="HT216" s="495"/>
      <c r="HU216" s="495"/>
      <c r="HV216" s="495"/>
      <c r="HW216" s="495"/>
      <c r="HX216" s="495"/>
      <c r="HY216" s="495"/>
      <c r="HZ216" s="495"/>
      <c r="IA216" s="495"/>
      <c r="IB216" s="495"/>
      <c r="IC216" s="495"/>
      <c r="ID216" s="495"/>
      <c r="IE216" s="495"/>
      <c r="IF216" s="495"/>
      <c r="IG216" s="495"/>
      <c r="IH216" s="495"/>
      <c r="II216" s="495"/>
      <c r="IJ216" s="495"/>
    </row>
    <row r="217" spans="1:244" s="479" customFormat="1" ht="64.5" customHeight="1">
      <c r="A217" s="466">
        <v>213</v>
      </c>
      <c r="B217" s="467" t="s">
        <v>107</v>
      </c>
      <c r="C217" s="498" t="s">
        <v>108</v>
      </c>
      <c r="D217" s="468">
        <v>75027666</v>
      </c>
      <c r="E217" s="468">
        <v>102232741</v>
      </c>
      <c r="F217" s="468">
        <v>600138101</v>
      </c>
      <c r="G217" s="498" t="s">
        <v>1085</v>
      </c>
      <c r="H217" s="470" t="s">
        <v>29</v>
      </c>
      <c r="I217" s="470" t="s">
        <v>30</v>
      </c>
      <c r="J217" s="635" t="s">
        <v>111</v>
      </c>
      <c r="K217" s="482" t="s">
        <v>1086</v>
      </c>
      <c r="L217" s="473">
        <v>4000000</v>
      </c>
      <c r="M217" s="478">
        <f t="shared" ref="M217" si="19">L217/100*85</f>
        <v>3400000</v>
      </c>
      <c r="N217" s="662">
        <v>2022</v>
      </c>
      <c r="O217" s="475">
        <v>2027</v>
      </c>
      <c r="P217" s="476" t="s">
        <v>132</v>
      </c>
      <c r="Q217" s="476" t="s">
        <v>132</v>
      </c>
      <c r="R217" s="476" t="s">
        <v>132</v>
      </c>
      <c r="S217" s="476" t="s">
        <v>132</v>
      </c>
      <c r="T217" s="476"/>
      <c r="U217" s="476"/>
      <c r="V217" s="476"/>
      <c r="W217" s="476"/>
      <c r="X217" s="476"/>
      <c r="Y217" s="467" t="s">
        <v>1087</v>
      </c>
      <c r="Z217" s="477" t="s">
        <v>58</v>
      </c>
      <c r="AA217" s="403"/>
      <c r="AB217" s="403"/>
      <c r="AC217" s="403"/>
      <c r="AD217" s="403"/>
      <c r="AE217" s="403"/>
      <c r="AF217" s="403"/>
      <c r="AG217" s="403"/>
      <c r="AH217" s="403"/>
      <c r="AI217" s="403"/>
      <c r="AJ217" s="403"/>
      <c r="AK217" s="403"/>
      <c r="AL217" s="403"/>
      <c r="AM217" s="403"/>
      <c r="AN217" s="403"/>
      <c r="AO217" s="403"/>
      <c r="BJ217" s="480"/>
      <c r="BK217" s="480"/>
      <c r="BL217" s="480"/>
      <c r="BM217" s="480"/>
      <c r="BN217" s="480"/>
      <c r="BO217" s="480"/>
      <c r="BP217" s="480"/>
      <c r="BQ217" s="480"/>
      <c r="BR217" s="480"/>
      <c r="BS217" s="480"/>
      <c r="BT217" s="480"/>
      <c r="BU217" s="480"/>
      <c r="BV217" s="480"/>
      <c r="BW217" s="480"/>
      <c r="BX217" s="480"/>
      <c r="BY217" s="480"/>
      <c r="BZ217" s="480"/>
      <c r="CA217" s="480"/>
      <c r="CB217" s="480"/>
      <c r="CC217" s="480"/>
      <c r="CD217" s="480"/>
      <c r="CE217" s="480"/>
      <c r="CF217" s="480"/>
      <c r="CG217" s="480"/>
      <c r="CH217" s="480"/>
      <c r="CI217" s="480"/>
      <c r="CJ217" s="480"/>
      <c r="CK217" s="480"/>
      <c r="CL217" s="480"/>
      <c r="CM217" s="480"/>
      <c r="CN217" s="480"/>
      <c r="CO217" s="480"/>
      <c r="CP217" s="480"/>
      <c r="CQ217" s="480"/>
      <c r="CR217" s="480"/>
      <c r="CS217" s="480"/>
      <c r="CT217" s="480"/>
      <c r="CU217" s="480"/>
      <c r="CV217" s="480"/>
      <c r="CW217" s="480"/>
      <c r="CX217" s="480"/>
      <c r="CY217" s="480"/>
      <c r="CZ217" s="480"/>
      <c r="DA217" s="480"/>
      <c r="DB217" s="480"/>
      <c r="DC217" s="480"/>
      <c r="DD217" s="480"/>
      <c r="DE217" s="480"/>
      <c r="DF217" s="480"/>
      <c r="DG217" s="480"/>
      <c r="DH217" s="480"/>
      <c r="DI217" s="480"/>
      <c r="DJ217" s="480"/>
      <c r="DK217" s="480"/>
      <c r="DL217" s="480"/>
      <c r="DM217" s="480"/>
      <c r="DN217" s="480"/>
      <c r="DO217" s="480"/>
      <c r="DP217" s="480"/>
      <c r="DQ217" s="480"/>
      <c r="DR217" s="480"/>
      <c r="DS217" s="480"/>
      <c r="DT217" s="480"/>
      <c r="DU217" s="480"/>
      <c r="DV217" s="480"/>
      <c r="DW217" s="480"/>
      <c r="DX217" s="480"/>
      <c r="DY217" s="480"/>
      <c r="DZ217" s="480"/>
      <c r="EA217" s="480"/>
      <c r="EB217" s="480"/>
      <c r="EC217" s="480"/>
      <c r="ED217" s="480"/>
      <c r="EE217" s="480"/>
      <c r="EF217" s="480"/>
      <c r="EG217" s="480"/>
      <c r="EH217" s="480"/>
      <c r="EI217" s="480"/>
      <c r="EJ217" s="480"/>
      <c r="EK217" s="480"/>
      <c r="EL217" s="480"/>
      <c r="EM217" s="480"/>
      <c r="EN217" s="480"/>
      <c r="EO217" s="480"/>
      <c r="EP217" s="480"/>
      <c r="EQ217" s="480"/>
      <c r="ER217" s="480"/>
      <c r="ES217" s="480"/>
      <c r="ET217" s="480"/>
      <c r="EU217" s="480"/>
      <c r="EV217" s="480"/>
      <c r="EW217" s="480"/>
      <c r="EX217" s="480"/>
      <c r="EY217" s="480"/>
      <c r="EZ217" s="480"/>
      <c r="FA217" s="480"/>
      <c r="FB217" s="480"/>
      <c r="FC217" s="480"/>
      <c r="FD217" s="480"/>
      <c r="FE217" s="480"/>
      <c r="FF217" s="480"/>
      <c r="FG217" s="480"/>
      <c r="FH217" s="480"/>
      <c r="FI217" s="480"/>
      <c r="FJ217" s="480"/>
      <c r="FK217" s="480"/>
      <c r="FL217" s="480"/>
      <c r="FM217" s="480"/>
      <c r="FN217" s="480"/>
      <c r="FO217" s="480"/>
      <c r="FP217" s="480"/>
      <c r="FQ217" s="480"/>
      <c r="FR217" s="480"/>
      <c r="FS217" s="480"/>
      <c r="FT217" s="480"/>
      <c r="FU217" s="480"/>
      <c r="FV217" s="480"/>
      <c r="FW217" s="480"/>
      <c r="FX217" s="480"/>
      <c r="FY217" s="480"/>
      <c r="FZ217" s="480"/>
      <c r="GA217" s="480"/>
      <c r="GB217" s="480"/>
      <c r="GC217" s="480"/>
      <c r="GD217" s="480"/>
      <c r="GE217" s="480"/>
      <c r="GF217" s="480"/>
      <c r="GG217" s="480"/>
      <c r="GH217" s="480"/>
      <c r="GI217" s="480"/>
      <c r="GJ217" s="480"/>
      <c r="GK217" s="480"/>
      <c r="GL217" s="480"/>
      <c r="GM217" s="480"/>
      <c r="GN217" s="480"/>
      <c r="GO217" s="480"/>
      <c r="GP217" s="480"/>
      <c r="GQ217" s="480"/>
      <c r="GR217" s="480"/>
      <c r="GS217" s="480"/>
      <c r="GT217" s="480"/>
      <c r="GU217" s="480"/>
      <c r="GV217" s="480"/>
      <c r="GW217" s="480"/>
      <c r="GX217" s="480"/>
      <c r="GY217" s="480"/>
      <c r="GZ217" s="480"/>
      <c r="HA217" s="480"/>
      <c r="HB217" s="480"/>
      <c r="HC217" s="480"/>
      <c r="HD217" s="480"/>
      <c r="HE217" s="480"/>
      <c r="HF217" s="480"/>
      <c r="HG217" s="480"/>
      <c r="HH217" s="480"/>
      <c r="HI217" s="480"/>
      <c r="HJ217" s="480"/>
      <c r="HK217" s="480"/>
      <c r="HL217" s="480"/>
      <c r="HM217" s="480"/>
      <c r="HN217" s="480"/>
      <c r="HO217" s="480"/>
      <c r="HP217" s="480"/>
      <c r="HQ217" s="480"/>
      <c r="HR217" s="480"/>
      <c r="HS217" s="480"/>
      <c r="HT217" s="480"/>
      <c r="HU217" s="480"/>
      <c r="HV217" s="480"/>
      <c r="HW217" s="480"/>
      <c r="HX217" s="480"/>
      <c r="HY217" s="480"/>
      <c r="HZ217" s="480"/>
      <c r="IA217" s="480"/>
      <c r="IB217" s="480"/>
      <c r="IC217" s="480"/>
      <c r="ID217" s="480"/>
      <c r="IE217" s="480"/>
      <c r="IF217" s="480"/>
      <c r="IG217" s="480"/>
      <c r="IH217" s="480"/>
      <c r="II217" s="480"/>
      <c r="IJ217" s="480"/>
    </row>
    <row r="218" spans="1:244" s="1195" customFormat="1" ht="45">
      <c r="A218" s="1187">
        <v>214</v>
      </c>
      <c r="B218" s="1188" t="s">
        <v>1088</v>
      </c>
      <c r="C218" s="1189" t="s">
        <v>216</v>
      </c>
      <c r="D218" s="1190">
        <v>61989142</v>
      </c>
      <c r="E218" s="1190">
        <v>120100576</v>
      </c>
      <c r="F218" s="1190">
        <v>600144666</v>
      </c>
      <c r="G218" s="1188" t="s">
        <v>1089</v>
      </c>
      <c r="H218" s="1188" t="s">
        <v>29</v>
      </c>
      <c r="I218" s="1189" t="s">
        <v>30</v>
      </c>
      <c r="J218" s="1189" t="s">
        <v>219</v>
      </c>
      <c r="K218" s="316" t="s">
        <v>1090</v>
      </c>
      <c r="L218" s="1191">
        <v>3000000</v>
      </c>
      <c r="M218" s="1192">
        <v>0</v>
      </c>
      <c r="N218" s="1193" t="s">
        <v>179</v>
      </c>
      <c r="O218" s="1193" t="s">
        <v>223</v>
      </c>
      <c r="P218" s="1189" t="s">
        <v>132</v>
      </c>
      <c r="Q218" s="1189"/>
      <c r="R218" s="1189" t="s">
        <v>132</v>
      </c>
      <c r="S218" s="1189" t="s">
        <v>132</v>
      </c>
      <c r="T218" s="1189"/>
      <c r="U218" s="1189"/>
      <c r="V218" s="1189" t="s">
        <v>1091</v>
      </c>
      <c r="W218" s="1189"/>
      <c r="X218" s="1189" t="s">
        <v>132</v>
      </c>
      <c r="Y218" s="1189" t="s">
        <v>166</v>
      </c>
      <c r="Z218" s="1194" t="s">
        <v>58</v>
      </c>
    </row>
    <row r="219" spans="1:244" s="383" customFormat="1" ht="42" customHeight="1">
      <c r="A219" s="586">
        <v>215</v>
      </c>
      <c r="B219" s="498" t="s">
        <v>1088</v>
      </c>
      <c r="C219" s="501" t="s">
        <v>216</v>
      </c>
      <c r="D219" s="615">
        <v>61989142</v>
      </c>
      <c r="E219" s="615">
        <v>120100576</v>
      </c>
      <c r="F219" s="615">
        <v>600144666</v>
      </c>
      <c r="G219" s="498" t="s">
        <v>1092</v>
      </c>
      <c r="H219" s="498" t="s">
        <v>29</v>
      </c>
      <c r="I219" s="503" t="s">
        <v>30</v>
      </c>
      <c r="J219" s="503" t="s">
        <v>219</v>
      </c>
      <c r="K219" s="501" t="s">
        <v>1093</v>
      </c>
      <c r="L219" s="623">
        <v>40000000</v>
      </c>
      <c r="M219" s="478">
        <f t="shared" ref="M219:M223" si="20">L219/100*85</f>
        <v>34000000</v>
      </c>
      <c r="N219" s="566" t="s">
        <v>191</v>
      </c>
      <c r="O219" s="566" t="s">
        <v>180</v>
      </c>
      <c r="P219" s="503"/>
      <c r="Q219" s="503"/>
      <c r="R219" s="503"/>
      <c r="S219" s="503"/>
      <c r="T219" s="503"/>
      <c r="U219" s="503"/>
      <c r="V219" s="503" t="s">
        <v>1091</v>
      </c>
      <c r="W219" s="503"/>
      <c r="X219" s="503" t="s">
        <v>132</v>
      </c>
      <c r="Y219" s="682" t="s">
        <v>1094</v>
      </c>
      <c r="Z219" s="443" t="s">
        <v>58</v>
      </c>
    </row>
    <row r="220" spans="1:244" s="383" customFormat="1" ht="33.75">
      <c r="A220" s="586">
        <v>216</v>
      </c>
      <c r="B220" s="498" t="s">
        <v>1088</v>
      </c>
      <c r="C220" s="501" t="s">
        <v>216</v>
      </c>
      <c r="D220" s="615">
        <v>61989142</v>
      </c>
      <c r="E220" s="615">
        <v>120100576</v>
      </c>
      <c r="F220" s="615">
        <v>600144666</v>
      </c>
      <c r="G220" s="498" t="s">
        <v>1052</v>
      </c>
      <c r="H220" s="498" t="s">
        <v>29</v>
      </c>
      <c r="I220" s="503" t="s">
        <v>30</v>
      </c>
      <c r="J220" s="503" t="s">
        <v>219</v>
      </c>
      <c r="K220" s="501" t="s">
        <v>1053</v>
      </c>
      <c r="L220" s="623">
        <v>2500000</v>
      </c>
      <c r="M220" s="478">
        <f t="shared" si="20"/>
        <v>2125000</v>
      </c>
      <c r="N220" s="566" t="s">
        <v>191</v>
      </c>
      <c r="O220" s="566" t="s">
        <v>180</v>
      </c>
      <c r="P220" s="503"/>
      <c r="Q220" s="503"/>
      <c r="R220" s="503"/>
      <c r="S220" s="503"/>
      <c r="T220" s="503"/>
      <c r="U220" s="503"/>
      <c r="V220" s="503" t="s">
        <v>1091</v>
      </c>
      <c r="W220" s="503"/>
      <c r="X220" s="503"/>
      <c r="Y220" s="682" t="s">
        <v>1095</v>
      </c>
      <c r="Z220" s="443" t="s">
        <v>58</v>
      </c>
    </row>
    <row r="221" spans="1:244" s="383" customFormat="1" ht="33.75">
      <c r="A221" s="1179">
        <v>217</v>
      </c>
      <c r="B221" s="1180" t="s">
        <v>1088</v>
      </c>
      <c r="C221" s="1178" t="s">
        <v>216</v>
      </c>
      <c r="D221" s="1181">
        <v>61989142</v>
      </c>
      <c r="E221" s="1181">
        <v>120100576</v>
      </c>
      <c r="F221" s="1181">
        <v>600144666</v>
      </c>
      <c r="G221" s="1180" t="s">
        <v>1096</v>
      </c>
      <c r="H221" s="1180" t="s">
        <v>29</v>
      </c>
      <c r="I221" s="1178" t="s">
        <v>30</v>
      </c>
      <c r="J221" s="1178" t="s">
        <v>219</v>
      </c>
      <c r="K221" s="1182" t="s">
        <v>1097</v>
      </c>
      <c r="L221" s="1183">
        <v>6500000</v>
      </c>
      <c r="M221" s="1184"/>
      <c r="N221" s="1185" t="s">
        <v>223</v>
      </c>
      <c r="O221" s="1185" t="s">
        <v>191</v>
      </c>
      <c r="P221" s="1178"/>
      <c r="Q221" s="1178"/>
      <c r="R221" s="1178"/>
      <c r="S221" s="1178"/>
      <c r="T221" s="1178"/>
      <c r="U221" s="1178"/>
      <c r="V221" s="1178" t="s">
        <v>1091</v>
      </c>
      <c r="W221" s="1178" t="s">
        <v>132</v>
      </c>
      <c r="X221" s="1178" t="s">
        <v>132</v>
      </c>
      <c r="Y221" s="1178" t="s">
        <v>166</v>
      </c>
      <c r="Z221" s="1186" t="s">
        <v>58</v>
      </c>
    </row>
    <row r="222" spans="1:244" s="383" customFormat="1" ht="45">
      <c r="A222" s="1179">
        <v>218</v>
      </c>
      <c r="B222" s="1180" t="s">
        <v>1088</v>
      </c>
      <c r="C222" s="1178" t="s">
        <v>216</v>
      </c>
      <c r="D222" s="1181">
        <v>61989142</v>
      </c>
      <c r="E222" s="1181">
        <v>120100576</v>
      </c>
      <c r="F222" s="1181">
        <v>600144666</v>
      </c>
      <c r="G222" s="1180" t="s">
        <v>1098</v>
      </c>
      <c r="H222" s="1180" t="s">
        <v>29</v>
      </c>
      <c r="I222" s="1178" t="s">
        <v>30</v>
      </c>
      <c r="J222" s="1178" t="s">
        <v>219</v>
      </c>
      <c r="K222" s="1182" t="s">
        <v>1099</v>
      </c>
      <c r="L222" s="1183">
        <v>1000000</v>
      </c>
      <c r="M222" s="1184"/>
      <c r="N222" s="1185" t="s">
        <v>179</v>
      </c>
      <c r="O222" s="1185" t="s">
        <v>223</v>
      </c>
      <c r="P222" s="1178"/>
      <c r="Q222" s="1178"/>
      <c r="R222" s="1178"/>
      <c r="S222" s="1178"/>
      <c r="T222" s="1178"/>
      <c r="U222" s="1178" t="s">
        <v>132</v>
      </c>
      <c r="V222" s="1178"/>
      <c r="W222" s="1178"/>
      <c r="X222" s="1178"/>
      <c r="Y222" s="1178" t="s">
        <v>166</v>
      </c>
      <c r="Z222" s="1186" t="s">
        <v>58</v>
      </c>
    </row>
    <row r="223" spans="1:244" s="683" customFormat="1" ht="33.75">
      <c r="A223" s="586">
        <v>219</v>
      </c>
      <c r="B223" s="498" t="s">
        <v>1088</v>
      </c>
      <c r="C223" s="503" t="s">
        <v>216</v>
      </c>
      <c r="D223" s="615">
        <v>61989142</v>
      </c>
      <c r="E223" s="615">
        <v>120100576</v>
      </c>
      <c r="F223" s="615">
        <v>600144666</v>
      </c>
      <c r="G223" s="498" t="s">
        <v>1100</v>
      </c>
      <c r="H223" s="498" t="s">
        <v>29</v>
      </c>
      <c r="I223" s="503" t="s">
        <v>30</v>
      </c>
      <c r="J223" s="503" t="s">
        <v>219</v>
      </c>
      <c r="K223" s="501" t="s">
        <v>1101</v>
      </c>
      <c r="L223" s="623">
        <v>7000000</v>
      </c>
      <c r="M223" s="624">
        <f t="shared" si="20"/>
        <v>5950000</v>
      </c>
      <c r="N223" s="566" t="s">
        <v>191</v>
      </c>
      <c r="O223" s="566" t="s">
        <v>180</v>
      </c>
      <c r="P223" s="503"/>
      <c r="Q223" s="503"/>
      <c r="R223" s="503"/>
      <c r="S223" s="503"/>
      <c r="T223" s="503"/>
      <c r="U223" s="503"/>
      <c r="V223" s="503"/>
      <c r="W223" s="503"/>
      <c r="X223" s="503"/>
      <c r="Y223" s="498" t="s">
        <v>1102</v>
      </c>
      <c r="Z223" s="443" t="s">
        <v>58</v>
      </c>
      <c r="AA223" s="383"/>
      <c r="AB223" s="383"/>
      <c r="AC223" s="383"/>
      <c r="AD223" s="383"/>
      <c r="AE223" s="383"/>
      <c r="AF223" s="383"/>
      <c r="AG223" s="383"/>
      <c r="AH223" s="383"/>
      <c r="AI223" s="383"/>
      <c r="AJ223" s="383"/>
      <c r="AK223" s="383"/>
      <c r="AL223" s="383"/>
      <c r="AM223" s="383"/>
      <c r="AN223" s="383"/>
      <c r="AO223" s="383"/>
      <c r="AP223" s="383"/>
      <c r="AQ223" s="383"/>
      <c r="AR223" s="383"/>
      <c r="AS223" s="383"/>
      <c r="AT223" s="383"/>
      <c r="AU223" s="383"/>
      <c r="AV223" s="383"/>
      <c r="AW223" s="383"/>
      <c r="AX223" s="383"/>
      <c r="AY223" s="383"/>
      <c r="AZ223" s="383"/>
      <c r="BA223" s="383"/>
      <c r="BB223" s="383"/>
      <c r="BC223" s="383"/>
      <c r="BD223" s="383"/>
      <c r="BE223" s="383"/>
      <c r="BF223" s="383"/>
      <c r="BG223" s="383"/>
      <c r="BH223" s="383"/>
      <c r="BI223" s="383"/>
      <c r="BJ223" s="618"/>
      <c r="BK223" s="618"/>
      <c r="BL223" s="618"/>
      <c r="BM223" s="618"/>
      <c r="BN223" s="618"/>
      <c r="BO223" s="618"/>
      <c r="BP223" s="618"/>
      <c r="BQ223" s="618"/>
      <c r="BR223" s="618"/>
      <c r="BS223" s="618"/>
      <c r="BT223" s="618"/>
      <c r="BU223" s="618"/>
      <c r="BV223" s="618"/>
      <c r="BW223" s="618"/>
      <c r="BX223" s="618"/>
      <c r="BY223" s="618"/>
      <c r="BZ223" s="618"/>
      <c r="CA223" s="618"/>
      <c r="CB223" s="618"/>
      <c r="CC223" s="618"/>
      <c r="CD223" s="618"/>
      <c r="CE223" s="618"/>
      <c r="CF223" s="618"/>
      <c r="CG223" s="618"/>
      <c r="CH223" s="618"/>
      <c r="CI223" s="618"/>
      <c r="CJ223" s="618"/>
      <c r="CK223" s="618"/>
      <c r="CL223" s="618"/>
      <c r="CM223" s="618"/>
      <c r="CN223" s="618"/>
      <c r="CO223" s="618"/>
      <c r="CP223" s="618"/>
      <c r="CQ223" s="618"/>
      <c r="CR223" s="618"/>
      <c r="CS223" s="618"/>
      <c r="CT223" s="618"/>
      <c r="CU223" s="618"/>
      <c r="CV223" s="618"/>
      <c r="CW223" s="618"/>
      <c r="CX223" s="618"/>
      <c r="CY223" s="618"/>
      <c r="CZ223" s="618"/>
      <c r="DA223" s="618"/>
      <c r="DB223" s="618"/>
      <c r="DC223" s="618"/>
      <c r="DD223" s="618"/>
      <c r="DE223" s="618"/>
      <c r="DF223" s="618"/>
      <c r="DG223" s="618"/>
      <c r="DH223" s="618"/>
      <c r="DI223" s="618"/>
      <c r="DJ223" s="618"/>
      <c r="DK223" s="618"/>
      <c r="DL223" s="618"/>
      <c r="DM223" s="618"/>
      <c r="DN223" s="618"/>
      <c r="DO223" s="618"/>
      <c r="DP223" s="618"/>
      <c r="DQ223" s="618"/>
      <c r="DR223" s="618"/>
      <c r="DS223" s="618"/>
      <c r="DT223" s="618"/>
      <c r="DU223" s="618"/>
      <c r="DV223" s="618"/>
      <c r="DW223" s="618"/>
      <c r="DX223" s="618"/>
      <c r="DY223" s="618"/>
      <c r="DZ223" s="618"/>
      <c r="EA223" s="618"/>
      <c r="EB223" s="618"/>
      <c r="EC223" s="618"/>
      <c r="ED223" s="618"/>
      <c r="EE223" s="618"/>
      <c r="EF223" s="618"/>
      <c r="EG223" s="618"/>
      <c r="EH223" s="618"/>
      <c r="EI223" s="618"/>
      <c r="EJ223" s="618"/>
      <c r="EK223" s="618"/>
      <c r="EL223" s="618"/>
      <c r="EM223" s="618"/>
      <c r="EN223" s="618"/>
      <c r="EO223" s="618"/>
      <c r="EP223" s="618"/>
      <c r="EQ223" s="618"/>
      <c r="ER223" s="618"/>
      <c r="ES223" s="618"/>
      <c r="ET223" s="618"/>
      <c r="EU223" s="618"/>
      <c r="EV223" s="618"/>
      <c r="EW223" s="618"/>
      <c r="EX223" s="618"/>
      <c r="EY223" s="618"/>
      <c r="EZ223" s="618"/>
      <c r="FA223" s="618"/>
      <c r="FB223" s="618"/>
      <c r="FC223" s="618"/>
      <c r="FD223" s="618"/>
      <c r="FE223" s="618"/>
      <c r="FF223" s="618"/>
      <c r="FG223" s="618"/>
      <c r="FH223" s="618"/>
      <c r="FI223" s="618"/>
      <c r="FJ223" s="618"/>
      <c r="FK223" s="618"/>
      <c r="FL223" s="618"/>
      <c r="FM223" s="618"/>
      <c r="FN223" s="618"/>
      <c r="FO223" s="618"/>
      <c r="FP223" s="618"/>
      <c r="FQ223" s="618"/>
      <c r="FR223" s="618"/>
      <c r="FS223" s="618"/>
      <c r="FT223" s="618"/>
      <c r="FU223" s="618"/>
      <c r="FV223" s="618"/>
      <c r="FW223" s="618"/>
      <c r="FX223" s="618"/>
      <c r="FY223" s="618"/>
      <c r="FZ223" s="618"/>
      <c r="GA223" s="618"/>
      <c r="GB223" s="618"/>
      <c r="GC223" s="618"/>
      <c r="GD223" s="618"/>
      <c r="GE223" s="618"/>
      <c r="GF223" s="618"/>
      <c r="GG223" s="618"/>
      <c r="GH223" s="618"/>
      <c r="GI223" s="618"/>
      <c r="GJ223" s="618"/>
      <c r="GK223" s="618"/>
      <c r="GL223" s="618"/>
      <c r="GM223" s="618"/>
      <c r="GN223" s="618"/>
      <c r="GO223" s="618"/>
      <c r="GP223" s="618"/>
      <c r="GQ223" s="618"/>
      <c r="GR223" s="618"/>
      <c r="GS223" s="618"/>
      <c r="GT223" s="618"/>
      <c r="GU223" s="618"/>
      <c r="GV223" s="618"/>
      <c r="GW223" s="618"/>
      <c r="GX223" s="618"/>
      <c r="GY223" s="618"/>
      <c r="GZ223" s="618"/>
      <c r="HA223" s="618"/>
      <c r="HB223" s="618"/>
      <c r="HC223" s="618"/>
      <c r="HD223" s="618"/>
      <c r="HE223" s="618"/>
      <c r="HF223" s="618"/>
      <c r="HG223" s="618"/>
      <c r="HH223" s="618"/>
      <c r="HI223" s="618"/>
      <c r="HJ223" s="618"/>
      <c r="HK223" s="618"/>
      <c r="HL223" s="618"/>
      <c r="HM223" s="618"/>
      <c r="HN223" s="618"/>
      <c r="HO223" s="618"/>
      <c r="HP223" s="618"/>
      <c r="HQ223" s="618"/>
      <c r="HR223" s="618"/>
      <c r="HS223" s="618"/>
      <c r="HT223" s="618"/>
      <c r="HU223" s="618"/>
      <c r="HV223" s="618"/>
      <c r="HW223" s="618"/>
      <c r="HX223" s="618"/>
      <c r="HY223" s="618"/>
      <c r="HZ223" s="618"/>
      <c r="IA223" s="618"/>
      <c r="IB223" s="618"/>
      <c r="IC223" s="618"/>
      <c r="ID223" s="618"/>
      <c r="IE223" s="618"/>
      <c r="IF223" s="618"/>
      <c r="IG223" s="618"/>
      <c r="IH223" s="618"/>
      <c r="II223" s="618"/>
      <c r="IJ223" s="618"/>
    </row>
    <row r="224" spans="1:244" s="1195" customFormat="1" ht="69" customHeight="1">
      <c r="A224" s="1313">
        <v>220</v>
      </c>
      <c r="B224" s="1314" t="s">
        <v>1088</v>
      </c>
      <c r="C224" s="1315" t="s">
        <v>216</v>
      </c>
      <c r="D224" s="1316">
        <v>61989142</v>
      </c>
      <c r="E224" s="1316">
        <v>120100576</v>
      </c>
      <c r="F224" s="1316">
        <v>600144666</v>
      </c>
      <c r="G224" s="1314" t="s">
        <v>1103</v>
      </c>
      <c r="H224" s="1314" t="s">
        <v>29</v>
      </c>
      <c r="I224" s="1315" t="s">
        <v>30</v>
      </c>
      <c r="J224" s="1315" t="s">
        <v>219</v>
      </c>
      <c r="K224" s="1317" t="s">
        <v>1104</v>
      </c>
      <c r="L224" s="1318">
        <v>3000000</v>
      </c>
      <c r="M224" s="1318">
        <v>0</v>
      </c>
      <c r="N224" s="1319" t="s">
        <v>190</v>
      </c>
      <c r="O224" s="1319" t="s">
        <v>223</v>
      </c>
      <c r="P224" s="1315"/>
      <c r="Q224" s="1315"/>
      <c r="R224" s="1315"/>
      <c r="S224" s="1315"/>
      <c r="T224" s="1315"/>
      <c r="U224" s="1315"/>
      <c r="V224" s="1315"/>
      <c r="W224" s="1315" t="s">
        <v>132</v>
      </c>
      <c r="X224" s="1315"/>
      <c r="Y224" s="1314"/>
      <c r="Z224" s="1320" t="s">
        <v>58</v>
      </c>
    </row>
    <row r="225" spans="1:246" s="385" customFormat="1" ht="33.75">
      <c r="A225" s="692">
        <v>221</v>
      </c>
      <c r="B225" s="693" t="s">
        <v>1088</v>
      </c>
      <c r="C225" s="696" t="s">
        <v>216</v>
      </c>
      <c r="D225" s="696">
        <v>61989142</v>
      </c>
      <c r="E225" s="696">
        <v>120100576</v>
      </c>
      <c r="F225" s="696">
        <v>600144666</v>
      </c>
      <c r="G225" s="694" t="s">
        <v>1105</v>
      </c>
      <c r="H225" s="693" t="s">
        <v>29</v>
      </c>
      <c r="I225" s="696" t="s">
        <v>30</v>
      </c>
      <c r="J225" s="696" t="s">
        <v>219</v>
      </c>
      <c r="K225" s="694" t="s">
        <v>1106</v>
      </c>
      <c r="L225" s="1312">
        <v>15500000</v>
      </c>
      <c r="M225" s="575"/>
      <c r="N225" s="696" t="s">
        <v>232</v>
      </c>
      <c r="O225" s="696" t="s">
        <v>223</v>
      </c>
      <c r="P225" s="696"/>
      <c r="Q225" s="696"/>
      <c r="R225" s="696"/>
      <c r="S225" s="696"/>
      <c r="T225" s="696"/>
      <c r="U225" s="696"/>
      <c r="V225" s="696"/>
      <c r="W225" s="696"/>
      <c r="X225" s="696"/>
      <c r="Y225" s="696" t="s">
        <v>1107</v>
      </c>
      <c r="Z225" s="697" t="s">
        <v>36</v>
      </c>
      <c r="AA225" s="394" t="s">
        <v>166</v>
      </c>
      <c r="AB225" s="394"/>
      <c r="AC225" s="394"/>
      <c r="AD225" s="394"/>
      <c r="AE225" s="394"/>
      <c r="AF225" s="394"/>
      <c r="AG225" s="394"/>
      <c r="AH225" s="394"/>
      <c r="AI225" s="394"/>
      <c r="AJ225" s="394"/>
      <c r="AK225" s="394"/>
      <c r="AL225" s="394"/>
      <c r="AM225" s="394"/>
      <c r="AN225" s="394"/>
      <c r="AO225" s="394"/>
      <c r="AP225" s="394"/>
      <c r="AQ225" s="394"/>
      <c r="AR225" s="394"/>
      <c r="AS225" s="394"/>
      <c r="AT225" s="394"/>
      <c r="AU225" s="394"/>
      <c r="AV225" s="394"/>
      <c r="AW225" s="394"/>
      <c r="AX225" s="394"/>
      <c r="AY225" s="394"/>
      <c r="AZ225" s="394"/>
      <c r="BA225" s="394"/>
      <c r="BB225" s="394"/>
      <c r="BC225" s="394"/>
      <c r="BD225" s="394"/>
      <c r="BE225" s="394"/>
      <c r="BF225" s="394"/>
      <c r="BG225" s="394"/>
      <c r="BH225" s="394"/>
      <c r="BI225" s="394"/>
      <c r="BJ225" s="384"/>
      <c r="BK225" s="384"/>
      <c r="BL225" s="384"/>
      <c r="BM225" s="384"/>
      <c r="BN225" s="384"/>
      <c r="BO225" s="384"/>
      <c r="BP225" s="384"/>
      <c r="BQ225" s="384"/>
      <c r="BR225" s="384"/>
      <c r="BS225" s="384"/>
      <c r="BT225" s="384"/>
      <c r="BU225" s="384"/>
      <c r="BV225" s="384"/>
      <c r="BW225" s="384"/>
      <c r="BX225" s="384"/>
      <c r="BY225" s="384"/>
      <c r="BZ225" s="384"/>
      <c r="CA225" s="384"/>
      <c r="CB225" s="384"/>
      <c r="CC225" s="384"/>
      <c r="CD225" s="384"/>
      <c r="CE225" s="384"/>
      <c r="CF225" s="384"/>
      <c r="CG225" s="384"/>
      <c r="CH225" s="384"/>
      <c r="CI225" s="384"/>
      <c r="CJ225" s="384"/>
      <c r="CK225" s="384"/>
      <c r="CL225" s="384"/>
      <c r="CM225" s="384"/>
      <c r="CN225" s="384"/>
      <c r="CO225" s="384"/>
      <c r="CP225" s="384"/>
      <c r="CQ225" s="384"/>
      <c r="CR225" s="384"/>
      <c r="CS225" s="384"/>
      <c r="CT225" s="384"/>
      <c r="CU225" s="384"/>
      <c r="CV225" s="384"/>
      <c r="CW225" s="384"/>
      <c r="CX225" s="384"/>
      <c r="CY225" s="384"/>
      <c r="CZ225" s="384"/>
      <c r="DA225" s="384"/>
      <c r="DB225" s="384"/>
      <c r="DC225" s="384"/>
      <c r="DD225" s="384"/>
      <c r="DE225" s="384"/>
      <c r="DF225" s="384"/>
      <c r="DG225" s="384"/>
      <c r="DH225" s="384"/>
      <c r="DI225" s="384"/>
      <c r="DJ225" s="384"/>
      <c r="DK225" s="384"/>
      <c r="DL225" s="384"/>
      <c r="DM225" s="384"/>
      <c r="DN225" s="384"/>
      <c r="DO225" s="384"/>
      <c r="DP225" s="384"/>
      <c r="DQ225" s="384"/>
      <c r="DR225" s="384"/>
      <c r="DS225" s="384"/>
      <c r="DT225" s="384"/>
      <c r="DU225" s="384"/>
      <c r="DV225" s="384"/>
      <c r="DW225" s="384"/>
      <c r="DX225" s="384"/>
      <c r="DY225" s="384"/>
      <c r="DZ225" s="384"/>
      <c r="EA225" s="384"/>
      <c r="EB225" s="384"/>
      <c r="EC225" s="384"/>
      <c r="ED225" s="384"/>
      <c r="EE225" s="384"/>
      <c r="EF225" s="384"/>
      <c r="EG225" s="384"/>
      <c r="EH225" s="384"/>
      <c r="EI225" s="384"/>
      <c r="EJ225" s="384"/>
      <c r="EK225" s="384"/>
      <c r="EL225" s="384"/>
      <c r="EM225" s="384"/>
      <c r="EN225" s="384"/>
      <c r="EO225" s="384"/>
      <c r="EP225" s="384"/>
      <c r="EQ225" s="384"/>
      <c r="ER225" s="384"/>
      <c r="ES225" s="384"/>
      <c r="ET225" s="384"/>
      <c r="EU225" s="384"/>
      <c r="EV225" s="384"/>
      <c r="EW225" s="384"/>
      <c r="EX225" s="384"/>
      <c r="EY225" s="384"/>
      <c r="EZ225" s="384"/>
      <c r="FA225" s="384"/>
      <c r="FB225" s="384"/>
      <c r="FC225" s="384"/>
      <c r="FD225" s="384"/>
      <c r="FE225" s="384"/>
      <c r="FF225" s="384"/>
      <c r="FG225" s="384"/>
      <c r="FH225" s="384"/>
      <c r="FI225" s="384"/>
      <c r="FJ225" s="384"/>
      <c r="FK225" s="384"/>
      <c r="FL225" s="384"/>
      <c r="FM225" s="384"/>
      <c r="FN225" s="384"/>
      <c r="FO225" s="384"/>
      <c r="FP225" s="384"/>
      <c r="FQ225" s="384"/>
      <c r="FR225" s="384"/>
      <c r="FS225" s="384"/>
      <c r="FT225" s="384"/>
      <c r="FU225" s="384"/>
      <c r="FV225" s="384"/>
      <c r="FW225" s="384"/>
      <c r="FX225" s="384"/>
      <c r="FY225" s="384"/>
      <c r="FZ225" s="384"/>
      <c r="GA225" s="384"/>
      <c r="GB225" s="384"/>
      <c r="GC225" s="384"/>
      <c r="GD225" s="384"/>
      <c r="GE225" s="384"/>
      <c r="GF225" s="384"/>
      <c r="GG225" s="384"/>
      <c r="GH225" s="384"/>
      <c r="GI225" s="384"/>
      <c r="GJ225" s="384"/>
      <c r="GK225" s="384"/>
      <c r="GL225" s="384"/>
      <c r="GM225" s="384"/>
      <c r="GN225" s="384"/>
      <c r="GO225" s="384"/>
      <c r="GP225" s="384"/>
      <c r="GQ225" s="384"/>
      <c r="GR225" s="384"/>
      <c r="GS225" s="384"/>
      <c r="GT225" s="384"/>
      <c r="GU225" s="384"/>
      <c r="GV225" s="384"/>
      <c r="GW225" s="384"/>
      <c r="GX225" s="384"/>
      <c r="GY225" s="384"/>
      <c r="GZ225" s="384"/>
      <c r="HA225" s="384"/>
      <c r="HB225" s="384"/>
      <c r="HC225" s="384"/>
      <c r="HD225" s="384"/>
      <c r="HE225" s="384"/>
      <c r="HF225" s="384"/>
      <c r="HG225" s="384"/>
      <c r="HH225" s="384"/>
      <c r="HI225" s="384"/>
      <c r="HJ225" s="384"/>
      <c r="HK225" s="384"/>
      <c r="HL225" s="384"/>
      <c r="HM225" s="384"/>
      <c r="HN225" s="384"/>
      <c r="HO225" s="384"/>
      <c r="HP225" s="384"/>
      <c r="HQ225" s="384"/>
      <c r="HR225" s="384"/>
      <c r="HS225" s="384"/>
      <c r="HT225" s="384"/>
      <c r="HU225" s="384"/>
      <c r="HV225" s="384"/>
      <c r="HW225" s="384"/>
      <c r="HX225" s="384"/>
      <c r="HY225" s="384"/>
      <c r="HZ225" s="384"/>
      <c r="IA225" s="384"/>
      <c r="IB225" s="384"/>
      <c r="IC225" s="384"/>
      <c r="ID225" s="384"/>
      <c r="IE225" s="384"/>
      <c r="IF225" s="384"/>
      <c r="IG225" s="384"/>
      <c r="IH225" s="384"/>
      <c r="II225" s="384"/>
      <c r="IJ225" s="384"/>
    </row>
    <row r="226" spans="1:246" s="683" customFormat="1" ht="33.75">
      <c r="A226" s="586">
        <v>222</v>
      </c>
      <c r="B226" s="498" t="s">
        <v>1042</v>
      </c>
      <c r="C226" s="503" t="s">
        <v>216</v>
      </c>
      <c r="D226" s="615" t="s">
        <v>1044</v>
      </c>
      <c r="E226" s="615">
        <v>102520437</v>
      </c>
      <c r="F226" s="615">
        <v>600144879</v>
      </c>
      <c r="G226" s="501" t="s">
        <v>1108</v>
      </c>
      <c r="H226" s="501" t="s">
        <v>29</v>
      </c>
      <c r="I226" s="503" t="s">
        <v>30</v>
      </c>
      <c r="J226" s="503" t="s">
        <v>219</v>
      </c>
      <c r="K226" s="501" t="s">
        <v>1109</v>
      </c>
      <c r="L226" s="1196">
        <v>9000000</v>
      </c>
      <c r="M226" s="1197">
        <f t="shared" ref="M226" si="21">L226/100*85</f>
        <v>7650000</v>
      </c>
      <c r="N226" s="617" t="s">
        <v>223</v>
      </c>
      <c r="O226" s="617" t="s">
        <v>180</v>
      </c>
      <c r="P226" s="503"/>
      <c r="Q226" s="503"/>
      <c r="R226" s="503"/>
      <c r="S226" s="503"/>
      <c r="T226" s="503"/>
      <c r="U226" s="503"/>
      <c r="V226" s="503"/>
      <c r="W226" s="503"/>
      <c r="X226" s="503"/>
      <c r="Y226" s="685" t="s">
        <v>1110</v>
      </c>
      <c r="Z226" s="443" t="s">
        <v>58</v>
      </c>
      <c r="AA226" s="383"/>
      <c r="AB226" s="383"/>
      <c r="AC226" s="383"/>
      <c r="AD226" s="383"/>
      <c r="AE226" s="383"/>
      <c r="AF226" s="383"/>
      <c r="AG226" s="383"/>
      <c r="AH226" s="383"/>
      <c r="AI226" s="383"/>
      <c r="AJ226" s="383"/>
      <c r="AK226" s="383"/>
      <c r="AL226" s="383"/>
      <c r="AM226" s="383"/>
      <c r="AN226" s="383"/>
      <c r="AO226" s="383"/>
      <c r="AP226" s="383"/>
      <c r="AQ226" s="383"/>
      <c r="AR226" s="383"/>
      <c r="AS226" s="383"/>
      <c r="AT226" s="383"/>
      <c r="AU226" s="383"/>
      <c r="AV226" s="383"/>
      <c r="AW226" s="383"/>
      <c r="AX226" s="383"/>
      <c r="AY226" s="383"/>
      <c r="AZ226" s="383"/>
      <c r="BA226" s="383"/>
      <c r="BB226" s="383"/>
      <c r="BC226" s="383"/>
      <c r="BD226" s="383"/>
      <c r="BE226" s="383"/>
      <c r="BF226" s="383"/>
      <c r="BG226" s="383"/>
      <c r="BH226" s="383"/>
      <c r="BI226" s="383"/>
      <c r="BJ226" s="383"/>
      <c r="BK226" s="383"/>
      <c r="BL226" s="383"/>
      <c r="BM226" s="383"/>
      <c r="BN226" s="383"/>
      <c r="BO226" s="383"/>
      <c r="BP226" s="383"/>
      <c r="BQ226" s="383"/>
      <c r="BR226" s="383"/>
      <c r="BS226" s="383"/>
      <c r="BT226" s="383"/>
      <c r="BU226" s="383"/>
      <c r="BV226" s="383"/>
      <c r="BW226" s="383"/>
      <c r="BX226" s="383"/>
      <c r="BY226" s="383"/>
      <c r="BZ226" s="383"/>
      <c r="CA226" s="383"/>
      <c r="CB226" s="383"/>
      <c r="CC226" s="383"/>
      <c r="CD226" s="383"/>
      <c r="CE226" s="383"/>
      <c r="CF226" s="383"/>
      <c r="CG226" s="383"/>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3"/>
      <c r="DM226" s="383"/>
      <c r="DN226" s="383"/>
      <c r="DO226" s="383"/>
      <c r="DP226" s="383"/>
      <c r="DQ226" s="383"/>
      <c r="DR226" s="383"/>
      <c r="DS226" s="383"/>
      <c r="DT226" s="383"/>
      <c r="DU226" s="383"/>
      <c r="DV226" s="383"/>
      <c r="DW226" s="383"/>
      <c r="DX226" s="383"/>
      <c r="DY226" s="383"/>
      <c r="DZ226" s="383"/>
      <c r="EA226" s="383"/>
      <c r="EB226" s="383"/>
      <c r="EC226" s="383"/>
      <c r="ED226" s="383"/>
      <c r="EE226" s="383"/>
      <c r="EF226" s="383"/>
      <c r="EG226" s="383"/>
      <c r="EH226" s="383"/>
      <c r="EI226" s="383"/>
      <c r="EJ226" s="383"/>
      <c r="EK226" s="383"/>
      <c r="EL226" s="383"/>
      <c r="EM226" s="383"/>
      <c r="EN226" s="383"/>
      <c r="EO226" s="383"/>
      <c r="EP226" s="383"/>
      <c r="EQ226" s="383"/>
      <c r="ER226" s="383"/>
      <c r="ES226" s="383"/>
      <c r="ET226" s="383"/>
      <c r="EU226" s="383"/>
      <c r="EV226" s="383"/>
      <c r="EW226" s="383"/>
      <c r="EX226" s="383"/>
      <c r="EY226" s="383"/>
      <c r="EZ226" s="383"/>
      <c r="FA226" s="383"/>
      <c r="FB226" s="383"/>
      <c r="FC226" s="383"/>
      <c r="FD226" s="383"/>
      <c r="FE226" s="383"/>
      <c r="FF226" s="383"/>
      <c r="FG226" s="383"/>
      <c r="FH226" s="383"/>
      <c r="FI226" s="383"/>
      <c r="FJ226" s="383"/>
      <c r="FK226" s="383"/>
      <c r="FL226" s="383"/>
      <c r="FM226" s="383"/>
      <c r="FN226" s="383"/>
      <c r="FO226" s="383"/>
      <c r="FP226" s="383"/>
      <c r="FQ226" s="383"/>
      <c r="FR226" s="383"/>
      <c r="FS226" s="383"/>
      <c r="FT226" s="383"/>
      <c r="FU226" s="383"/>
      <c r="FV226" s="383"/>
    </row>
    <row r="227" spans="1:246" s="683" customFormat="1" ht="56.25">
      <c r="A227" s="586">
        <v>223</v>
      </c>
      <c r="B227" s="498" t="s">
        <v>1111</v>
      </c>
      <c r="C227" s="498" t="s">
        <v>216</v>
      </c>
      <c r="D227" s="615">
        <v>70984794</v>
      </c>
      <c r="E227" s="615">
        <v>102520437</v>
      </c>
      <c r="F227" s="503">
        <v>600144879</v>
      </c>
      <c r="G227" s="498" t="s">
        <v>1112</v>
      </c>
      <c r="H227" s="498" t="s">
        <v>29</v>
      </c>
      <c r="I227" s="503" t="s">
        <v>30</v>
      </c>
      <c r="J227" s="503" t="s">
        <v>219</v>
      </c>
      <c r="K227" s="501" t="s">
        <v>1113</v>
      </c>
      <c r="L227" s="623">
        <v>8000000</v>
      </c>
      <c r="M227" s="624">
        <f t="shared" ref="M227" si="22">L227/100*85</f>
        <v>6800000</v>
      </c>
      <c r="N227" s="662">
        <v>2024</v>
      </c>
      <c r="O227" s="662">
        <v>2026</v>
      </c>
      <c r="P227" s="503"/>
      <c r="Q227" s="503"/>
      <c r="R227" s="503"/>
      <c r="S227" s="503" t="s">
        <v>41</v>
      </c>
      <c r="T227" s="503"/>
      <c r="U227" s="503"/>
      <c r="V227" s="503"/>
      <c r="W227" s="503"/>
      <c r="X227" s="503" t="s">
        <v>41</v>
      </c>
      <c r="Y227" s="498"/>
      <c r="Z227" s="443" t="s">
        <v>58</v>
      </c>
      <c r="AA227" s="383"/>
      <c r="AB227" s="383"/>
      <c r="AC227" s="383"/>
      <c r="AD227" s="383"/>
      <c r="AE227" s="383"/>
      <c r="AF227" s="383"/>
      <c r="AG227" s="383"/>
      <c r="AH227" s="383"/>
      <c r="AI227" s="383"/>
      <c r="AJ227" s="383"/>
      <c r="AK227" s="383"/>
      <c r="AL227" s="383"/>
      <c r="AM227" s="383"/>
      <c r="AN227" s="383"/>
      <c r="AO227" s="383"/>
      <c r="AP227" s="383"/>
      <c r="AQ227" s="383"/>
      <c r="AR227" s="383"/>
      <c r="AS227" s="383"/>
      <c r="AT227" s="383"/>
      <c r="AU227" s="383"/>
      <c r="AV227" s="383"/>
      <c r="AW227" s="383"/>
      <c r="AX227" s="383"/>
      <c r="AY227" s="383"/>
      <c r="AZ227" s="383"/>
      <c r="BA227" s="383"/>
      <c r="BB227" s="383"/>
      <c r="BC227" s="383"/>
      <c r="BD227" s="383"/>
      <c r="BE227" s="383"/>
      <c r="BF227" s="383"/>
      <c r="BG227" s="383"/>
      <c r="BH227" s="383"/>
      <c r="BI227" s="383"/>
      <c r="BJ227" s="618"/>
      <c r="BK227" s="618"/>
      <c r="BL227" s="618"/>
      <c r="BM227" s="618"/>
      <c r="BN227" s="618"/>
      <c r="BO227" s="618"/>
      <c r="BP227" s="618"/>
      <c r="BQ227" s="618"/>
      <c r="BR227" s="618"/>
      <c r="BS227" s="618"/>
      <c r="BT227" s="618"/>
      <c r="BU227" s="618"/>
      <c r="BV227" s="618"/>
      <c r="BW227" s="618"/>
      <c r="BX227" s="618"/>
      <c r="BY227" s="618"/>
      <c r="BZ227" s="618"/>
      <c r="CA227" s="618"/>
      <c r="CB227" s="618"/>
      <c r="CC227" s="618"/>
      <c r="CD227" s="618"/>
      <c r="CE227" s="618"/>
      <c r="CF227" s="618"/>
      <c r="CG227" s="618"/>
      <c r="CH227" s="618"/>
      <c r="CI227" s="618"/>
      <c r="CJ227" s="618"/>
      <c r="CK227" s="618"/>
      <c r="CL227" s="618"/>
      <c r="CM227" s="618"/>
      <c r="CN227" s="618"/>
      <c r="CO227" s="618"/>
      <c r="CP227" s="618"/>
      <c r="CQ227" s="618"/>
      <c r="CR227" s="618"/>
      <c r="CS227" s="618"/>
      <c r="CT227" s="618"/>
      <c r="CU227" s="618"/>
      <c r="CV227" s="618"/>
      <c r="CW227" s="618"/>
      <c r="CX227" s="618"/>
      <c r="CY227" s="618"/>
      <c r="CZ227" s="618"/>
      <c r="DA227" s="618"/>
      <c r="DB227" s="618"/>
      <c r="DC227" s="618"/>
      <c r="DD227" s="618"/>
      <c r="DE227" s="618"/>
      <c r="DF227" s="618"/>
      <c r="DG227" s="618"/>
      <c r="DH227" s="618"/>
      <c r="DI227" s="618"/>
      <c r="DJ227" s="618"/>
      <c r="DK227" s="618"/>
      <c r="DL227" s="618"/>
      <c r="DM227" s="618"/>
      <c r="DN227" s="618"/>
      <c r="DO227" s="618"/>
      <c r="DP227" s="618"/>
      <c r="DQ227" s="618"/>
      <c r="DR227" s="618"/>
      <c r="DS227" s="618"/>
      <c r="DT227" s="618"/>
      <c r="DU227" s="618"/>
      <c r="DV227" s="618"/>
      <c r="DW227" s="618"/>
      <c r="DX227" s="618"/>
      <c r="DY227" s="618"/>
      <c r="DZ227" s="618"/>
      <c r="EA227" s="618"/>
      <c r="EB227" s="618"/>
      <c r="EC227" s="618"/>
      <c r="ED227" s="618"/>
      <c r="EE227" s="618"/>
      <c r="EF227" s="618"/>
      <c r="EG227" s="618"/>
      <c r="EH227" s="618"/>
      <c r="EI227" s="618"/>
      <c r="EJ227" s="618"/>
      <c r="EK227" s="618"/>
      <c r="EL227" s="618"/>
      <c r="EM227" s="618"/>
      <c r="EN227" s="618"/>
      <c r="EO227" s="618"/>
      <c r="EP227" s="618"/>
      <c r="EQ227" s="618"/>
      <c r="ER227" s="618"/>
      <c r="ES227" s="618"/>
      <c r="ET227" s="618"/>
      <c r="EU227" s="618"/>
      <c r="EV227" s="618"/>
      <c r="EW227" s="618"/>
      <c r="EX227" s="618"/>
      <c r="EY227" s="618"/>
      <c r="EZ227" s="618"/>
      <c r="FA227" s="618"/>
      <c r="FB227" s="618"/>
      <c r="FC227" s="618"/>
      <c r="FD227" s="618"/>
      <c r="FE227" s="618"/>
      <c r="FF227" s="618"/>
      <c r="FG227" s="618"/>
      <c r="FH227" s="618"/>
      <c r="FI227" s="618"/>
      <c r="FJ227" s="618"/>
      <c r="FK227" s="618"/>
      <c r="FL227" s="618"/>
      <c r="FM227" s="618"/>
      <c r="FN227" s="618"/>
      <c r="FO227" s="618"/>
      <c r="FP227" s="618"/>
      <c r="FQ227" s="618"/>
      <c r="FR227" s="618"/>
      <c r="FS227" s="618"/>
      <c r="FT227" s="618"/>
      <c r="FU227" s="618"/>
      <c r="FV227" s="618"/>
      <c r="FW227" s="618"/>
      <c r="FX227" s="618"/>
      <c r="FY227" s="618"/>
      <c r="FZ227" s="618"/>
      <c r="GA227" s="618"/>
      <c r="GB227" s="618"/>
      <c r="GC227" s="618"/>
      <c r="GD227" s="618"/>
      <c r="GE227" s="618"/>
      <c r="GF227" s="618"/>
      <c r="GG227" s="618"/>
      <c r="GH227" s="618"/>
      <c r="GI227" s="618"/>
      <c r="GJ227" s="618"/>
      <c r="GK227" s="618"/>
      <c r="GL227" s="618"/>
      <c r="GM227" s="618"/>
      <c r="GN227" s="618"/>
      <c r="GO227" s="618"/>
      <c r="GP227" s="618"/>
      <c r="GQ227" s="618"/>
      <c r="GR227" s="618"/>
      <c r="GS227" s="618"/>
      <c r="GT227" s="618"/>
      <c r="GU227" s="618"/>
      <c r="GV227" s="618"/>
      <c r="GW227" s="618"/>
      <c r="GX227" s="618"/>
      <c r="GY227" s="618"/>
      <c r="GZ227" s="618"/>
      <c r="HA227" s="618"/>
      <c r="HB227" s="618"/>
      <c r="HC227" s="618"/>
      <c r="HD227" s="618"/>
      <c r="HE227" s="618"/>
      <c r="HF227" s="618"/>
      <c r="HG227" s="618"/>
      <c r="HH227" s="618"/>
      <c r="HI227" s="618"/>
      <c r="HJ227" s="618"/>
      <c r="HK227" s="618"/>
      <c r="HL227" s="618"/>
      <c r="HM227" s="618"/>
      <c r="HN227" s="618"/>
      <c r="HO227" s="618"/>
      <c r="HP227" s="618"/>
      <c r="HQ227" s="618"/>
      <c r="HR227" s="618"/>
      <c r="HS227" s="618"/>
      <c r="HT227" s="618"/>
      <c r="HU227" s="618"/>
      <c r="HV227" s="618"/>
      <c r="HW227" s="618"/>
      <c r="HX227" s="618"/>
      <c r="HY227" s="618"/>
      <c r="HZ227" s="618"/>
      <c r="IA227" s="618"/>
      <c r="IB227" s="618"/>
      <c r="IC227" s="618"/>
      <c r="ID227" s="618"/>
      <c r="IE227" s="618"/>
      <c r="IF227" s="618"/>
      <c r="IG227" s="618"/>
      <c r="IH227" s="618"/>
      <c r="II227" s="618"/>
      <c r="IJ227" s="618"/>
    </row>
    <row r="228" spans="1:246" s="652" customFormat="1" ht="33" customHeight="1">
      <c r="A228" s="586">
        <v>224</v>
      </c>
      <c r="B228" s="472" t="s">
        <v>1028</v>
      </c>
      <c r="C228" s="501" t="s">
        <v>216</v>
      </c>
      <c r="D228" s="640">
        <v>70984786</v>
      </c>
      <c r="E228" s="640">
        <v>102520496</v>
      </c>
      <c r="F228" s="640">
        <v>600144887</v>
      </c>
      <c r="G228" s="501" t="s">
        <v>1114</v>
      </c>
      <c r="H228" s="498" t="s">
        <v>29</v>
      </c>
      <c r="I228" s="501" t="s">
        <v>30</v>
      </c>
      <c r="J228" s="501" t="s">
        <v>219</v>
      </c>
      <c r="K228" s="472" t="s">
        <v>1114</v>
      </c>
      <c r="L228" s="623">
        <v>3000000</v>
      </c>
      <c r="M228" s="624">
        <v>0</v>
      </c>
      <c r="N228" s="566" t="s">
        <v>232</v>
      </c>
      <c r="O228" s="566" t="s">
        <v>191</v>
      </c>
      <c r="P228" s="503"/>
      <c r="Q228" s="503"/>
      <c r="R228" s="503"/>
      <c r="S228" s="503"/>
      <c r="T228" s="503"/>
      <c r="U228" s="503"/>
      <c r="V228" s="503"/>
      <c r="W228" s="503"/>
      <c r="X228" s="503"/>
      <c r="Y228" s="472"/>
      <c r="Z228" s="443" t="s">
        <v>58</v>
      </c>
      <c r="AA228" s="387"/>
      <c r="AB228" s="387"/>
      <c r="AC228" s="387"/>
      <c r="AD228" s="387"/>
      <c r="AE228" s="387"/>
      <c r="AF228" s="387"/>
      <c r="AG228" s="387"/>
      <c r="AH228" s="387"/>
      <c r="AI228" s="387"/>
      <c r="AJ228" s="387"/>
      <c r="AK228" s="387"/>
      <c r="AL228" s="387"/>
      <c r="AM228" s="387"/>
      <c r="AN228" s="387"/>
      <c r="AO228" s="387"/>
      <c r="AP228" s="387"/>
      <c r="AQ228" s="387"/>
      <c r="AR228" s="387"/>
      <c r="AS228" s="387"/>
      <c r="AT228" s="387"/>
      <c r="AU228" s="387"/>
      <c r="AV228" s="387"/>
      <c r="AW228" s="387"/>
      <c r="AX228" s="387"/>
      <c r="AY228" s="387"/>
      <c r="AZ228" s="387"/>
      <c r="BA228" s="387"/>
      <c r="BB228" s="387"/>
      <c r="BC228" s="387"/>
      <c r="BD228" s="387"/>
      <c r="BE228" s="387"/>
      <c r="BF228" s="387"/>
      <c r="BG228" s="387"/>
      <c r="BH228" s="387"/>
      <c r="BI228" s="387"/>
    </row>
    <row r="229" spans="1:246" s="683" customFormat="1" ht="33.75">
      <c r="A229" s="496">
        <v>225</v>
      </c>
      <c r="B229" s="498" t="s">
        <v>1018</v>
      </c>
      <c r="C229" s="497" t="s">
        <v>216</v>
      </c>
      <c r="D229" s="639">
        <v>64627896</v>
      </c>
      <c r="E229" s="639">
        <v>102520330</v>
      </c>
      <c r="F229" s="640">
        <v>600144852</v>
      </c>
      <c r="G229" s="498" t="s">
        <v>1115</v>
      </c>
      <c r="H229" s="498" t="s">
        <v>29</v>
      </c>
      <c r="I229" s="498" t="s">
        <v>30</v>
      </c>
      <c r="J229" s="498" t="s">
        <v>219</v>
      </c>
      <c r="K229" s="501" t="s">
        <v>1116</v>
      </c>
      <c r="L229" s="473">
        <v>4950000</v>
      </c>
      <c r="M229" s="478">
        <f t="shared" ref="M229:M233" si="23">L229/100*85</f>
        <v>4207500</v>
      </c>
      <c r="N229" s="502" t="s">
        <v>190</v>
      </c>
      <c r="O229" s="502" t="s">
        <v>191</v>
      </c>
      <c r="P229" s="476"/>
      <c r="Q229" s="476"/>
      <c r="R229" s="476" t="s">
        <v>132</v>
      </c>
      <c r="S229" s="476" t="s">
        <v>132</v>
      </c>
      <c r="T229" s="476"/>
      <c r="U229" s="476"/>
      <c r="V229" s="476"/>
      <c r="W229" s="476"/>
      <c r="X229" s="476"/>
      <c r="Y229" s="635" t="s">
        <v>1117</v>
      </c>
      <c r="Z229" s="499" t="s">
        <v>58</v>
      </c>
      <c r="AA229" s="641"/>
      <c r="AB229" s="641"/>
      <c r="AC229" s="641"/>
      <c r="AD229" s="641"/>
      <c r="AE229" s="641"/>
      <c r="AF229" s="641"/>
      <c r="AG229" s="641"/>
      <c r="AH229" s="641"/>
      <c r="AI229" s="641"/>
      <c r="AJ229" s="641"/>
      <c r="AK229" s="641"/>
      <c r="AL229" s="641"/>
      <c r="AM229" s="641"/>
      <c r="AN229" s="641"/>
      <c r="AO229" s="641"/>
      <c r="AP229" s="641"/>
      <c r="AQ229" s="641"/>
      <c r="AR229" s="641"/>
      <c r="AS229" s="641"/>
      <c r="AT229" s="641"/>
      <c r="AU229" s="641"/>
      <c r="AV229" s="641"/>
      <c r="AW229" s="641"/>
      <c r="AX229" s="641"/>
      <c r="AY229" s="641"/>
      <c r="AZ229" s="641"/>
      <c r="BA229" s="641"/>
      <c r="BB229" s="641"/>
      <c r="BC229" s="641"/>
      <c r="BD229" s="641"/>
      <c r="BE229" s="641"/>
      <c r="BF229" s="641"/>
      <c r="BG229" s="641"/>
      <c r="BH229" s="641"/>
      <c r="BI229" s="641"/>
      <c r="BJ229" s="642"/>
      <c r="BK229" s="642"/>
      <c r="BL229" s="642"/>
      <c r="BM229" s="642"/>
      <c r="BN229" s="642"/>
      <c r="BO229" s="642"/>
      <c r="BP229" s="642"/>
      <c r="BQ229" s="642"/>
      <c r="BR229" s="642"/>
      <c r="BS229" s="642"/>
      <c r="BT229" s="642"/>
      <c r="BU229" s="642"/>
      <c r="BV229" s="642"/>
      <c r="BW229" s="642"/>
      <c r="BX229" s="642"/>
      <c r="BY229" s="642"/>
      <c r="BZ229" s="642"/>
      <c r="CA229" s="642"/>
      <c r="CB229" s="642"/>
      <c r="CC229" s="642"/>
      <c r="CD229" s="642"/>
      <c r="CE229" s="642"/>
      <c r="CF229" s="642"/>
      <c r="CG229" s="642"/>
      <c r="CH229" s="642"/>
      <c r="CI229" s="642"/>
      <c r="CJ229" s="642"/>
      <c r="CK229" s="642"/>
      <c r="CL229" s="642"/>
      <c r="CM229" s="642"/>
      <c r="CN229" s="642"/>
      <c r="CO229" s="642"/>
      <c r="CP229" s="642"/>
      <c r="CQ229" s="642"/>
      <c r="CR229" s="642"/>
      <c r="CS229" s="642"/>
      <c r="CT229" s="642"/>
      <c r="CU229" s="642"/>
      <c r="CV229" s="642"/>
      <c r="CW229" s="642"/>
      <c r="CX229" s="642"/>
      <c r="CY229" s="642"/>
      <c r="CZ229" s="642"/>
      <c r="DA229" s="642"/>
      <c r="DB229" s="642"/>
      <c r="DC229" s="642"/>
      <c r="DD229" s="642"/>
      <c r="DE229" s="642"/>
      <c r="DF229" s="642"/>
      <c r="DG229" s="642"/>
      <c r="DH229" s="642"/>
      <c r="DI229" s="642"/>
      <c r="DJ229" s="642"/>
      <c r="DK229" s="642"/>
      <c r="DL229" s="642"/>
      <c r="DM229" s="642"/>
      <c r="DN229" s="642"/>
      <c r="DO229" s="642"/>
      <c r="DP229" s="642"/>
      <c r="DQ229" s="642"/>
      <c r="DR229" s="642"/>
      <c r="DS229" s="642"/>
      <c r="DT229" s="642"/>
      <c r="DU229" s="642"/>
      <c r="DV229" s="642"/>
      <c r="DW229" s="642"/>
      <c r="DX229" s="642"/>
      <c r="DY229" s="642"/>
      <c r="DZ229" s="642"/>
      <c r="EA229" s="642"/>
      <c r="EB229" s="642"/>
      <c r="EC229" s="642"/>
      <c r="ED229" s="642"/>
      <c r="EE229" s="642"/>
      <c r="EF229" s="642"/>
      <c r="EG229" s="642"/>
      <c r="EH229" s="642"/>
      <c r="EI229" s="642"/>
      <c r="EJ229" s="642"/>
      <c r="EK229" s="642"/>
      <c r="EL229" s="642"/>
      <c r="EM229" s="642"/>
      <c r="EN229" s="642"/>
      <c r="EO229" s="642"/>
      <c r="EP229" s="642"/>
      <c r="EQ229" s="642"/>
      <c r="ER229" s="642"/>
      <c r="ES229" s="642"/>
      <c r="ET229" s="642"/>
      <c r="EU229" s="642"/>
      <c r="EV229" s="642"/>
      <c r="EW229" s="642"/>
      <c r="EX229" s="642"/>
      <c r="EY229" s="642"/>
      <c r="EZ229" s="642"/>
      <c r="FA229" s="642"/>
      <c r="FB229" s="642"/>
      <c r="FC229" s="642"/>
      <c r="FD229" s="642"/>
      <c r="FE229" s="642"/>
      <c r="FF229" s="642"/>
      <c r="FG229" s="642"/>
      <c r="FH229" s="642"/>
      <c r="FI229" s="642"/>
      <c r="FJ229" s="642"/>
      <c r="FK229" s="642"/>
      <c r="FL229" s="642"/>
      <c r="FM229" s="642"/>
      <c r="FN229" s="642"/>
      <c r="FO229" s="642"/>
      <c r="FP229" s="642"/>
      <c r="FQ229" s="642"/>
      <c r="FR229" s="642"/>
      <c r="FS229" s="642"/>
      <c r="FT229" s="642"/>
      <c r="FU229" s="642"/>
      <c r="FV229" s="642"/>
      <c r="FW229" s="642"/>
      <c r="FX229" s="642"/>
      <c r="FY229" s="642"/>
      <c r="FZ229" s="642"/>
      <c r="GA229" s="642"/>
      <c r="GB229" s="642"/>
      <c r="GC229" s="642"/>
      <c r="GD229" s="642"/>
      <c r="GE229" s="642"/>
      <c r="GF229" s="642"/>
      <c r="GG229" s="642"/>
      <c r="GH229" s="642"/>
      <c r="GI229" s="642"/>
      <c r="GJ229" s="642"/>
      <c r="GK229" s="642"/>
      <c r="GL229" s="642"/>
      <c r="GM229" s="618"/>
      <c r="GN229" s="618"/>
      <c r="GO229" s="618"/>
      <c r="GP229" s="618"/>
      <c r="GQ229" s="618"/>
      <c r="GR229" s="618"/>
      <c r="GS229" s="618"/>
      <c r="GT229" s="618"/>
      <c r="GU229" s="618"/>
      <c r="GV229" s="618"/>
      <c r="GW229" s="618"/>
      <c r="GX229" s="618"/>
      <c r="GY229" s="618"/>
      <c r="GZ229" s="618"/>
      <c r="HA229" s="618"/>
      <c r="HB229" s="618"/>
      <c r="HC229" s="618"/>
      <c r="HD229" s="618"/>
      <c r="HE229" s="618"/>
      <c r="HF229" s="618"/>
      <c r="HG229" s="618"/>
      <c r="HH229" s="618"/>
      <c r="HI229" s="618"/>
      <c r="HJ229" s="618"/>
      <c r="HK229" s="618"/>
      <c r="HL229" s="618"/>
      <c r="HM229" s="618"/>
      <c r="HN229" s="618"/>
      <c r="HO229" s="618"/>
      <c r="HP229" s="618"/>
      <c r="HQ229" s="618"/>
      <c r="HR229" s="618"/>
      <c r="HS229" s="618"/>
      <c r="HT229" s="618"/>
      <c r="HU229" s="618"/>
      <c r="HV229" s="618"/>
      <c r="HW229" s="618"/>
      <c r="HX229" s="618"/>
      <c r="HY229" s="618"/>
      <c r="HZ229" s="618"/>
      <c r="IA229" s="618"/>
      <c r="IB229" s="618"/>
      <c r="IC229" s="618"/>
      <c r="ID229" s="618"/>
      <c r="IE229" s="618"/>
      <c r="IF229" s="618"/>
      <c r="IG229" s="618"/>
      <c r="IH229" s="618"/>
      <c r="II229" s="618"/>
      <c r="IJ229" s="618"/>
    </row>
    <row r="230" spans="1:246" s="683" customFormat="1" ht="56.25">
      <c r="A230" s="586">
        <v>226</v>
      </c>
      <c r="B230" s="498" t="s">
        <v>1018</v>
      </c>
      <c r="C230" s="501" t="s">
        <v>216</v>
      </c>
      <c r="D230" s="615">
        <v>64627896</v>
      </c>
      <c r="E230" s="615">
        <v>102520330</v>
      </c>
      <c r="F230" s="615">
        <v>600144852</v>
      </c>
      <c r="G230" s="501" t="s">
        <v>1118</v>
      </c>
      <c r="H230" s="498" t="s">
        <v>29</v>
      </c>
      <c r="I230" s="503" t="s">
        <v>30</v>
      </c>
      <c r="J230" s="503" t="s">
        <v>219</v>
      </c>
      <c r="K230" s="501" t="s">
        <v>1119</v>
      </c>
      <c r="L230" s="623">
        <v>3850000</v>
      </c>
      <c r="M230" s="624">
        <f t="shared" si="23"/>
        <v>3272500</v>
      </c>
      <c r="N230" s="566" t="s">
        <v>190</v>
      </c>
      <c r="O230" s="566" t="s">
        <v>191</v>
      </c>
      <c r="P230" s="503" t="s">
        <v>132</v>
      </c>
      <c r="Q230" s="503"/>
      <c r="R230" s="503"/>
      <c r="S230" s="503" t="s">
        <v>132</v>
      </c>
      <c r="T230" s="503"/>
      <c r="U230" s="503"/>
      <c r="V230" s="503"/>
      <c r="W230" s="503"/>
      <c r="X230" s="503"/>
      <c r="Y230" s="498" t="s">
        <v>1120</v>
      </c>
      <c r="Z230" s="443" t="s">
        <v>58</v>
      </c>
      <c r="AA230" s="383"/>
      <c r="AB230" s="383"/>
      <c r="AC230" s="383"/>
      <c r="AD230" s="383"/>
      <c r="AE230" s="383"/>
      <c r="AF230" s="383"/>
      <c r="AG230" s="383"/>
      <c r="AH230" s="383"/>
      <c r="AI230" s="383"/>
      <c r="AJ230" s="383"/>
      <c r="AK230" s="383"/>
      <c r="AL230" s="383"/>
      <c r="AM230" s="383"/>
      <c r="AN230" s="383"/>
      <c r="AO230" s="383"/>
      <c r="AP230" s="383"/>
      <c r="AQ230" s="383"/>
      <c r="AR230" s="383"/>
      <c r="AS230" s="383"/>
      <c r="AT230" s="383"/>
      <c r="AU230" s="383"/>
      <c r="AV230" s="383"/>
      <c r="AW230" s="383"/>
      <c r="AX230" s="383"/>
      <c r="AY230" s="383"/>
      <c r="AZ230" s="383"/>
      <c r="BA230" s="383"/>
      <c r="BB230" s="383"/>
      <c r="BC230" s="383"/>
      <c r="BD230" s="383"/>
      <c r="BE230" s="383"/>
      <c r="BF230" s="383"/>
      <c r="BG230" s="383"/>
      <c r="BH230" s="383"/>
      <c r="BI230" s="383"/>
      <c r="BJ230" s="618"/>
      <c r="BK230" s="618"/>
      <c r="BL230" s="618"/>
      <c r="BM230" s="618"/>
      <c r="BN230" s="618"/>
      <c r="BO230" s="618"/>
      <c r="BP230" s="618"/>
      <c r="BQ230" s="618"/>
      <c r="BR230" s="618"/>
      <c r="BS230" s="618"/>
      <c r="BT230" s="618"/>
      <c r="BU230" s="618"/>
      <c r="BV230" s="618"/>
      <c r="BW230" s="618"/>
      <c r="BX230" s="618"/>
      <c r="BY230" s="618"/>
      <c r="BZ230" s="618"/>
      <c r="CA230" s="618"/>
      <c r="CB230" s="618"/>
      <c r="CC230" s="618"/>
      <c r="CD230" s="618"/>
      <c r="CE230" s="618"/>
      <c r="CF230" s="618"/>
      <c r="CG230" s="618"/>
      <c r="CH230" s="618"/>
      <c r="CI230" s="618"/>
      <c r="CJ230" s="618"/>
      <c r="CK230" s="618"/>
      <c r="CL230" s="618"/>
      <c r="CM230" s="618"/>
      <c r="CN230" s="618"/>
      <c r="CO230" s="618"/>
      <c r="CP230" s="618"/>
      <c r="CQ230" s="618"/>
      <c r="CR230" s="618"/>
      <c r="CS230" s="618"/>
      <c r="CT230" s="618"/>
      <c r="CU230" s="618"/>
      <c r="CV230" s="618"/>
      <c r="CW230" s="618"/>
      <c r="CX230" s="618"/>
      <c r="CY230" s="618"/>
      <c r="CZ230" s="618"/>
      <c r="DA230" s="618"/>
      <c r="DB230" s="618"/>
      <c r="DC230" s="618"/>
      <c r="DD230" s="618"/>
      <c r="DE230" s="618"/>
      <c r="DF230" s="618"/>
      <c r="DG230" s="618"/>
      <c r="DH230" s="618"/>
      <c r="DI230" s="618"/>
      <c r="DJ230" s="618"/>
      <c r="DK230" s="618"/>
      <c r="DL230" s="618"/>
      <c r="DM230" s="618"/>
      <c r="DN230" s="618"/>
      <c r="DO230" s="618"/>
      <c r="DP230" s="618"/>
      <c r="DQ230" s="618"/>
      <c r="DR230" s="618"/>
      <c r="DS230" s="618"/>
      <c r="DT230" s="618"/>
      <c r="DU230" s="618"/>
      <c r="DV230" s="618"/>
      <c r="DW230" s="618"/>
      <c r="DX230" s="618"/>
      <c r="DY230" s="618"/>
      <c r="DZ230" s="618"/>
      <c r="EA230" s="618"/>
      <c r="EB230" s="618"/>
      <c r="EC230" s="618"/>
      <c r="ED230" s="618"/>
      <c r="EE230" s="618"/>
      <c r="EF230" s="618"/>
      <c r="EG230" s="618"/>
      <c r="EH230" s="618"/>
      <c r="EI230" s="618"/>
      <c r="EJ230" s="618"/>
      <c r="EK230" s="618"/>
      <c r="EL230" s="618"/>
      <c r="EM230" s="618"/>
      <c r="EN230" s="618"/>
      <c r="EO230" s="618"/>
      <c r="EP230" s="618"/>
      <c r="EQ230" s="618"/>
      <c r="ER230" s="618"/>
      <c r="ES230" s="618"/>
      <c r="ET230" s="618"/>
      <c r="EU230" s="618"/>
      <c r="EV230" s="618"/>
      <c r="EW230" s="618"/>
      <c r="EX230" s="618"/>
      <c r="EY230" s="618"/>
      <c r="EZ230" s="618"/>
      <c r="FA230" s="618"/>
      <c r="FB230" s="618"/>
      <c r="FC230" s="618"/>
      <c r="FD230" s="618"/>
      <c r="FE230" s="618"/>
      <c r="FF230" s="618"/>
      <c r="FG230" s="618"/>
      <c r="FH230" s="618"/>
      <c r="FI230" s="618"/>
      <c r="FJ230" s="618"/>
      <c r="FK230" s="618"/>
      <c r="FL230" s="618"/>
      <c r="FM230" s="618"/>
      <c r="FN230" s="618"/>
      <c r="FO230" s="618"/>
      <c r="FP230" s="618"/>
      <c r="FQ230" s="618"/>
      <c r="FR230" s="618"/>
      <c r="FS230" s="618"/>
      <c r="FT230" s="618"/>
      <c r="FU230" s="618"/>
      <c r="FV230" s="618"/>
      <c r="FW230" s="618"/>
      <c r="FX230" s="618"/>
      <c r="FY230" s="618"/>
      <c r="FZ230" s="618"/>
      <c r="GA230" s="618"/>
      <c r="GB230" s="618"/>
      <c r="GC230" s="618"/>
      <c r="GD230" s="618"/>
      <c r="GE230" s="618"/>
      <c r="GF230" s="618"/>
      <c r="GG230" s="618"/>
      <c r="GH230" s="618"/>
      <c r="GI230" s="618"/>
      <c r="GJ230" s="618"/>
      <c r="GK230" s="618"/>
      <c r="GL230" s="618"/>
      <c r="GM230" s="618"/>
      <c r="GN230" s="618"/>
      <c r="GO230" s="618"/>
      <c r="GP230" s="618"/>
      <c r="GQ230" s="618"/>
      <c r="GR230" s="618"/>
      <c r="GS230" s="618"/>
      <c r="GT230" s="618"/>
      <c r="GU230" s="618"/>
      <c r="GV230" s="618"/>
      <c r="GW230" s="618"/>
      <c r="GX230" s="618"/>
      <c r="GY230" s="618"/>
      <c r="GZ230" s="618"/>
      <c r="HA230" s="618"/>
      <c r="HB230" s="618"/>
      <c r="HC230" s="618"/>
      <c r="HD230" s="618"/>
      <c r="HE230" s="618"/>
      <c r="HF230" s="618"/>
      <c r="HG230" s="618"/>
      <c r="HH230" s="618"/>
      <c r="HI230" s="618"/>
      <c r="HJ230" s="618"/>
      <c r="HK230" s="618"/>
      <c r="HL230" s="618"/>
      <c r="HM230" s="618"/>
      <c r="HN230" s="618"/>
      <c r="HO230" s="618"/>
      <c r="HP230" s="618"/>
      <c r="HQ230" s="618"/>
      <c r="HR230" s="618"/>
      <c r="HS230" s="618"/>
      <c r="HT230" s="618"/>
      <c r="HU230" s="618"/>
      <c r="HV230" s="618"/>
      <c r="HW230" s="618"/>
      <c r="HX230" s="618"/>
      <c r="HY230" s="618"/>
      <c r="HZ230" s="618"/>
      <c r="IA230" s="618"/>
      <c r="IB230" s="618"/>
      <c r="IC230" s="618"/>
      <c r="ID230" s="618"/>
      <c r="IE230" s="618"/>
      <c r="IF230" s="618"/>
      <c r="IG230" s="618"/>
      <c r="IH230" s="618"/>
      <c r="II230" s="618"/>
      <c r="IJ230" s="618"/>
    </row>
    <row r="231" spans="1:246" s="683" customFormat="1" ht="56.25">
      <c r="A231" s="496">
        <v>227</v>
      </c>
      <c r="B231" s="498" t="s">
        <v>1018</v>
      </c>
      <c r="C231" s="497" t="s">
        <v>216</v>
      </c>
      <c r="D231" s="639">
        <v>64627896</v>
      </c>
      <c r="E231" s="639">
        <v>102520330</v>
      </c>
      <c r="F231" s="640">
        <v>600144852</v>
      </c>
      <c r="G231" s="498" t="s">
        <v>1121</v>
      </c>
      <c r="H231" s="498" t="s">
        <v>29</v>
      </c>
      <c r="I231" s="498" t="s">
        <v>30</v>
      </c>
      <c r="J231" s="498" t="s">
        <v>219</v>
      </c>
      <c r="K231" s="686" t="s">
        <v>1122</v>
      </c>
      <c r="L231" s="473">
        <v>5500000</v>
      </c>
      <c r="M231" s="478">
        <f t="shared" si="23"/>
        <v>4675000</v>
      </c>
      <c r="N231" s="502" t="s">
        <v>190</v>
      </c>
      <c r="O231" s="502" t="s">
        <v>191</v>
      </c>
      <c r="P231" s="476" t="s">
        <v>132</v>
      </c>
      <c r="Q231" s="476" t="s">
        <v>132</v>
      </c>
      <c r="R231" s="476" t="s">
        <v>132</v>
      </c>
      <c r="S231" s="476" t="s">
        <v>132</v>
      </c>
      <c r="T231" s="476"/>
      <c r="U231" s="476"/>
      <c r="V231" s="476"/>
      <c r="W231" s="476"/>
      <c r="X231" s="476" t="s">
        <v>132</v>
      </c>
      <c r="Y231" s="635" t="s">
        <v>1123</v>
      </c>
      <c r="Z231" s="499" t="s">
        <v>58</v>
      </c>
      <c r="AA231" s="641"/>
      <c r="AB231" s="641"/>
      <c r="AC231" s="641"/>
      <c r="AD231" s="641"/>
      <c r="AE231" s="641"/>
      <c r="AF231" s="641"/>
      <c r="AG231" s="641"/>
      <c r="AH231" s="641"/>
      <c r="AI231" s="641"/>
      <c r="AJ231" s="641"/>
      <c r="AK231" s="641"/>
      <c r="AL231" s="641"/>
      <c r="AM231" s="641"/>
      <c r="AN231" s="641"/>
      <c r="AO231" s="641"/>
      <c r="AP231" s="641"/>
      <c r="AQ231" s="641"/>
      <c r="AR231" s="641"/>
      <c r="AS231" s="641"/>
      <c r="AT231" s="641"/>
      <c r="AU231" s="641"/>
      <c r="AV231" s="641"/>
      <c r="AW231" s="641"/>
      <c r="AX231" s="641"/>
      <c r="AY231" s="641"/>
      <c r="AZ231" s="641"/>
      <c r="BA231" s="641"/>
      <c r="BB231" s="641"/>
      <c r="BC231" s="641"/>
      <c r="BD231" s="641"/>
      <c r="BE231" s="641"/>
      <c r="BF231" s="641"/>
      <c r="BG231" s="641"/>
      <c r="BH231" s="641"/>
      <c r="BI231" s="641"/>
      <c r="BJ231" s="642"/>
      <c r="BK231" s="642"/>
      <c r="BL231" s="642"/>
      <c r="BM231" s="642"/>
      <c r="BN231" s="642"/>
      <c r="BO231" s="642"/>
      <c r="BP231" s="642"/>
      <c r="BQ231" s="642"/>
      <c r="BR231" s="642"/>
      <c r="BS231" s="642"/>
      <c r="BT231" s="642"/>
      <c r="BU231" s="642"/>
      <c r="BV231" s="642"/>
      <c r="BW231" s="642"/>
      <c r="BX231" s="642"/>
      <c r="BY231" s="642"/>
      <c r="BZ231" s="642"/>
      <c r="CA231" s="642"/>
      <c r="CB231" s="642"/>
      <c r="CC231" s="642"/>
      <c r="CD231" s="642"/>
      <c r="CE231" s="642"/>
      <c r="CF231" s="642"/>
      <c r="CG231" s="642"/>
      <c r="CH231" s="642"/>
      <c r="CI231" s="642"/>
      <c r="CJ231" s="642"/>
      <c r="CK231" s="642"/>
      <c r="CL231" s="642"/>
      <c r="CM231" s="642"/>
      <c r="CN231" s="642"/>
      <c r="CO231" s="642"/>
      <c r="CP231" s="642"/>
      <c r="CQ231" s="642"/>
      <c r="CR231" s="642"/>
      <c r="CS231" s="642"/>
      <c r="CT231" s="642"/>
      <c r="CU231" s="642"/>
      <c r="CV231" s="642"/>
      <c r="CW231" s="642"/>
      <c r="CX231" s="642"/>
      <c r="CY231" s="642"/>
      <c r="CZ231" s="642"/>
      <c r="DA231" s="642"/>
      <c r="DB231" s="642"/>
      <c r="DC231" s="642"/>
      <c r="DD231" s="642"/>
      <c r="DE231" s="642"/>
      <c r="DF231" s="642"/>
      <c r="DG231" s="642"/>
      <c r="DH231" s="642"/>
      <c r="DI231" s="642"/>
      <c r="DJ231" s="642"/>
      <c r="DK231" s="642"/>
      <c r="DL231" s="642"/>
      <c r="DM231" s="642"/>
      <c r="DN231" s="642"/>
      <c r="DO231" s="642"/>
      <c r="DP231" s="642"/>
      <c r="DQ231" s="642"/>
      <c r="DR231" s="642"/>
      <c r="DS231" s="642"/>
      <c r="DT231" s="642"/>
      <c r="DU231" s="642"/>
      <c r="DV231" s="642"/>
      <c r="DW231" s="642"/>
      <c r="DX231" s="642"/>
      <c r="DY231" s="642"/>
      <c r="DZ231" s="642"/>
      <c r="EA231" s="642"/>
      <c r="EB231" s="642"/>
      <c r="EC231" s="642"/>
      <c r="ED231" s="642"/>
      <c r="EE231" s="642"/>
      <c r="EF231" s="642"/>
      <c r="EG231" s="642"/>
      <c r="EH231" s="642"/>
      <c r="EI231" s="642"/>
      <c r="EJ231" s="642"/>
      <c r="EK231" s="642"/>
      <c r="EL231" s="642"/>
      <c r="EM231" s="642"/>
      <c r="EN231" s="642"/>
      <c r="EO231" s="642"/>
      <c r="EP231" s="642"/>
      <c r="EQ231" s="642"/>
      <c r="ER231" s="642"/>
      <c r="ES231" s="642"/>
      <c r="ET231" s="642"/>
      <c r="EU231" s="642"/>
      <c r="EV231" s="642"/>
      <c r="EW231" s="642"/>
      <c r="EX231" s="642"/>
      <c r="EY231" s="642"/>
      <c r="EZ231" s="642"/>
      <c r="FA231" s="642"/>
      <c r="FB231" s="642"/>
      <c r="FC231" s="642"/>
      <c r="FD231" s="642"/>
      <c r="FE231" s="642"/>
      <c r="FF231" s="642"/>
      <c r="FG231" s="642"/>
      <c r="FH231" s="642"/>
      <c r="FI231" s="642"/>
      <c r="FJ231" s="642"/>
      <c r="FK231" s="642"/>
      <c r="FL231" s="642"/>
      <c r="FM231" s="642"/>
      <c r="FN231" s="642"/>
      <c r="FO231" s="642"/>
      <c r="FP231" s="642"/>
      <c r="FQ231" s="642"/>
      <c r="FR231" s="642"/>
      <c r="FS231" s="642"/>
      <c r="FT231" s="642"/>
      <c r="FU231" s="642"/>
      <c r="FV231" s="642"/>
      <c r="FW231" s="642"/>
      <c r="FX231" s="642"/>
      <c r="FY231" s="642"/>
      <c r="FZ231" s="642"/>
      <c r="GA231" s="642"/>
      <c r="GB231" s="642"/>
      <c r="GC231" s="642"/>
      <c r="GD231" s="642"/>
      <c r="GE231" s="642"/>
      <c r="GF231" s="642"/>
      <c r="GG231" s="642"/>
      <c r="GH231" s="642"/>
      <c r="GI231" s="642"/>
      <c r="GJ231" s="642"/>
      <c r="GK231" s="642"/>
      <c r="GL231" s="642"/>
      <c r="GM231" s="618"/>
      <c r="GN231" s="618"/>
      <c r="GO231" s="618"/>
      <c r="GP231" s="618"/>
      <c r="GQ231" s="618"/>
      <c r="GR231" s="618"/>
      <c r="GS231" s="618"/>
      <c r="GT231" s="618"/>
      <c r="GU231" s="618"/>
      <c r="GV231" s="618"/>
      <c r="GW231" s="618"/>
      <c r="GX231" s="618"/>
      <c r="GY231" s="618"/>
      <c r="GZ231" s="618"/>
      <c r="HA231" s="618"/>
      <c r="HB231" s="618"/>
      <c r="HC231" s="618"/>
      <c r="HD231" s="618"/>
      <c r="HE231" s="618"/>
      <c r="HF231" s="618"/>
      <c r="HG231" s="618"/>
      <c r="HH231" s="618"/>
      <c r="HI231" s="618"/>
      <c r="HJ231" s="618"/>
      <c r="HK231" s="618"/>
      <c r="HL231" s="618"/>
      <c r="HM231" s="618"/>
      <c r="HN231" s="618"/>
      <c r="HO231" s="618"/>
      <c r="HP231" s="618"/>
      <c r="HQ231" s="618"/>
      <c r="HR231" s="618"/>
      <c r="HS231" s="618"/>
      <c r="HT231" s="618"/>
      <c r="HU231" s="618"/>
      <c r="HV231" s="618"/>
      <c r="HW231" s="618"/>
      <c r="HX231" s="618"/>
      <c r="HY231" s="618"/>
      <c r="HZ231" s="618"/>
      <c r="IA231" s="618"/>
      <c r="IB231" s="618"/>
      <c r="IC231" s="618"/>
      <c r="ID231" s="618"/>
      <c r="IE231" s="618"/>
      <c r="IF231" s="618"/>
      <c r="IG231" s="618"/>
      <c r="IH231" s="618"/>
      <c r="II231" s="618"/>
      <c r="IJ231" s="618"/>
    </row>
    <row r="232" spans="1:246" s="683" customFormat="1" ht="67.5">
      <c r="A232" s="496">
        <v>228</v>
      </c>
      <c r="B232" s="498" t="s">
        <v>1018</v>
      </c>
      <c r="C232" s="476" t="s">
        <v>216</v>
      </c>
      <c r="D232" s="636">
        <v>64627896</v>
      </c>
      <c r="E232" s="636">
        <v>102520330</v>
      </c>
      <c r="F232" s="615">
        <v>600144852</v>
      </c>
      <c r="G232" s="1143" t="s">
        <v>1824</v>
      </c>
      <c r="H232" s="503" t="s">
        <v>29</v>
      </c>
      <c r="I232" s="503" t="s">
        <v>30</v>
      </c>
      <c r="J232" s="503" t="s">
        <v>219</v>
      </c>
      <c r="K232" s="1198" t="s">
        <v>1825</v>
      </c>
      <c r="L232" s="1199">
        <v>10000000</v>
      </c>
      <c r="M232" s="1200">
        <f t="shared" si="23"/>
        <v>8500000</v>
      </c>
      <c r="N232" s="1201" t="s">
        <v>223</v>
      </c>
      <c r="O232" s="1201" t="s">
        <v>180</v>
      </c>
      <c r="P232" s="476"/>
      <c r="Q232" s="476"/>
      <c r="R232" s="476"/>
      <c r="S232" s="476"/>
      <c r="T232" s="476"/>
      <c r="U232" s="476"/>
      <c r="V232" s="476" t="s">
        <v>132</v>
      </c>
      <c r="W232" s="476" t="s">
        <v>132</v>
      </c>
      <c r="X232" s="476"/>
      <c r="Y232" s="635" t="s">
        <v>1124</v>
      </c>
      <c r="Z232" s="499" t="s">
        <v>58</v>
      </c>
      <c r="AA232" s="641"/>
      <c r="AB232" s="383"/>
      <c r="AC232" s="383"/>
      <c r="AD232" s="383"/>
      <c r="AE232" s="383"/>
      <c r="AF232" s="383"/>
      <c r="AG232" s="383"/>
      <c r="AH232" s="383"/>
      <c r="AI232" s="383"/>
      <c r="AJ232" s="383"/>
      <c r="AK232" s="383"/>
      <c r="AL232" s="383"/>
      <c r="AM232" s="383"/>
      <c r="AN232" s="383"/>
      <c r="AO232" s="383"/>
      <c r="AP232" s="383"/>
      <c r="AQ232" s="383"/>
      <c r="AR232" s="383"/>
      <c r="AS232" s="383"/>
      <c r="AT232" s="383"/>
      <c r="AU232" s="383"/>
      <c r="AV232" s="383"/>
      <c r="AW232" s="383"/>
      <c r="AX232" s="383"/>
      <c r="AY232" s="383"/>
      <c r="AZ232" s="383"/>
      <c r="BA232" s="383"/>
      <c r="BB232" s="383"/>
      <c r="BC232" s="383"/>
      <c r="BD232" s="383"/>
      <c r="BE232" s="383"/>
      <c r="BF232" s="383"/>
      <c r="BG232" s="383"/>
      <c r="BH232" s="383"/>
      <c r="BI232" s="383"/>
      <c r="BJ232" s="383"/>
      <c r="BK232" s="383"/>
      <c r="BL232" s="383"/>
      <c r="BM232" s="383"/>
      <c r="BN232" s="383"/>
      <c r="BO232" s="383"/>
      <c r="BP232" s="383"/>
      <c r="BQ232" s="383"/>
      <c r="BR232" s="383"/>
      <c r="BS232" s="383"/>
      <c r="BT232" s="383"/>
      <c r="BU232" s="383"/>
      <c r="BV232" s="383"/>
      <c r="BW232" s="383"/>
      <c r="BX232" s="383"/>
      <c r="BY232" s="383"/>
      <c r="BZ232" s="383"/>
      <c r="CA232" s="383"/>
      <c r="CB232" s="383"/>
      <c r="CC232" s="383"/>
      <c r="CD232" s="383"/>
      <c r="CE232" s="383"/>
      <c r="CF232" s="383"/>
      <c r="CG232" s="383"/>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3"/>
      <c r="DM232" s="383"/>
      <c r="DN232" s="383"/>
      <c r="DO232" s="383"/>
      <c r="DP232" s="383"/>
      <c r="DQ232" s="383"/>
      <c r="DR232" s="383"/>
      <c r="DS232" s="383"/>
      <c r="DT232" s="383"/>
      <c r="DU232" s="383"/>
      <c r="DV232" s="383"/>
      <c r="DW232" s="383"/>
      <c r="DX232" s="383"/>
      <c r="DY232" s="383"/>
      <c r="DZ232" s="383"/>
      <c r="EA232" s="383"/>
      <c r="EB232" s="383"/>
      <c r="EC232" s="383"/>
      <c r="ED232" s="383"/>
      <c r="EE232" s="383"/>
      <c r="EF232" s="383"/>
      <c r="EG232" s="383"/>
      <c r="EH232" s="383"/>
      <c r="EI232" s="383"/>
      <c r="EJ232" s="383"/>
      <c r="EK232" s="383"/>
      <c r="EL232" s="383"/>
      <c r="EM232" s="383"/>
      <c r="EN232" s="383"/>
      <c r="EO232" s="383"/>
      <c r="EP232" s="383"/>
      <c r="EQ232" s="383"/>
      <c r="ER232" s="383"/>
      <c r="ES232" s="383"/>
      <c r="ET232" s="383"/>
      <c r="EU232" s="383"/>
      <c r="EV232" s="383"/>
      <c r="EW232" s="383"/>
      <c r="EX232" s="383"/>
      <c r="EY232" s="383"/>
      <c r="EZ232" s="383"/>
      <c r="FA232" s="383"/>
      <c r="FB232" s="383"/>
      <c r="FC232" s="383"/>
      <c r="FD232" s="383"/>
      <c r="FE232" s="383"/>
      <c r="FF232" s="383"/>
      <c r="FG232" s="383"/>
      <c r="FH232" s="383"/>
      <c r="FI232" s="383"/>
      <c r="FJ232" s="383"/>
      <c r="FK232" s="383"/>
      <c r="FL232" s="383"/>
      <c r="FM232" s="383"/>
      <c r="FN232" s="383"/>
      <c r="FO232" s="383"/>
      <c r="FP232" s="383"/>
      <c r="FQ232" s="383"/>
      <c r="FR232" s="383"/>
      <c r="FS232" s="383"/>
      <c r="FT232" s="383"/>
      <c r="FU232" s="383"/>
      <c r="FV232" s="383"/>
    </row>
    <row r="233" spans="1:246" s="683" customFormat="1" ht="67.5">
      <c r="A233" s="496">
        <v>229</v>
      </c>
      <c r="B233" s="498" t="s">
        <v>1018</v>
      </c>
      <c r="C233" s="497" t="s">
        <v>216</v>
      </c>
      <c r="D233" s="639">
        <v>64627896</v>
      </c>
      <c r="E233" s="639">
        <v>102520330</v>
      </c>
      <c r="F233" s="640">
        <v>600144852</v>
      </c>
      <c r="G233" s="498" t="s">
        <v>1125</v>
      </c>
      <c r="H233" s="498" t="s">
        <v>29</v>
      </c>
      <c r="I233" s="498" t="s">
        <v>30</v>
      </c>
      <c r="J233" s="498" t="s">
        <v>219</v>
      </c>
      <c r="K233" s="686" t="s">
        <v>1126</v>
      </c>
      <c r="L233" s="473">
        <v>3300000</v>
      </c>
      <c r="M233" s="478">
        <f t="shared" si="23"/>
        <v>2805000</v>
      </c>
      <c r="N233" s="502" t="s">
        <v>190</v>
      </c>
      <c r="O233" s="502" t="s">
        <v>191</v>
      </c>
      <c r="P233" s="476"/>
      <c r="Q233" s="476"/>
      <c r="R233" s="476"/>
      <c r="S233" s="476"/>
      <c r="T233" s="476"/>
      <c r="U233" s="476"/>
      <c r="V233" s="476"/>
      <c r="W233" s="476"/>
      <c r="X233" s="476" t="s">
        <v>132</v>
      </c>
      <c r="Y233" s="635" t="s">
        <v>1124</v>
      </c>
      <c r="Z233" s="499" t="s">
        <v>58</v>
      </c>
      <c r="AA233" s="641"/>
      <c r="AB233" s="641"/>
      <c r="AC233" s="641"/>
      <c r="AD233" s="641"/>
      <c r="AE233" s="641"/>
      <c r="AF233" s="641"/>
      <c r="AG233" s="641"/>
      <c r="AH233" s="641"/>
      <c r="AI233" s="641"/>
      <c r="AJ233" s="641"/>
      <c r="AK233" s="641"/>
      <c r="AL233" s="641"/>
      <c r="AM233" s="641"/>
      <c r="AN233" s="641"/>
      <c r="AO233" s="641"/>
      <c r="AP233" s="641"/>
      <c r="AQ233" s="641"/>
      <c r="AR233" s="641"/>
      <c r="AS233" s="641"/>
      <c r="AT233" s="641"/>
      <c r="AU233" s="641"/>
      <c r="AV233" s="641"/>
      <c r="AW233" s="641"/>
      <c r="AX233" s="641"/>
      <c r="AY233" s="641"/>
      <c r="AZ233" s="641"/>
      <c r="BA233" s="641"/>
      <c r="BB233" s="641"/>
      <c r="BC233" s="641"/>
      <c r="BD233" s="641"/>
      <c r="BE233" s="641"/>
      <c r="BF233" s="641"/>
      <c r="BG233" s="641"/>
      <c r="BH233" s="641"/>
      <c r="BI233" s="641"/>
      <c r="BJ233" s="642"/>
      <c r="BK233" s="642"/>
      <c r="BL233" s="642"/>
      <c r="BM233" s="642"/>
      <c r="BN233" s="642"/>
      <c r="BO233" s="642"/>
      <c r="BP233" s="642"/>
      <c r="BQ233" s="642"/>
      <c r="BR233" s="642"/>
      <c r="BS233" s="642"/>
      <c r="BT233" s="642"/>
      <c r="BU233" s="642"/>
      <c r="BV233" s="642"/>
      <c r="BW233" s="642"/>
      <c r="BX233" s="642"/>
      <c r="BY233" s="642"/>
      <c r="BZ233" s="642"/>
      <c r="CA233" s="642"/>
      <c r="CB233" s="642"/>
      <c r="CC233" s="642"/>
      <c r="CD233" s="642"/>
      <c r="CE233" s="642"/>
      <c r="CF233" s="642"/>
      <c r="CG233" s="642"/>
      <c r="CH233" s="642"/>
      <c r="CI233" s="642"/>
      <c r="CJ233" s="642"/>
      <c r="CK233" s="642"/>
      <c r="CL233" s="642"/>
      <c r="CM233" s="642"/>
      <c r="CN233" s="642"/>
      <c r="CO233" s="642"/>
      <c r="CP233" s="642"/>
      <c r="CQ233" s="642"/>
      <c r="CR233" s="642"/>
      <c r="CS233" s="642"/>
      <c r="CT233" s="642"/>
      <c r="CU233" s="642"/>
      <c r="CV233" s="642"/>
      <c r="CW233" s="642"/>
      <c r="CX233" s="642"/>
      <c r="CY233" s="642"/>
      <c r="CZ233" s="642"/>
      <c r="DA233" s="642"/>
      <c r="DB233" s="642"/>
      <c r="DC233" s="642"/>
      <c r="DD233" s="642"/>
      <c r="DE233" s="642"/>
      <c r="DF233" s="642"/>
      <c r="DG233" s="642"/>
      <c r="DH233" s="642"/>
      <c r="DI233" s="642"/>
      <c r="DJ233" s="642"/>
      <c r="DK233" s="642"/>
      <c r="DL233" s="642"/>
      <c r="DM233" s="642"/>
      <c r="DN233" s="642"/>
      <c r="DO233" s="642"/>
      <c r="DP233" s="642"/>
      <c r="DQ233" s="642"/>
      <c r="DR233" s="642"/>
      <c r="DS233" s="642"/>
      <c r="DT233" s="642"/>
      <c r="DU233" s="642"/>
      <c r="DV233" s="642"/>
      <c r="DW233" s="642"/>
      <c r="DX233" s="642"/>
      <c r="DY233" s="642"/>
      <c r="DZ233" s="642"/>
      <c r="EA233" s="642"/>
      <c r="EB233" s="642"/>
      <c r="EC233" s="642"/>
      <c r="ED233" s="642"/>
      <c r="EE233" s="642"/>
      <c r="EF233" s="642"/>
      <c r="EG233" s="642"/>
      <c r="EH233" s="642"/>
      <c r="EI233" s="642"/>
      <c r="EJ233" s="642"/>
      <c r="EK233" s="642"/>
      <c r="EL233" s="642"/>
      <c r="EM233" s="642"/>
      <c r="EN233" s="642"/>
      <c r="EO233" s="642"/>
      <c r="EP233" s="642"/>
      <c r="EQ233" s="642"/>
      <c r="ER233" s="642"/>
      <c r="ES233" s="642"/>
      <c r="ET233" s="642"/>
      <c r="EU233" s="642"/>
      <c r="EV233" s="642"/>
      <c r="EW233" s="642"/>
      <c r="EX233" s="642"/>
      <c r="EY233" s="642"/>
      <c r="EZ233" s="642"/>
      <c r="FA233" s="642"/>
      <c r="FB233" s="642"/>
      <c r="FC233" s="642"/>
      <c r="FD233" s="642"/>
      <c r="FE233" s="642"/>
      <c r="FF233" s="642"/>
      <c r="FG233" s="642"/>
      <c r="FH233" s="642"/>
      <c r="FI233" s="642"/>
      <c r="FJ233" s="642"/>
      <c r="FK233" s="642"/>
      <c r="FL233" s="642"/>
      <c r="FM233" s="642"/>
      <c r="FN233" s="642"/>
      <c r="FO233" s="642"/>
      <c r="FP233" s="642"/>
      <c r="FQ233" s="642"/>
      <c r="FR233" s="642"/>
      <c r="FS233" s="642"/>
      <c r="FT233" s="642"/>
      <c r="FU233" s="642"/>
      <c r="FV233" s="642"/>
      <c r="FW233" s="642"/>
      <c r="FX233" s="642"/>
      <c r="FY233" s="642"/>
      <c r="FZ233" s="642"/>
      <c r="GA233" s="642"/>
      <c r="GB233" s="642"/>
      <c r="GC233" s="642"/>
      <c r="GD233" s="642"/>
      <c r="GE233" s="642"/>
      <c r="GF233" s="642"/>
      <c r="GG233" s="642"/>
      <c r="GH233" s="642"/>
      <c r="GI233" s="642"/>
      <c r="GJ233" s="642"/>
      <c r="GK233" s="642"/>
      <c r="GL233" s="642"/>
      <c r="GM233" s="618"/>
      <c r="GN233" s="618"/>
      <c r="GO233" s="618"/>
      <c r="GP233" s="618"/>
      <c r="GQ233" s="618"/>
      <c r="GR233" s="618"/>
      <c r="GS233" s="618"/>
      <c r="GT233" s="618"/>
      <c r="GU233" s="618"/>
      <c r="GV233" s="618"/>
      <c r="GW233" s="618"/>
      <c r="GX233" s="618"/>
      <c r="GY233" s="618"/>
      <c r="GZ233" s="618"/>
      <c r="HA233" s="618"/>
      <c r="HB233" s="618"/>
      <c r="HC233" s="618"/>
      <c r="HD233" s="618"/>
      <c r="HE233" s="618"/>
      <c r="HF233" s="618"/>
      <c r="HG233" s="618"/>
      <c r="HH233" s="618"/>
      <c r="HI233" s="618"/>
      <c r="HJ233" s="618"/>
      <c r="HK233" s="618"/>
      <c r="HL233" s="618"/>
      <c r="HM233" s="618"/>
      <c r="HN233" s="618"/>
      <c r="HO233" s="618"/>
      <c r="HP233" s="618"/>
      <c r="HQ233" s="618"/>
      <c r="HR233" s="618"/>
      <c r="HS233" s="618"/>
      <c r="HT233" s="618"/>
      <c r="HU233" s="618"/>
      <c r="HV233" s="618"/>
      <c r="HW233" s="618"/>
      <c r="HX233" s="618"/>
      <c r="HY233" s="618"/>
      <c r="HZ233" s="618"/>
      <c r="IA233" s="618"/>
      <c r="IB233" s="618"/>
      <c r="IC233" s="618"/>
      <c r="ID233" s="618"/>
      <c r="IE233" s="618"/>
      <c r="IF233" s="618"/>
      <c r="IG233" s="618"/>
      <c r="IH233" s="618"/>
      <c r="II233" s="618"/>
      <c r="IJ233" s="618"/>
    </row>
    <row r="234" spans="1:246" s="681" customFormat="1" ht="78.75">
      <c r="A234" s="569">
        <v>230</v>
      </c>
      <c r="B234" s="600" t="s">
        <v>1127</v>
      </c>
      <c r="C234" s="600" t="s">
        <v>1128</v>
      </c>
      <c r="D234" s="571">
        <v>70989460</v>
      </c>
      <c r="E234" s="571">
        <v>108034097</v>
      </c>
      <c r="F234" s="571">
        <v>600144976</v>
      </c>
      <c r="G234" s="600" t="s">
        <v>1129</v>
      </c>
      <c r="H234" s="572" t="s">
        <v>29</v>
      </c>
      <c r="I234" s="572" t="s">
        <v>30</v>
      </c>
      <c r="J234" s="570" t="s">
        <v>1130</v>
      </c>
      <c r="K234" s="603" t="s">
        <v>1131</v>
      </c>
      <c r="L234" s="574">
        <v>57000000</v>
      </c>
      <c r="M234" s="574">
        <v>0</v>
      </c>
      <c r="N234" s="680">
        <v>2022</v>
      </c>
      <c r="O234" s="576">
        <v>2023</v>
      </c>
      <c r="P234" s="577"/>
      <c r="Q234" s="577"/>
      <c r="R234" s="577"/>
      <c r="S234" s="577" t="s">
        <v>132</v>
      </c>
      <c r="T234" s="577" t="s">
        <v>132</v>
      </c>
      <c r="U234" s="577"/>
      <c r="V234" s="577"/>
      <c r="W234" s="577" t="s">
        <v>132</v>
      </c>
      <c r="X234" s="577"/>
      <c r="Y234" s="600" t="s">
        <v>35</v>
      </c>
      <c r="Z234" s="578" t="s">
        <v>36</v>
      </c>
      <c r="AA234" s="494" t="s">
        <v>166</v>
      </c>
      <c r="AB234" s="494"/>
      <c r="AC234" s="494"/>
      <c r="AD234" s="494"/>
      <c r="AE234" s="494"/>
      <c r="AF234" s="494"/>
      <c r="AG234" s="494"/>
      <c r="AH234" s="494"/>
      <c r="AI234" s="494"/>
      <c r="AJ234" s="494"/>
      <c r="AK234" s="494"/>
      <c r="AL234" s="494"/>
      <c r="AM234" s="494"/>
      <c r="AN234" s="494"/>
      <c r="AO234" s="494"/>
      <c r="AP234" s="494"/>
      <c r="AQ234" s="494"/>
      <c r="AR234" s="494"/>
      <c r="AS234" s="494"/>
      <c r="AT234" s="494"/>
      <c r="AU234" s="494"/>
      <c r="AV234" s="494"/>
      <c r="AW234" s="494"/>
      <c r="AX234" s="494"/>
      <c r="AY234" s="494"/>
      <c r="AZ234" s="494"/>
      <c r="BA234" s="494"/>
      <c r="BB234" s="494"/>
      <c r="BC234" s="494"/>
      <c r="BD234" s="494"/>
      <c r="BE234" s="494"/>
      <c r="BF234" s="494"/>
      <c r="BG234" s="494"/>
      <c r="BH234" s="494"/>
      <c r="BI234" s="494"/>
      <c r="BJ234" s="495"/>
      <c r="BK234" s="495"/>
      <c r="BL234" s="495"/>
      <c r="BM234" s="495"/>
      <c r="BN234" s="495"/>
      <c r="BO234" s="495"/>
      <c r="BP234" s="495"/>
      <c r="BQ234" s="495"/>
      <c r="BR234" s="495"/>
      <c r="BS234" s="495"/>
      <c r="BT234" s="495"/>
      <c r="BU234" s="495"/>
      <c r="BV234" s="495"/>
      <c r="BW234" s="495"/>
      <c r="BX234" s="495"/>
      <c r="BY234" s="495"/>
      <c r="BZ234" s="495"/>
      <c r="CA234" s="495"/>
      <c r="CB234" s="495"/>
      <c r="CC234" s="495"/>
      <c r="CD234" s="495"/>
      <c r="CE234" s="495"/>
      <c r="CF234" s="495"/>
      <c r="CG234" s="495"/>
      <c r="CH234" s="495"/>
      <c r="CI234" s="495"/>
      <c r="CJ234" s="495"/>
      <c r="CK234" s="495"/>
      <c r="CL234" s="495"/>
      <c r="CM234" s="495"/>
      <c r="CN234" s="495"/>
      <c r="CO234" s="495"/>
      <c r="CP234" s="495"/>
      <c r="CQ234" s="495"/>
      <c r="CR234" s="495"/>
      <c r="CS234" s="495"/>
      <c r="CT234" s="495"/>
      <c r="CU234" s="495"/>
      <c r="CV234" s="495"/>
      <c r="CW234" s="495"/>
      <c r="CX234" s="495"/>
      <c r="CY234" s="495"/>
      <c r="CZ234" s="495"/>
      <c r="DA234" s="495"/>
      <c r="DB234" s="495"/>
      <c r="DC234" s="495"/>
      <c r="DD234" s="495"/>
      <c r="DE234" s="495"/>
      <c r="DF234" s="495"/>
      <c r="DG234" s="495"/>
      <c r="DH234" s="495"/>
      <c r="DI234" s="495"/>
      <c r="DJ234" s="495"/>
      <c r="DK234" s="495"/>
      <c r="DL234" s="495"/>
      <c r="DM234" s="495"/>
      <c r="DN234" s="495"/>
      <c r="DO234" s="495"/>
      <c r="DP234" s="495"/>
      <c r="DQ234" s="495"/>
      <c r="DR234" s="495"/>
      <c r="DS234" s="495"/>
      <c r="DT234" s="495"/>
      <c r="DU234" s="495"/>
      <c r="DV234" s="495"/>
      <c r="DW234" s="495"/>
      <c r="DX234" s="495"/>
      <c r="DY234" s="495"/>
      <c r="DZ234" s="495"/>
      <c r="EA234" s="495"/>
      <c r="EB234" s="495"/>
      <c r="EC234" s="495"/>
      <c r="ED234" s="495"/>
      <c r="EE234" s="495"/>
      <c r="EF234" s="495"/>
      <c r="EG234" s="495"/>
      <c r="EH234" s="495"/>
      <c r="EI234" s="495"/>
      <c r="EJ234" s="495"/>
      <c r="EK234" s="495"/>
      <c r="EL234" s="495"/>
      <c r="EM234" s="495"/>
      <c r="EN234" s="495"/>
      <c r="EO234" s="495"/>
      <c r="EP234" s="495"/>
      <c r="EQ234" s="495"/>
      <c r="ER234" s="495"/>
      <c r="ES234" s="495"/>
      <c r="ET234" s="495"/>
      <c r="EU234" s="495"/>
      <c r="EV234" s="495"/>
      <c r="EW234" s="495"/>
      <c r="EX234" s="495"/>
      <c r="EY234" s="495"/>
      <c r="EZ234" s="495"/>
      <c r="FA234" s="495"/>
      <c r="FB234" s="495"/>
      <c r="FC234" s="495"/>
      <c r="FD234" s="495"/>
      <c r="FE234" s="495"/>
      <c r="FF234" s="495"/>
      <c r="FG234" s="495"/>
      <c r="FH234" s="495"/>
      <c r="FI234" s="495"/>
      <c r="FJ234" s="495"/>
      <c r="FK234" s="495"/>
      <c r="FL234" s="495"/>
      <c r="FM234" s="495"/>
      <c r="FN234" s="495"/>
      <c r="FO234" s="495"/>
      <c r="FP234" s="495"/>
      <c r="FQ234" s="495"/>
      <c r="FR234" s="495"/>
      <c r="FS234" s="495"/>
      <c r="FT234" s="495"/>
      <c r="FU234" s="495"/>
      <c r="FV234" s="495"/>
      <c r="FW234" s="495"/>
      <c r="FX234" s="495"/>
      <c r="FY234" s="495"/>
      <c r="FZ234" s="495"/>
      <c r="GA234" s="495"/>
      <c r="GB234" s="495"/>
      <c r="GC234" s="495"/>
      <c r="GD234" s="495"/>
      <c r="GE234" s="495"/>
      <c r="GF234" s="495"/>
      <c r="GG234" s="495"/>
      <c r="GH234" s="495"/>
      <c r="GI234" s="495"/>
      <c r="GJ234" s="495"/>
      <c r="GK234" s="495"/>
      <c r="GL234" s="495"/>
      <c r="GM234" s="495"/>
      <c r="GN234" s="495"/>
      <c r="GO234" s="495"/>
      <c r="GP234" s="495"/>
      <c r="GQ234" s="495"/>
      <c r="GR234" s="495"/>
      <c r="GS234" s="495"/>
      <c r="GT234" s="495"/>
      <c r="GU234" s="495"/>
      <c r="GV234" s="495"/>
      <c r="GW234" s="495"/>
      <c r="GX234" s="495"/>
      <c r="GY234" s="495"/>
      <c r="GZ234" s="495"/>
      <c r="HA234" s="495"/>
      <c r="HB234" s="495"/>
      <c r="HC234" s="495"/>
      <c r="HD234" s="495"/>
      <c r="HE234" s="495"/>
      <c r="HF234" s="495"/>
      <c r="HG234" s="495"/>
      <c r="HH234" s="495"/>
      <c r="HI234" s="495"/>
      <c r="HJ234" s="495"/>
      <c r="HK234" s="495"/>
      <c r="HL234" s="495"/>
      <c r="HM234" s="495"/>
      <c r="HN234" s="495"/>
      <c r="HO234" s="495"/>
      <c r="HP234" s="495"/>
      <c r="HQ234" s="495"/>
      <c r="HR234" s="495"/>
      <c r="HS234" s="495"/>
      <c r="HT234" s="495"/>
      <c r="HU234" s="495"/>
      <c r="HV234" s="495"/>
      <c r="HW234" s="495"/>
      <c r="HX234" s="495"/>
      <c r="HY234" s="495"/>
      <c r="HZ234" s="495"/>
      <c r="IA234" s="495"/>
      <c r="IB234" s="495"/>
      <c r="IC234" s="495"/>
      <c r="ID234" s="495"/>
      <c r="IE234" s="495"/>
      <c r="IF234" s="495"/>
      <c r="IG234" s="495"/>
      <c r="IH234" s="495"/>
      <c r="II234" s="495"/>
      <c r="IJ234" s="495"/>
    </row>
    <row r="235" spans="1:246" s="663" customFormat="1" ht="104.65" customHeight="1">
      <c r="A235" s="466">
        <v>231</v>
      </c>
      <c r="B235" s="467" t="s">
        <v>653</v>
      </c>
      <c r="C235" s="467" t="s">
        <v>118</v>
      </c>
      <c r="D235" s="497">
        <v>70987700</v>
      </c>
      <c r="E235" s="497">
        <v>102508488</v>
      </c>
      <c r="F235" s="497">
        <v>650026322</v>
      </c>
      <c r="G235" s="467" t="s">
        <v>1132</v>
      </c>
      <c r="H235" s="635" t="s">
        <v>142</v>
      </c>
      <c r="I235" s="498" t="s">
        <v>30</v>
      </c>
      <c r="J235" s="467" t="s">
        <v>120</v>
      </c>
      <c r="K235" s="482" t="s">
        <v>1133</v>
      </c>
      <c r="L235" s="623">
        <v>8500000</v>
      </c>
      <c r="M235" s="478">
        <f t="shared" ref="M235:M238" si="24">L235/100*85</f>
        <v>7225000</v>
      </c>
      <c r="N235" s="662">
        <v>2023</v>
      </c>
      <c r="O235" s="662">
        <v>2027</v>
      </c>
      <c r="P235" s="503" t="s">
        <v>132</v>
      </c>
      <c r="Q235" s="503" t="s">
        <v>132</v>
      </c>
      <c r="R235" s="503" t="s">
        <v>132</v>
      </c>
      <c r="S235" s="503" t="s">
        <v>132</v>
      </c>
      <c r="T235" s="503"/>
      <c r="U235" s="503"/>
      <c r="V235" s="503"/>
      <c r="W235" s="503"/>
      <c r="X235" s="503" t="s">
        <v>132</v>
      </c>
      <c r="Y235" s="687" t="s">
        <v>1134</v>
      </c>
      <c r="Z235" s="477" t="s">
        <v>1135</v>
      </c>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c r="CS235" s="404"/>
      <c r="CT235" s="404"/>
      <c r="CU235" s="404"/>
      <c r="CV235" s="404"/>
      <c r="CW235" s="404"/>
      <c r="CX235" s="404"/>
      <c r="CY235" s="404"/>
      <c r="CZ235" s="404"/>
      <c r="DA235" s="404"/>
      <c r="DB235" s="404"/>
      <c r="DC235" s="404"/>
      <c r="DD235" s="404"/>
      <c r="DE235" s="404"/>
      <c r="DF235" s="404"/>
      <c r="DG235" s="404"/>
      <c r="DH235" s="404"/>
      <c r="DI235" s="404"/>
      <c r="DJ235" s="404"/>
      <c r="DK235" s="404"/>
      <c r="DL235" s="404"/>
      <c r="DM235" s="404"/>
      <c r="DN235" s="404"/>
      <c r="DO235" s="404"/>
      <c r="DP235" s="404"/>
      <c r="DQ235" s="404"/>
      <c r="DR235" s="404"/>
      <c r="DS235" s="404"/>
      <c r="DT235" s="404"/>
      <c r="DU235" s="404"/>
      <c r="DV235" s="404"/>
      <c r="DW235" s="404"/>
      <c r="DX235" s="404"/>
      <c r="DY235" s="404"/>
      <c r="DZ235" s="404"/>
      <c r="EA235" s="404"/>
      <c r="EB235" s="404"/>
      <c r="EC235" s="404"/>
      <c r="ED235" s="404"/>
      <c r="EE235" s="404"/>
      <c r="EF235" s="404"/>
      <c r="EG235" s="404"/>
      <c r="EH235" s="404"/>
      <c r="EI235" s="404"/>
      <c r="EJ235" s="404"/>
      <c r="EK235" s="404"/>
      <c r="EL235" s="404"/>
      <c r="EM235" s="404"/>
      <c r="EN235" s="404"/>
      <c r="EO235" s="404"/>
      <c r="EP235" s="404"/>
      <c r="EQ235" s="404"/>
      <c r="ER235" s="404"/>
      <c r="ES235" s="404"/>
      <c r="ET235" s="404"/>
      <c r="EU235" s="404"/>
      <c r="EV235" s="404"/>
      <c r="EW235" s="404"/>
      <c r="EX235" s="404"/>
      <c r="EY235" s="404"/>
      <c r="EZ235" s="404"/>
      <c r="FA235" s="404"/>
      <c r="FB235" s="404"/>
      <c r="FC235" s="404"/>
      <c r="FD235" s="404"/>
      <c r="FE235" s="404"/>
      <c r="FF235" s="404"/>
      <c r="FG235" s="404"/>
      <c r="FH235" s="404"/>
      <c r="FI235" s="404"/>
      <c r="FJ235" s="404"/>
      <c r="FK235" s="404"/>
      <c r="FL235" s="404"/>
      <c r="FM235" s="404"/>
      <c r="FN235" s="404"/>
      <c r="FO235" s="404"/>
      <c r="FP235" s="404"/>
      <c r="FQ235" s="404"/>
      <c r="FR235" s="404"/>
      <c r="FS235" s="404"/>
      <c r="FT235" s="404"/>
      <c r="FU235" s="404"/>
      <c r="FV235" s="404"/>
      <c r="FW235" s="404"/>
      <c r="FX235" s="404"/>
      <c r="FY235" s="404"/>
      <c r="FZ235" s="404"/>
      <c r="GA235" s="404"/>
      <c r="GB235" s="404"/>
      <c r="GC235" s="404"/>
      <c r="GD235" s="404"/>
      <c r="GE235" s="404"/>
      <c r="GF235" s="404"/>
      <c r="GG235" s="404"/>
      <c r="GH235" s="404"/>
      <c r="GI235" s="404"/>
      <c r="GJ235" s="404"/>
      <c r="GK235" s="404"/>
      <c r="GL235" s="404"/>
      <c r="GM235" s="404"/>
      <c r="GN235" s="404"/>
      <c r="GO235" s="404"/>
      <c r="GP235" s="404"/>
      <c r="GQ235" s="404"/>
      <c r="GR235" s="404"/>
      <c r="GS235" s="404"/>
      <c r="GT235" s="404"/>
      <c r="GU235" s="404"/>
      <c r="GV235" s="404"/>
      <c r="GW235" s="404"/>
      <c r="GX235" s="404"/>
      <c r="GY235" s="404"/>
      <c r="GZ235" s="404"/>
      <c r="HA235" s="404"/>
      <c r="HB235" s="404"/>
      <c r="HC235" s="404"/>
      <c r="HD235" s="404"/>
      <c r="HE235" s="404"/>
      <c r="HF235" s="404"/>
      <c r="HG235" s="404"/>
      <c r="HH235" s="404"/>
      <c r="HI235" s="404"/>
      <c r="HJ235" s="404"/>
      <c r="HK235" s="404"/>
      <c r="HL235" s="404"/>
      <c r="HM235" s="404"/>
      <c r="HN235" s="404"/>
      <c r="HO235" s="404"/>
      <c r="HP235" s="404"/>
      <c r="HQ235" s="404"/>
      <c r="HR235" s="404"/>
      <c r="HS235" s="404"/>
      <c r="HT235" s="404"/>
      <c r="HU235" s="404"/>
      <c r="HV235" s="404"/>
      <c r="HW235" s="404"/>
      <c r="HX235" s="404"/>
      <c r="HY235" s="404"/>
      <c r="HZ235" s="404"/>
      <c r="IA235" s="404"/>
      <c r="IB235" s="404"/>
      <c r="IC235" s="404"/>
      <c r="ID235" s="404"/>
      <c r="IE235" s="404"/>
      <c r="IF235" s="404"/>
      <c r="IG235" s="404"/>
      <c r="IH235" s="404"/>
      <c r="II235" s="404"/>
      <c r="IJ235" s="404"/>
      <c r="IK235" s="404"/>
      <c r="IL235" s="404"/>
    </row>
    <row r="236" spans="1:246" s="979" customFormat="1" ht="90">
      <c r="A236" s="980">
        <v>232</v>
      </c>
      <c r="B236" s="924" t="s">
        <v>653</v>
      </c>
      <c r="C236" s="924" t="s">
        <v>118</v>
      </c>
      <c r="D236" s="925">
        <v>70987700</v>
      </c>
      <c r="E236" s="925">
        <v>102508488</v>
      </c>
      <c r="F236" s="925">
        <v>650026322</v>
      </c>
      <c r="G236" s="924" t="s">
        <v>1136</v>
      </c>
      <c r="H236" s="981" t="s">
        <v>142</v>
      </c>
      <c r="I236" s="926" t="s">
        <v>30</v>
      </c>
      <c r="J236" s="924" t="s">
        <v>120</v>
      </c>
      <c r="K236" s="921" t="s">
        <v>1137</v>
      </c>
      <c r="L236" s="982">
        <v>13000000</v>
      </c>
      <c r="M236" s="929">
        <v>0</v>
      </c>
      <c r="N236" s="983">
        <v>2023</v>
      </c>
      <c r="O236" s="983">
        <v>2027</v>
      </c>
      <c r="P236" s="984" t="s">
        <v>132</v>
      </c>
      <c r="Q236" s="984" t="s">
        <v>132</v>
      </c>
      <c r="R236" s="984" t="s">
        <v>132</v>
      </c>
      <c r="S236" s="984" t="s">
        <v>132</v>
      </c>
      <c r="T236" s="984"/>
      <c r="U236" s="984"/>
      <c r="V236" s="984" t="s">
        <v>132</v>
      </c>
      <c r="W236" s="984" t="s">
        <v>132</v>
      </c>
      <c r="X236" s="984" t="s">
        <v>132</v>
      </c>
      <c r="Y236" s="985" t="s">
        <v>1712</v>
      </c>
      <c r="Z236" s="986" t="s">
        <v>1135</v>
      </c>
      <c r="AA236" s="977"/>
      <c r="AB236" s="977"/>
      <c r="AC236" s="977"/>
      <c r="AD236" s="977"/>
      <c r="AE236" s="977"/>
      <c r="AF236" s="977"/>
      <c r="AG236" s="977"/>
      <c r="AH236" s="977"/>
      <c r="AI236" s="977"/>
      <c r="AJ236" s="977"/>
      <c r="AK236" s="977"/>
      <c r="AL236" s="977"/>
      <c r="AM236" s="977"/>
      <c r="AN236" s="977"/>
      <c r="AO236" s="977"/>
      <c r="AP236" s="977"/>
      <c r="AQ236" s="977"/>
      <c r="AR236" s="977"/>
      <c r="AS236" s="977"/>
      <c r="AT236" s="977"/>
      <c r="AU236" s="977"/>
      <c r="AV236" s="977"/>
      <c r="AW236" s="977"/>
      <c r="AX236" s="977"/>
      <c r="AY236" s="977"/>
      <c r="AZ236" s="977"/>
      <c r="BA236" s="977"/>
      <c r="BB236" s="977"/>
      <c r="BC236" s="977"/>
      <c r="BD236" s="977"/>
      <c r="BE236" s="977"/>
      <c r="BF236" s="977"/>
      <c r="BG236" s="977"/>
      <c r="BH236" s="977"/>
      <c r="BI236" s="977"/>
      <c r="BJ236" s="978"/>
      <c r="BK236" s="978"/>
      <c r="BL236" s="978"/>
      <c r="BM236" s="978"/>
      <c r="BN236" s="978"/>
      <c r="BO236" s="978"/>
      <c r="BP236" s="978"/>
      <c r="BQ236" s="978"/>
      <c r="BR236" s="978"/>
      <c r="BS236" s="978"/>
      <c r="BT236" s="978"/>
      <c r="BU236" s="978"/>
      <c r="BV236" s="978"/>
      <c r="BW236" s="978"/>
      <c r="BX236" s="978"/>
      <c r="BY236" s="978"/>
      <c r="BZ236" s="978"/>
      <c r="CA236" s="978"/>
      <c r="CB236" s="978"/>
      <c r="CC236" s="978"/>
      <c r="CD236" s="978"/>
      <c r="CE236" s="978"/>
      <c r="CF236" s="978"/>
      <c r="CG236" s="978"/>
      <c r="CH236" s="978"/>
      <c r="CI236" s="978"/>
      <c r="CJ236" s="978"/>
      <c r="CK236" s="978"/>
      <c r="CL236" s="978"/>
      <c r="CM236" s="978"/>
      <c r="CN236" s="978"/>
      <c r="CO236" s="978"/>
      <c r="CP236" s="978"/>
      <c r="CQ236" s="978"/>
      <c r="CR236" s="978"/>
      <c r="CS236" s="978"/>
      <c r="CT236" s="978"/>
      <c r="CU236" s="978"/>
      <c r="CV236" s="978"/>
      <c r="CW236" s="978"/>
      <c r="CX236" s="978"/>
      <c r="CY236" s="978"/>
      <c r="CZ236" s="978"/>
      <c r="DA236" s="978"/>
      <c r="DB236" s="978"/>
      <c r="DC236" s="978"/>
      <c r="DD236" s="978"/>
      <c r="DE236" s="978"/>
      <c r="DF236" s="978"/>
      <c r="DG236" s="978"/>
      <c r="DH236" s="978"/>
      <c r="DI236" s="978"/>
      <c r="DJ236" s="978"/>
      <c r="DK236" s="978"/>
      <c r="DL236" s="978"/>
      <c r="DM236" s="978"/>
      <c r="DN236" s="978"/>
      <c r="DO236" s="978"/>
      <c r="DP236" s="978"/>
      <c r="DQ236" s="978"/>
      <c r="DR236" s="978"/>
      <c r="DS236" s="978"/>
      <c r="DT236" s="978"/>
      <c r="DU236" s="978"/>
      <c r="DV236" s="978"/>
      <c r="DW236" s="978"/>
      <c r="DX236" s="978"/>
      <c r="DY236" s="978"/>
      <c r="DZ236" s="978"/>
      <c r="EA236" s="978"/>
      <c r="EB236" s="978"/>
      <c r="EC236" s="978"/>
      <c r="ED236" s="978"/>
      <c r="EE236" s="978"/>
      <c r="EF236" s="978"/>
      <c r="EG236" s="978"/>
      <c r="EH236" s="978"/>
      <c r="EI236" s="978"/>
      <c r="EJ236" s="978"/>
      <c r="EK236" s="978"/>
      <c r="EL236" s="978"/>
      <c r="EM236" s="978"/>
      <c r="EN236" s="978"/>
      <c r="EO236" s="978"/>
      <c r="EP236" s="978"/>
      <c r="EQ236" s="978"/>
      <c r="ER236" s="978"/>
      <c r="ES236" s="978"/>
      <c r="ET236" s="978"/>
      <c r="EU236" s="978"/>
      <c r="EV236" s="978"/>
      <c r="EW236" s="978"/>
      <c r="EX236" s="978"/>
      <c r="EY236" s="978"/>
      <c r="EZ236" s="978"/>
      <c r="FA236" s="978"/>
      <c r="FB236" s="978"/>
      <c r="FC236" s="978"/>
      <c r="FD236" s="978"/>
      <c r="FE236" s="978"/>
      <c r="FF236" s="978"/>
      <c r="FG236" s="978"/>
      <c r="FH236" s="978"/>
      <c r="FI236" s="978"/>
      <c r="FJ236" s="978"/>
      <c r="FK236" s="978"/>
      <c r="FL236" s="978"/>
      <c r="FM236" s="978"/>
      <c r="FN236" s="978"/>
      <c r="FO236" s="978"/>
      <c r="FP236" s="978"/>
      <c r="FQ236" s="978"/>
      <c r="FR236" s="978"/>
      <c r="FS236" s="978"/>
      <c r="FT236" s="978"/>
      <c r="FU236" s="978"/>
      <c r="FV236" s="978"/>
      <c r="FW236" s="978"/>
      <c r="FX236" s="978"/>
      <c r="FY236" s="978"/>
      <c r="FZ236" s="978"/>
      <c r="GA236" s="978"/>
      <c r="GB236" s="978"/>
      <c r="GC236" s="978"/>
      <c r="GD236" s="978"/>
      <c r="GE236" s="978"/>
      <c r="GF236" s="978"/>
      <c r="GG236" s="978"/>
      <c r="GH236" s="978"/>
      <c r="GI236" s="978"/>
      <c r="GJ236" s="978"/>
      <c r="GK236" s="978"/>
      <c r="GL236" s="978"/>
      <c r="GM236" s="978"/>
      <c r="GN236" s="978"/>
      <c r="GO236" s="978"/>
      <c r="GP236" s="978"/>
      <c r="GQ236" s="978"/>
      <c r="GR236" s="978"/>
      <c r="GS236" s="978"/>
      <c r="GT236" s="978"/>
      <c r="GU236" s="978"/>
      <c r="GV236" s="978"/>
      <c r="GW236" s="978"/>
      <c r="GX236" s="978"/>
      <c r="GY236" s="978"/>
      <c r="GZ236" s="978"/>
      <c r="HA236" s="978"/>
      <c r="HB236" s="978"/>
      <c r="HC236" s="978"/>
      <c r="HD236" s="978"/>
      <c r="HE236" s="978"/>
      <c r="HF236" s="978"/>
      <c r="HG236" s="978"/>
      <c r="HH236" s="978"/>
      <c r="HI236" s="978"/>
      <c r="HJ236" s="978"/>
      <c r="HK236" s="978"/>
      <c r="HL236" s="978"/>
      <c r="HM236" s="978"/>
      <c r="HN236" s="978"/>
      <c r="HO236" s="978"/>
      <c r="HP236" s="978"/>
      <c r="HQ236" s="978"/>
      <c r="HR236" s="978"/>
      <c r="HS236" s="978"/>
      <c r="HT236" s="978"/>
      <c r="HU236" s="978"/>
      <c r="HV236" s="978"/>
      <c r="HW236" s="978"/>
      <c r="HX236" s="978"/>
      <c r="HY236" s="978"/>
      <c r="HZ236" s="978"/>
      <c r="IA236" s="978"/>
      <c r="IB236" s="978"/>
      <c r="IC236" s="978"/>
      <c r="ID236" s="978"/>
      <c r="IE236" s="978"/>
      <c r="IF236" s="978"/>
      <c r="IG236" s="978"/>
      <c r="IH236" s="978"/>
      <c r="II236" s="978"/>
      <c r="IJ236" s="978"/>
      <c r="IK236" s="978"/>
      <c r="IL236" s="978"/>
    </row>
    <row r="237" spans="1:246" s="663" customFormat="1" ht="56.25">
      <c r="A237" s="466">
        <v>233</v>
      </c>
      <c r="B237" s="467" t="s">
        <v>653</v>
      </c>
      <c r="C237" s="467" t="s">
        <v>118</v>
      </c>
      <c r="D237" s="497">
        <v>70987700</v>
      </c>
      <c r="E237" s="497">
        <v>102508488</v>
      </c>
      <c r="F237" s="497">
        <v>650026322</v>
      </c>
      <c r="G237" s="467" t="s">
        <v>1138</v>
      </c>
      <c r="H237" s="635" t="s">
        <v>142</v>
      </c>
      <c r="I237" s="498" t="s">
        <v>30</v>
      </c>
      <c r="J237" s="467" t="s">
        <v>120</v>
      </c>
      <c r="K237" s="472" t="s">
        <v>1139</v>
      </c>
      <c r="L237" s="623">
        <v>28000000</v>
      </c>
      <c r="M237" s="478">
        <f t="shared" si="24"/>
        <v>23800000</v>
      </c>
      <c r="N237" s="662">
        <v>2023</v>
      </c>
      <c r="O237" s="662">
        <v>2027</v>
      </c>
      <c r="P237" s="503" t="s">
        <v>132</v>
      </c>
      <c r="Q237" s="503" t="s">
        <v>132</v>
      </c>
      <c r="R237" s="503" t="s">
        <v>132</v>
      </c>
      <c r="S237" s="503" t="s">
        <v>132</v>
      </c>
      <c r="T237" s="503"/>
      <c r="U237" s="503" t="s">
        <v>132</v>
      </c>
      <c r="V237" s="503" t="s">
        <v>132</v>
      </c>
      <c r="W237" s="503" t="s">
        <v>132</v>
      </c>
      <c r="X237" s="503" t="s">
        <v>132</v>
      </c>
      <c r="Y237" s="509" t="s">
        <v>1140</v>
      </c>
      <c r="Z237" s="477" t="s">
        <v>58</v>
      </c>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c r="CS237" s="404"/>
      <c r="CT237" s="404"/>
      <c r="CU237" s="404"/>
      <c r="CV237" s="404"/>
      <c r="CW237" s="404"/>
      <c r="CX237" s="404"/>
      <c r="CY237" s="404"/>
      <c r="CZ237" s="404"/>
      <c r="DA237" s="404"/>
      <c r="DB237" s="404"/>
      <c r="DC237" s="404"/>
      <c r="DD237" s="404"/>
      <c r="DE237" s="404"/>
      <c r="DF237" s="404"/>
      <c r="DG237" s="404"/>
      <c r="DH237" s="404"/>
      <c r="DI237" s="404"/>
      <c r="DJ237" s="404"/>
      <c r="DK237" s="404"/>
      <c r="DL237" s="404"/>
      <c r="DM237" s="404"/>
      <c r="DN237" s="404"/>
      <c r="DO237" s="404"/>
      <c r="DP237" s="404"/>
      <c r="DQ237" s="404"/>
      <c r="DR237" s="404"/>
      <c r="DS237" s="404"/>
      <c r="DT237" s="404"/>
      <c r="DU237" s="404"/>
      <c r="DV237" s="404"/>
      <c r="DW237" s="404"/>
      <c r="DX237" s="404"/>
      <c r="DY237" s="404"/>
      <c r="DZ237" s="404"/>
      <c r="EA237" s="404"/>
      <c r="EB237" s="404"/>
      <c r="EC237" s="404"/>
      <c r="ED237" s="404"/>
      <c r="EE237" s="404"/>
      <c r="EF237" s="404"/>
      <c r="EG237" s="404"/>
      <c r="EH237" s="404"/>
      <c r="EI237" s="404"/>
      <c r="EJ237" s="404"/>
      <c r="EK237" s="404"/>
      <c r="EL237" s="404"/>
      <c r="EM237" s="404"/>
      <c r="EN237" s="404"/>
      <c r="EO237" s="404"/>
      <c r="EP237" s="404"/>
      <c r="EQ237" s="404"/>
      <c r="ER237" s="404"/>
      <c r="ES237" s="404"/>
      <c r="ET237" s="404"/>
      <c r="EU237" s="404"/>
      <c r="EV237" s="404"/>
      <c r="EW237" s="404"/>
      <c r="EX237" s="404"/>
      <c r="EY237" s="404"/>
      <c r="EZ237" s="404"/>
      <c r="FA237" s="404"/>
      <c r="FB237" s="404"/>
      <c r="FC237" s="404"/>
      <c r="FD237" s="404"/>
      <c r="FE237" s="404"/>
      <c r="FF237" s="404"/>
      <c r="FG237" s="404"/>
      <c r="FH237" s="404"/>
      <c r="FI237" s="404"/>
      <c r="FJ237" s="404"/>
      <c r="FK237" s="404"/>
      <c r="FL237" s="404"/>
      <c r="FM237" s="404"/>
      <c r="FN237" s="404"/>
      <c r="FO237" s="404"/>
      <c r="FP237" s="404"/>
      <c r="FQ237" s="404"/>
      <c r="FR237" s="404"/>
      <c r="FS237" s="404"/>
      <c r="FT237" s="404"/>
      <c r="FU237" s="404"/>
      <c r="FV237" s="404"/>
      <c r="FW237" s="404"/>
      <c r="FX237" s="404"/>
      <c r="FY237" s="404"/>
      <c r="FZ237" s="404"/>
      <c r="GA237" s="404"/>
      <c r="GB237" s="404"/>
      <c r="GC237" s="404"/>
      <c r="GD237" s="404"/>
      <c r="GE237" s="404"/>
      <c r="GF237" s="404"/>
      <c r="GG237" s="404"/>
      <c r="GH237" s="404"/>
      <c r="GI237" s="404"/>
      <c r="GJ237" s="404"/>
      <c r="GK237" s="404"/>
      <c r="GL237" s="404"/>
      <c r="GM237" s="404"/>
      <c r="GN237" s="404"/>
      <c r="GO237" s="404"/>
      <c r="GP237" s="404"/>
      <c r="GQ237" s="404"/>
      <c r="GR237" s="404"/>
      <c r="GS237" s="404"/>
      <c r="GT237" s="404"/>
      <c r="GU237" s="404"/>
      <c r="GV237" s="404"/>
      <c r="GW237" s="404"/>
      <c r="GX237" s="404"/>
      <c r="GY237" s="404"/>
      <c r="GZ237" s="404"/>
      <c r="HA237" s="404"/>
      <c r="HB237" s="404"/>
      <c r="HC237" s="404"/>
      <c r="HD237" s="404"/>
      <c r="HE237" s="404"/>
      <c r="HF237" s="404"/>
      <c r="HG237" s="404"/>
      <c r="HH237" s="404"/>
      <c r="HI237" s="404"/>
      <c r="HJ237" s="404"/>
      <c r="HK237" s="404"/>
      <c r="HL237" s="404"/>
      <c r="HM237" s="404"/>
      <c r="HN237" s="404"/>
      <c r="HO237" s="404"/>
      <c r="HP237" s="404"/>
      <c r="HQ237" s="404"/>
      <c r="HR237" s="404"/>
      <c r="HS237" s="404"/>
      <c r="HT237" s="404"/>
      <c r="HU237" s="404"/>
      <c r="HV237" s="404"/>
      <c r="HW237" s="404"/>
      <c r="HX237" s="404"/>
      <c r="HY237" s="404"/>
      <c r="HZ237" s="404"/>
      <c r="IA237" s="404"/>
      <c r="IB237" s="404"/>
      <c r="IC237" s="404"/>
      <c r="ID237" s="404"/>
      <c r="IE237" s="404"/>
      <c r="IF237" s="404"/>
      <c r="IG237" s="404"/>
      <c r="IH237" s="404"/>
      <c r="II237" s="404"/>
      <c r="IJ237" s="404"/>
      <c r="IK237" s="404"/>
      <c r="IL237" s="404"/>
    </row>
    <row r="238" spans="1:246" s="470" customFormat="1" ht="33.75">
      <c r="A238" s="466">
        <v>234</v>
      </c>
      <c r="B238" s="471" t="s">
        <v>1141</v>
      </c>
      <c r="C238" s="470" t="s">
        <v>208</v>
      </c>
      <c r="D238" s="470">
        <v>75027551</v>
      </c>
      <c r="E238" s="470">
        <v>102420882</v>
      </c>
      <c r="F238" s="468">
        <v>600142639</v>
      </c>
      <c r="G238" s="470" t="s">
        <v>599</v>
      </c>
      <c r="H238" s="470" t="s">
        <v>142</v>
      </c>
      <c r="I238" s="470" t="s">
        <v>917</v>
      </c>
      <c r="J238" s="470" t="s">
        <v>210</v>
      </c>
      <c r="K238" s="504" t="s">
        <v>1142</v>
      </c>
      <c r="L238" s="473">
        <v>2000000</v>
      </c>
      <c r="M238" s="478">
        <f t="shared" si="24"/>
        <v>1700000</v>
      </c>
      <c r="N238" s="475">
        <v>2023</v>
      </c>
      <c r="O238" s="971">
        <v>2027</v>
      </c>
      <c r="P238" s="476" t="s">
        <v>132</v>
      </c>
      <c r="Q238" s="476" t="s">
        <v>132</v>
      </c>
      <c r="R238" s="476" t="s">
        <v>132</v>
      </c>
      <c r="S238" s="476" t="s">
        <v>132</v>
      </c>
      <c r="T238" s="476"/>
      <c r="U238" s="476"/>
      <c r="V238" s="476" t="s">
        <v>132</v>
      </c>
      <c r="W238" s="476" t="s">
        <v>132</v>
      </c>
      <c r="X238" s="476"/>
      <c r="Y238" s="471" t="s">
        <v>1143</v>
      </c>
      <c r="Z238" s="477" t="s">
        <v>58</v>
      </c>
      <c r="AA238" s="479"/>
      <c r="AB238" s="479"/>
      <c r="AC238" s="479"/>
      <c r="AD238" s="479"/>
      <c r="AE238" s="479"/>
      <c r="AF238" s="479"/>
      <c r="AG238" s="479"/>
      <c r="AH238" s="479"/>
      <c r="AI238" s="479"/>
      <c r="AJ238" s="479"/>
      <c r="AK238" s="479"/>
      <c r="AL238" s="479"/>
      <c r="AM238" s="479"/>
      <c r="AN238" s="479"/>
      <c r="AO238" s="479"/>
      <c r="AP238" s="479"/>
      <c r="AQ238" s="479"/>
      <c r="AR238" s="479"/>
      <c r="AS238" s="479"/>
      <c r="AT238" s="479"/>
      <c r="AU238" s="479"/>
      <c r="AV238" s="479"/>
      <c r="AW238" s="479"/>
      <c r="AX238" s="479"/>
      <c r="AY238" s="479"/>
      <c r="AZ238" s="479"/>
      <c r="BA238" s="479"/>
      <c r="BB238" s="479"/>
      <c r="BC238" s="479"/>
      <c r="BD238" s="479"/>
      <c r="BE238" s="479"/>
      <c r="BF238" s="479"/>
      <c r="BG238" s="479"/>
      <c r="BH238" s="479"/>
      <c r="BI238" s="479"/>
      <c r="BJ238" s="480"/>
      <c r="BK238" s="480"/>
      <c r="BL238" s="480"/>
      <c r="BM238" s="480"/>
      <c r="BN238" s="480"/>
      <c r="BO238" s="480"/>
      <c r="BP238" s="480"/>
      <c r="BQ238" s="480"/>
      <c r="BR238" s="480"/>
      <c r="BS238" s="480"/>
      <c r="BT238" s="480"/>
      <c r="BU238" s="480"/>
      <c r="BV238" s="480"/>
      <c r="BW238" s="480"/>
      <c r="BX238" s="480"/>
      <c r="BY238" s="480"/>
      <c r="BZ238" s="480"/>
      <c r="CA238" s="480"/>
      <c r="CB238" s="480"/>
      <c r="CC238" s="480"/>
      <c r="CD238" s="480"/>
      <c r="CE238" s="480"/>
      <c r="CF238" s="480"/>
      <c r="CG238" s="480"/>
      <c r="CH238" s="480"/>
      <c r="CI238" s="480"/>
      <c r="CJ238" s="480"/>
      <c r="CK238" s="480"/>
      <c r="CL238" s="480"/>
      <c r="CM238" s="480"/>
      <c r="CN238" s="480"/>
      <c r="CO238" s="480"/>
      <c r="CP238" s="480"/>
      <c r="CQ238" s="480"/>
      <c r="CR238" s="480"/>
      <c r="CS238" s="480"/>
      <c r="CT238" s="480"/>
      <c r="CU238" s="480"/>
      <c r="CV238" s="480"/>
      <c r="CW238" s="480"/>
      <c r="CX238" s="480"/>
      <c r="CY238" s="480"/>
      <c r="CZ238" s="480"/>
      <c r="DA238" s="480"/>
      <c r="DB238" s="480"/>
      <c r="DC238" s="480"/>
      <c r="DD238" s="480"/>
      <c r="DE238" s="480"/>
      <c r="DF238" s="480"/>
      <c r="DG238" s="480"/>
      <c r="DH238" s="480"/>
      <c r="DI238" s="480"/>
      <c r="DJ238" s="480"/>
      <c r="DK238" s="480"/>
      <c r="DL238" s="480"/>
      <c r="DM238" s="479"/>
      <c r="DN238" s="479"/>
      <c r="DO238" s="479"/>
      <c r="DP238" s="479"/>
      <c r="DQ238" s="479"/>
      <c r="DR238" s="479"/>
      <c r="DS238" s="479"/>
      <c r="DT238" s="479"/>
      <c r="DU238" s="479"/>
      <c r="DV238" s="479"/>
      <c r="DW238" s="479"/>
      <c r="DX238" s="479"/>
      <c r="DY238" s="479"/>
      <c r="DZ238" s="479"/>
      <c r="EA238" s="479"/>
      <c r="EB238" s="479"/>
      <c r="EC238" s="479"/>
      <c r="ED238" s="479"/>
      <c r="EE238" s="479"/>
      <c r="EF238" s="479"/>
      <c r="EG238" s="479"/>
      <c r="EH238" s="479"/>
      <c r="EI238" s="479"/>
      <c r="EJ238" s="479"/>
      <c r="EK238" s="479"/>
      <c r="EL238" s="479"/>
      <c r="EM238" s="479"/>
      <c r="EN238" s="479"/>
      <c r="EO238" s="479"/>
      <c r="EP238" s="479"/>
      <c r="EQ238" s="479"/>
      <c r="ER238" s="479"/>
      <c r="ES238" s="479"/>
      <c r="ET238" s="479"/>
      <c r="EU238" s="479"/>
      <c r="EV238" s="479"/>
      <c r="EW238" s="479"/>
      <c r="EX238" s="479"/>
      <c r="EY238" s="479"/>
      <c r="EZ238" s="479"/>
      <c r="FA238" s="479"/>
      <c r="FB238" s="479"/>
      <c r="FC238" s="479"/>
      <c r="FD238" s="479"/>
      <c r="FE238" s="479"/>
      <c r="FF238" s="479"/>
      <c r="FG238" s="479"/>
      <c r="FH238" s="479"/>
      <c r="FI238" s="479"/>
      <c r="FJ238" s="479"/>
      <c r="FK238" s="479"/>
      <c r="FL238" s="479"/>
      <c r="FM238" s="479"/>
      <c r="FN238" s="479"/>
      <c r="FO238" s="479"/>
      <c r="FP238" s="479"/>
      <c r="FQ238" s="479"/>
      <c r="FR238" s="479"/>
      <c r="FS238" s="479"/>
      <c r="FT238" s="479"/>
      <c r="FU238" s="479"/>
      <c r="FV238" s="479"/>
      <c r="FW238" s="479"/>
      <c r="FX238" s="479"/>
      <c r="FY238" s="479"/>
      <c r="FZ238" s="479"/>
      <c r="GA238" s="479"/>
      <c r="GB238" s="479"/>
      <c r="GC238" s="479"/>
      <c r="GD238" s="479"/>
      <c r="GE238" s="479"/>
      <c r="GF238" s="479"/>
      <c r="GG238" s="479"/>
      <c r="GH238" s="479"/>
      <c r="GI238" s="479"/>
      <c r="GJ238" s="479"/>
      <c r="GK238" s="479"/>
      <c r="GL238" s="479"/>
      <c r="GM238" s="479"/>
      <c r="GN238" s="479"/>
      <c r="GO238" s="479"/>
      <c r="GP238" s="479"/>
      <c r="GQ238" s="479"/>
      <c r="GR238" s="479"/>
      <c r="GS238" s="479"/>
      <c r="GT238" s="479"/>
      <c r="GU238" s="479"/>
      <c r="GV238" s="479"/>
      <c r="GW238" s="479"/>
      <c r="GX238" s="479"/>
      <c r="GY238" s="479"/>
      <c r="GZ238" s="479"/>
      <c r="HA238" s="479"/>
      <c r="HB238" s="479"/>
      <c r="HC238" s="479"/>
      <c r="HD238" s="479"/>
      <c r="HE238" s="479"/>
      <c r="HF238" s="479"/>
      <c r="HG238" s="479"/>
      <c r="HH238" s="479"/>
      <c r="HI238" s="479"/>
      <c r="HJ238" s="479"/>
      <c r="HK238" s="479"/>
      <c r="HL238" s="479"/>
      <c r="HM238" s="479"/>
      <c r="HN238" s="479"/>
      <c r="HO238" s="479"/>
      <c r="HP238" s="479"/>
      <c r="HQ238" s="479"/>
      <c r="HR238" s="479"/>
      <c r="HS238" s="479"/>
      <c r="HT238" s="479"/>
      <c r="HU238" s="479"/>
      <c r="HV238" s="479"/>
      <c r="HW238" s="479"/>
      <c r="HX238" s="479"/>
      <c r="HY238" s="479"/>
      <c r="HZ238" s="479"/>
      <c r="IA238" s="479"/>
      <c r="IB238" s="479"/>
      <c r="IC238" s="479"/>
      <c r="ID238" s="479"/>
      <c r="IE238" s="688"/>
    </row>
    <row r="239" spans="1:246" s="470" customFormat="1" ht="22.5">
      <c r="A239" s="962">
        <v>235</v>
      </c>
      <c r="B239" s="963" t="s">
        <v>1141</v>
      </c>
      <c r="C239" s="964" t="s">
        <v>208</v>
      </c>
      <c r="D239" s="964">
        <v>75027551</v>
      </c>
      <c r="E239" s="964">
        <v>102420882</v>
      </c>
      <c r="F239" s="965">
        <v>600142639</v>
      </c>
      <c r="G239" s="964" t="s">
        <v>1708</v>
      </c>
      <c r="H239" s="964" t="s">
        <v>142</v>
      </c>
      <c r="I239" s="964" t="s">
        <v>917</v>
      </c>
      <c r="J239" s="964" t="s">
        <v>210</v>
      </c>
      <c r="K239" s="966" t="s">
        <v>1709</v>
      </c>
      <c r="L239" s="967">
        <v>3000000</v>
      </c>
      <c r="M239" s="967">
        <v>0</v>
      </c>
      <c r="N239" s="968">
        <v>2023</v>
      </c>
      <c r="O239" s="968">
        <v>2025</v>
      </c>
      <c r="P239" s="969" t="s">
        <v>132</v>
      </c>
      <c r="Q239" s="969" t="s">
        <v>132</v>
      </c>
      <c r="R239" s="969" t="s">
        <v>132</v>
      </c>
      <c r="S239" s="969" t="s">
        <v>132</v>
      </c>
      <c r="T239" s="969" t="s">
        <v>132</v>
      </c>
      <c r="U239" s="969"/>
      <c r="V239" s="969" t="s">
        <v>132</v>
      </c>
      <c r="W239" s="969" t="s">
        <v>132</v>
      </c>
      <c r="X239" s="969"/>
      <c r="Y239" s="963" t="s">
        <v>1143</v>
      </c>
      <c r="Z239" s="970" t="s">
        <v>58</v>
      </c>
      <c r="AA239" s="479"/>
      <c r="AB239" s="479"/>
      <c r="AC239" s="479"/>
      <c r="AD239" s="479"/>
      <c r="AE239" s="479"/>
      <c r="AF239" s="479"/>
      <c r="AG239" s="479"/>
      <c r="AH239" s="479"/>
      <c r="AI239" s="479"/>
      <c r="AJ239" s="479"/>
      <c r="AK239" s="479"/>
      <c r="AL239" s="479"/>
      <c r="AM239" s="479"/>
      <c r="AN239" s="479"/>
      <c r="AO239" s="479"/>
      <c r="AP239" s="479"/>
      <c r="AQ239" s="479"/>
      <c r="AR239" s="479"/>
      <c r="AS239" s="479"/>
      <c r="AT239" s="479"/>
      <c r="AU239" s="479"/>
      <c r="AV239" s="479"/>
      <c r="AW239" s="479"/>
      <c r="AX239" s="479"/>
      <c r="AY239" s="479"/>
      <c r="AZ239" s="479"/>
      <c r="BA239" s="479"/>
      <c r="BB239" s="479"/>
      <c r="BC239" s="479"/>
      <c r="BD239" s="479"/>
      <c r="BE239" s="479"/>
      <c r="BF239" s="479"/>
      <c r="BG239" s="479"/>
      <c r="BH239" s="479"/>
      <c r="BI239" s="479"/>
      <c r="BJ239" s="480"/>
      <c r="BK239" s="480"/>
      <c r="BL239" s="480"/>
      <c r="BM239" s="480"/>
      <c r="BN239" s="480"/>
      <c r="BO239" s="480"/>
      <c r="BP239" s="480"/>
      <c r="BQ239" s="480"/>
      <c r="BR239" s="480"/>
      <c r="BS239" s="480"/>
      <c r="BT239" s="480"/>
      <c r="BU239" s="480"/>
      <c r="BV239" s="480"/>
      <c r="BW239" s="480"/>
      <c r="BX239" s="480"/>
      <c r="BY239" s="480"/>
      <c r="BZ239" s="480"/>
      <c r="CA239" s="480"/>
      <c r="CB239" s="480"/>
      <c r="CC239" s="480"/>
      <c r="CD239" s="480"/>
      <c r="CE239" s="480"/>
      <c r="CF239" s="480"/>
      <c r="CG239" s="480"/>
      <c r="CH239" s="480"/>
      <c r="CI239" s="480"/>
      <c r="CJ239" s="480"/>
      <c r="CK239" s="480"/>
      <c r="CL239" s="480"/>
      <c r="CM239" s="480"/>
      <c r="CN239" s="480"/>
      <c r="CO239" s="480"/>
      <c r="CP239" s="480"/>
      <c r="CQ239" s="480"/>
      <c r="CR239" s="480"/>
      <c r="CS239" s="480"/>
      <c r="CT239" s="480"/>
      <c r="CU239" s="480"/>
      <c r="CV239" s="480"/>
      <c r="CW239" s="480"/>
      <c r="CX239" s="480"/>
      <c r="CY239" s="480"/>
      <c r="CZ239" s="480"/>
      <c r="DA239" s="480"/>
      <c r="DB239" s="480"/>
      <c r="DC239" s="480"/>
      <c r="DD239" s="480"/>
      <c r="DE239" s="480"/>
      <c r="DF239" s="480"/>
      <c r="DG239" s="480"/>
      <c r="DH239" s="480"/>
      <c r="DI239" s="480"/>
      <c r="DJ239" s="480"/>
      <c r="DK239" s="480"/>
      <c r="DL239" s="480"/>
      <c r="DM239" s="479"/>
      <c r="DN239" s="479"/>
      <c r="DO239" s="479"/>
      <c r="DP239" s="479"/>
      <c r="DQ239" s="479"/>
      <c r="DR239" s="479"/>
      <c r="DS239" s="479"/>
      <c r="DT239" s="479"/>
      <c r="DU239" s="479"/>
      <c r="DV239" s="479"/>
      <c r="DW239" s="479"/>
      <c r="DX239" s="479"/>
      <c r="DY239" s="479"/>
      <c r="DZ239" s="479"/>
      <c r="EA239" s="479"/>
      <c r="EB239" s="479"/>
      <c r="EC239" s="479"/>
      <c r="ED239" s="479"/>
      <c r="EE239" s="479"/>
      <c r="EF239" s="479"/>
      <c r="EG239" s="479"/>
      <c r="EH239" s="479"/>
      <c r="EI239" s="479"/>
      <c r="EJ239" s="479"/>
      <c r="EK239" s="479"/>
      <c r="EL239" s="479"/>
      <c r="EM239" s="479"/>
      <c r="EN239" s="479"/>
      <c r="EO239" s="479"/>
      <c r="EP239" s="479"/>
      <c r="EQ239" s="479"/>
      <c r="ER239" s="479"/>
      <c r="ES239" s="479"/>
      <c r="ET239" s="479"/>
      <c r="EU239" s="479"/>
      <c r="EV239" s="479"/>
      <c r="EW239" s="479"/>
      <c r="EX239" s="479"/>
      <c r="EY239" s="479"/>
      <c r="EZ239" s="479"/>
      <c r="FA239" s="479"/>
      <c r="FB239" s="479"/>
      <c r="FC239" s="479"/>
      <c r="FD239" s="479"/>
      <c r="FE239" s="479"/>
      <c r="FF239" s="479"/>
      <c r="FG239" s="479"/>
      <c r="FH239" s="479"/>
      <c r="FI239" s="479"/>
      <c r="FJ239" s="479"/>
      <c r="FK239" s="479"/>
      <c r="FL239" s="479"/>
      <c r="FM239" s="479"/>
      <c r="FN239" s="479"/>
      <c r="FO239" s="479"/>
      <c r="FP239" s="479"/>
      <c r="FQ239" s="479"/>
      <c r="FR239" s="479"/>
      <c r="FS239" s="479"/>
      <c r="FT239" s="479"/>
      <c r="FU239" s="479"/>
      <c r="FV239" s="479"/>
      <c r="FW239" s="479"/>
      <c r="FX239" s="479"/>
      <c r="FY239" s="479"/>
      <c r="FZ239" s="479"/>
      <c r="GA239" s="479"/>
      <c r="GB239" s="479"/>
      <c r="GC239" s="479"/>
      <c r="GD239" s="479"/>
      <c r="GE239" s="479"/>
      <c r="GF239" s="479"/>
      <c r="GG239" s="479"/>
      <c r="GH239" s="479"/>
      <c r="GI239" s="479"/>
      <c r="GJ239" s="479"/>
      <c r="GK239" s="479"/>
      <c r="GL239" s="479"/>
      <c r="GM239" s="479"/>
      <c r="GN239" s="479"/>
      <c r="GO239" s="479"/>
      <c r="GP239" s="479"/>
      <c r="GQ239" s="479"/>
      <c r="GR239" s="479"/>
      <c r="GS239" s="479"/>
      <c r="GT239" s="479"/>
      <c r="GU239" s="479"/>
      <c r="GV239" s="479"/>
      <c r="GW239" s="479"/>
      <c r="GX239" s="479"/>
      <c r="GY239" s="479"/>
      <c r="GZ239" s="479"/>
      <c r="HA239" s="479"/>
      <c r="HB239" s="479"/>
      <c r="HC239" s="479"/>
      <c r="HD239" s="479"/>
      <c r="HE239" s="479"/>
      <c r="HF239" s="479"/>
      <c r="HG239" s="479"/>
      <c r="HH239" s="479"/>
      <c r="HI239" s="479"/>
      <c r="HJ239" s="479"/>
      <c r="HK239" s="479"/>
      <c r="HL239" s="479"/>
      <c r="HM239" s="479"/>
      <c r="HN239" s="479"/>
      <c r="HO239" s="479"/>
      <c r="HP239" s="479"/>
      <c r="HQ239" s="479"/>
      <c r="HR239" s="479"/>
      <c r="HS239" s="479"/>
      <c r="HT239" s="479"/>
      <c r="HU239" s="479"/>
      <c r="HV239" s="479"/>
      <c r="HW239" s="479"/>
      <c r="HX239" s="479"/>
      <c r="HY239" s="479"/>
      <c r="HZ239" s="479"/>
      <c r="IA239" s="479"/>
      <c r="IB239" s="479"/>
      <c r="IC239" s="479"/>
      <c r="ID239" s="479"/>
      <c r="IE239" s="688"/>
    </row>
    <row r="240" spans="1:246" s="470" customFormat="1" ht="33.75">
      <c r="A240" s="1416">
        <v>236</v>
      </c>
      <c r="B240" s="1321" t="s">
        <v>1141</v>
      </c>
      <c r="C240" s="1321" t="s">
        <v>208</v>
      </c>
      <c r="D240" s="1321">
        <v>75027551</v>
      </c>
      <c r="E240" s="1321">
        <v>102420882</v>
      </c>
      <c r="F240" s="1322">
        <v>600142639</v>
      </c>
      <c r="G240" s="1323" t="s">
        <v>1144</v>
      </c>
      <c r="H240" s="1321" t="s">
        <v>142</v>
      </c>
      <c r="I240" s="1321" t="s">
        <v>917</v>
      </c>
      <c r="J240" s="1321" t="s">
        <v>210</v>
      </c>
      <c r="K240" s="1322" t="s">
        <v>1145</v>
      </c>
      <c r="L240" s="1324">
        <v>1581055</v>
      </c>
      <c r="M240" s="1324"/>
      <c r="N240" s="1325">
        <v>2023</v>
      </c>
      <c r="O240" s="1325">
        <v>2024</v>
      </c>
      <c r="P240" s="1326" t="s">
        <v>132</v>
      </c>
      <c r="Q240" s="1326" t="s">
        <v>132</v>
      </c>
      <c r="R240" s="1326" t="s">
        <v>132</v>
      </c>
      <c r="S240" s="1326" t="s">
        <v>132</v>
      </c>
      <c r="T240" s="1326"/>
      <c r="U240" s="1326"/>
      <c r="V240" s="1326" t="s">
        <v>132</v>
      </c>
      <c r="W240" s="1326" t="s">
        <v>132</v>
      </c>
      <c r="X240" s="1326" t="s">
        <v>132</v>
      </c>
      <c r="Y240" s="1321" t="s">
        <v>35</v>
      </c>
      <c r="Z240" s="1417" t="s">
        <v>58</v>
      </c>
      <c r="AA240" s="479"/>
      <c r="AB240" s="479"/>
      <c r="AC240" s="479"/>
      <c r="AD240" s="479"/>
      <c r="AE240" s="479"/>
      <c r="AF240" s="479"/>
      <c r="AG240" s="479"/>
      <c r="AH240" s="479"/>
      <c r="AI240" s="479"/>
      <c r="AJ240" s="479"/>
      <c r="AK240" s="479"/>
      <c r="AL240" s="479"/>
      <c r="AM240" s="479"/>
      <c r="AN240" s="479"/>
      <c r="AO240" s="479"/>
      <c r="AP240" s="479"/>
      <c r="AQ240" s="479"/>
      <c r="AR240" s="479"/>
      <c r="AS240" s="479"/>
      <c r="AT240" s="479"/>
      <c r="AU240" s="479"/>
      <c r="AV240" s="479"/>
      <c r="AW240" s="479"/>
      <c r="AX240" s="479"/>
      <c r="AY240" s="479"/>
      <c r="AZ240" s="479"/>
      <c r="BA240" s="479"/>
      <c r="BB240" s="479"/>
      <c r="BC240" s="479"/>
      <c r="BD240" s="479"/>
      <c r="BE240" s="479"/>
      <c r="BF240" s="479"/>
      <c r="BG240" s="479"/>
      <c r="BH240" s="479"/>
      <c r="BI240" s="479"/>
      <c r="BJ240" s="480"/>
      <c r="BK240" s="480"/>
      <c r="BL240" s="480"/>
      <c r="BM240" s="480"/>
      <c r="BN240" s="480"/>
      <c r="BO240" s="480"/>
      <c r="BP240" s="480"/>
      <c r="BQ240" s="480"/>
      <c r="BR240" s="480"/>
      <c r="BS240" s="480"/>
      <c r="BT240" s="480"/>
      <c r="BU240" s="480"/>
      <c r="BV240" s="480"/>
      <c r="BW240" s="480"/>
      <c r="BX240" s="480"/>
      <c r="BY240" s="480"/>
      <c r="BZ240" s="480"/>
      <c r="CA240" s="480"/>
      <c r="CB240" s="480"/>
      <c r="CC240" s="480"/>
      <c r="CD240" s="480"/>
      <c r="CE240" s="480"/>
      <c r="CF240" s="480"/>
      <c r="CG240" s="480"/>
      <c r="CH240" s="480"/>
      <c r="CI240" s="480"/>
      <c r="CJ240" s="480"/>
      <c r="CK240" s="480"/>
      <c r="CL240" s="480"/>
      <c r="CM240" s="480"/>
      <c r="CN240" s="480"/>
      <c r="CO240" s="480"/>
      <c r="CP240" s="480"/>
      <c r="CQ240" s="480"/>
      <c r="CR240" s="480"/>
      <c r="CS240" s="480"/>
      <c r="CT240" s="480"/>
      <c r="CU240" s="480"/>
      <c r="CV240" s="480"/>
      <c r="CW240" s="480"/>
      <c r="CX240" s="480"/>
      <c r="CY240" s="480"/>
      <c r="CZ240" s="480"/>
      <c r="DA240" s="480"/>
      <c r="DB240" s="480"/>
      <c r="DC240" s="480"/>
      <c r="DD240" s="480"/>
      <c r="DE240" s="480"/>
      <c r="DF240" s="480"/>
      <c r="DG240" s="480"/>
      <c r="DH240" s="480"/>
      <c r="DI240" s="480"/>
      <c r="DJ240" s="480"/>
      <c r="DK240" s="480"/>
      <c r="DL240" s="480"/>
      <c r="DM240" s="479"/>
      <c r="DN240" s="479"/>
      <c r="DO240" s="479"/>
      <c r="DP240" s="479"/>
      <c r="DQ240" s="479"/>
      <c r="DR240" s="479"/>
      <c r="DS240" s="479"/>
      <c r="DT240" s="479"/>
      <c r="DU240" s="479"/>
      <c r="DV240" s="479"/>
      <c r="DW240" s="479"/>
      <c r="DX240" s="479"/>
      <c r="DY240" s="479"/>
      <c r="DZ240" s="479"/>
      <c r="EA240" s="479"/>
      <c r="EB240" s="479"/>
      <c r="EC240" s="479"/>
      <c r="ED240" s="479"/>
      <c r="EE240" s="479"/>
      <c r="EF240" s="479"/>
      <c r="EG240" s="479"/>
      <c r="EH240" s="479"/>
      <c r="EI240" s="479"/>
      <c r="EJ240" s="479"/>
      <c r="EK240" s="479"/>
      <c r="EL240" s="479"/>
      <c r="EM240" s="479"/>
      <c r="EN240" s="479"/>
      <c r="EO240" s="479"/>
      <c r="EP240" s="479"/>
      <c r="EQ240" s="479"/>
      <c r="ER240" s="479"/>
      <c r="ES240" s="479"/>
      <c r="ET240" s="479"/>
      <c r="EU240" s="479"/>
      <c r="EV240" s="479"/>
      <c r="EW240" s="479"/>
      <c r="EX240" s="479"/>
      <c r="EY240" s="479"/>
      <c r="EZ240" s="479"/>
      <c r="FA240" s="479"/>
      <c r="FB240" s="479"/>
      <c r="FC240" s="479"/>
      <c r="FD240" s="479"/>
      <c r="FE240" s="479"/>
      <c r="FF240" s="479"/>
      <c r="FG240" s="479"/>
      <c r="FH240" s="479"/>
      <c r="FI240" s="479"/>
      <c r="FJ240" s="479"/>
      <c r="FK240" s="479"/>
      <c r="FL240" s="479"/>
      <c r="FM240" s="479"/>
      <c r="FN240" s="479"/>
      <c r="FO240" s="479"/>
      <c r="FP240" s="479"/>
      <c r="FQ240" s="479"/>
      <c r="FR240" s="479"/>
      <c r="FS240" s="479"/>
      <c r="FT240" s="479"/>
      <c r="FU240" s="479"/>
      <c r="FV240" s="479"/>
      <c r="FW240" s="479"/>
      <c r="FX240" s="479"/>
      <c r="FY240" s="479"/>
      <c r="FZ240" s="479"/>
      <c r="GA240" s="479"/>
      <c r="GB240" s="479"/>
      <c r="GC240" s="479"/>
      <c r="GD240" s="479"/>
      <c r="GE240" s="479"/>
      <c r="GF240" s="479"/>
      <c r="GG240" s="479"/>
      <c r="GH240" s="479"/>
      <c r="GI240" s="479"/>
      <c r="GJ240" s="479"/>
      <c r="GK240" s="479"/>
      <c r="GL240" s="479"/>
      <c r="GM240" s="479"/>
      <c r="GN240" s="479"/>
      <c r="GO240" s="479"/>
      <c r="GP240" s="479"/>
      <c r="GQ240" s="479"/>
      <c r="GR240" s="479"/>
      <c r="GS240" s="479"/>
      <c r="GT240" s="479"/>
      <c r="GU240" s="479"/>
      <c r="GV240" s="479"/>
      <c r="GW240" s="479"/>
      <c r="GX240" s="479"/>
      <c r="GY240" s="479"/>
      <c r="GZ240" s="479"/>
      <c r="HA240" s="479"/>
      <c r="HB240" s="479"/>
      <c r="HC240" s="479"/>
      <c r="HD240" s="479"/>
      <c r="HE240" s="479"/>
      <c r="HF240" s="479"/>
      <c r="HG240" s="479"/>
      <c r="HH240" s="479"/>
      <c r="HI240" s="479"/>
      <c r="HJ240" s="479"/>
      <c r="HK240" s="479"/>
      <c r="HL240" s="479"/>
      <c r="HM240" s="479"/>
      <c r="HN240" s="479"/>
      <c r="HO240" s="479"/>
      <c r="HP240" s="479"/>
      <c r="HQ240" s="479"/>
      <c r="HR240" s="479"/>
      <c r="HS240" s="479"/>
      <c r="HT240" s="479"/>
      <c r="HU240" s="479"/>
      <c r="HV240" s="479"/>
      <c r="HW240" s="479"/>
      <c r="HX240" s="479"/>
      <c r="HY240" s="479"/>
      <c r="HZ240" s="479"/>
      <c r="IA240" s="479"/>
      <c r="IB240" s="479"/>
      <c r="IC240" s="479"/>
      <c r="ID240" s="479"/>
      <c r="IE240" s="688"/>
    </row>
    <row r="241" spans="1:244" s="663" customFormat="1" ht="33.75">
      <c r="A241" s="466">
        <v>237</v>
      </c>
      <c r="B241" s="471" t="s">
        <v>915</v>
      </c>
      <c r="C241" s="471" t="s">
        <v>160</v>
      </c>
      <c r="D241" s="468">
        <v>60609397</v>
      </c>
      <c r="E241" s="468">
        <v>102244154</v>
      </c>
      <c r="F241" s="506">
        <v>600138640</v>
      </c>
      <c r="G241" s="471" t="s">
        <v>1146</v>
      </c>
      <c r="H241" s="470" t="s">
        <v>631</v>
      </c>
      <c r="I241" s="470" t="s">
        <v>917</v>
      </c>
      <c r="J241" s="471" t="s">
        <v>918</v>
      </c>
      <c r="K241" s="504" t="s">
        <v>1147</v>
      </c>
      <c r="L241" s="473">
        <v>10000000</v>
      </c>
      <c r="M241" s="478">
        <f t="shared" ref="M241:M243" si="25">L241/100*85</f>
        <v>8500000</v>
      </c>
      <c r="N241" s="475">
        <v>2026</v>
      </c>
      <c r="O241" s="475">
        <v>2027</v>
      </c>
      <c r="P241" s="476"/>
      <c r="Q241" s="476" t="s">
        <v>132</v>
      </c>
      <c r="R241" s="476" t="s">
        <v>132</v>
      </c>
      <c r="S241" s="476"/>
      <c r="T241" s="476"/>
      <c r="U241" s="476"/>
      <c r="V241" s="476" t="s">
        <v>132</v>
      </c>
      <c r="W241" s="476" t="s">
        <v>132</v>
      </c>
      <c r="X241" s="476"/>
      <c r="Y241" s="471" t="s">
        <v>382</v>
      </c>
      <c r="Z241" s="477" t="s">
        <v>382</v>
      </c>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c r="CS241" s="404"/>
      <c r="CT241" s="404"/>
      <c r="CU241" s="404"/>
      <c r="CV241" s="404"/>
      <c r="CW241" s="404"/>
      <c r="CX241" s="404"/>
      <c r="CY241" s="404"/>
      <c r="CZ241" s="404"/>
      <c r="DA241" s="404"/>
      <c r="DB241" s="404"/>
      <c r="DC241" s="404"/>
      <c r="DD241" s="404"/>
      <c r="DE241" s="404"/>
      <c r="DF241" s="404"/>
      <c r="DG241" s="404"/>
      <c r="DH241" s="404"/>
      <c r="DI241" s="404"/>
      <c r="DJ241" s="404"/>
      <c r="DK241" s="404"/>
      <c r="DL241" s="404"/>
      <c r="DM241" s="404"/>
      <c r="DN241" s="404"/>
      <c r="DO241" s="404"/>
      <c r="DP241" s="404"/>
      <c r="DQ241" s="404"/>
      <c r="DR241" s="404"/>
      <c r="DS241" s="404"/>
      <c r="DT241" s="404"/>
      <c r="DU241" s="404"/>
      <c r="DV241" s="404"/>
      <c r="DW241" s="404"/>
      <c r="DX241" s="404"/>
      <c r="DY241" s="404"/>
      <c r="DZ241" s="404"/>
      <c r="EA241" s="404"/>
      <c r="EB241" s="404"/>
      <c r="EC241" s="404"/>
      <c r="ED241" s="404"/>
      <c r="EE241" s="404"/>
      <c r="EF241" s="404"/>
      <c r="EG241" s="404"/>
      <c r="EH241" s="404"/>
      <c r="EI241" s="404"/>
      <c r="EJ241" s="404"/>
      <c r="EK241" s="404"/>
      <c r="EL241" s="404"/>
      <c r="EM241" s="404"/>
      <c r="EN241" s="404"/>
      <c r="EO241" s="404"/>
      <c r="EP241" s="404"/>
      <c r="EQ241" s="404"/>
      <c r="ER241" s="404"/>
      <c r="ES241" s="404"/>
      <c r="ET241" s="404"/>
      <c r="EU241" s="404"/>
      <c r="EV241" s="404"/>
      <c r="EW241" s="404"/>
      <c r="EX241" s="404"/>
      <c r="EY241" s="404"/>
      <c r="EZ241" s="404"/>
      <c r="FA241" s="404"/>
      <c r="FB241" s="404"/>
      <c r="FC241" s="404"/>
      <c r="FD241" s="404"/>
      <c r="FE241" s="404"/>
      <c r="FF241" s="404"/>
      <c r="FG241" s="404"/>
      <c r="FH241" s="404"/>
      <c r="FI241" s="404"/>
      <c r="FJ241" s="404"/>
      <c r="FK241" s="404"/>
      <c r="FL241" s="404"/>
      <c r="FM241" s="404"/>
      <c r="FN241" s="404"/>
      <c r="FO241" s="404"/>
      <c r="FP241" s="404"/>
      <c r="FQ241" s="404"/>
      <c r="FR241" s="404"/>
      <c r="FS241" s="404"/>
      <c r="FT241" s="404"/>
      <c r="FU241" s="404"/>
      <c r="FV241" s="404"/>
      <c r="FW241" s="404"/>
      <c r="FX241" s="404"/>
      <c r="FY241" s="404"/>
      <c r="FZ241" s="404"/>
      <c r="GA241" s="404"/>
      <c r="GB241" s="404"/>
      <c r="GC241" s="404"/>
      <c r="GD241" s="404"/>
      <c r="GE241" s="404"/>
      <c r="GF241" s="404"/>
      <c r="GG241" s="404"/>
      <c r="GH241" s="404"/>
      <c r="GI241" s="404"/>
      <c r="GJ241" s="404"/>
      <c r="GK241" s="404"/>
      <c r="GL241" s="404"/>
      <c r="GM241" s="404"/>
      <c r="GN241" s="404"/>
      <c r="GO241" s="404"/>
      <c r="GP241" s="404"/>
      <c r="GQ241" s="404"/>
      <c r="GR241" s="404"/>
      <c r="GS241" s="404"/>
      <c r="GT241" s="404"/>
      <c r="GU241" s="404"/>
      <c r="GV241" s="404"/>
      <c r="GW241" s="404"/>
      <c r="GX241" s="404"/>
      <c r="GY241" s="404"/>
      <c r="GZ241" s="404"/>
      <c r="HA241" s="404"/>
      <c r="HB241" s="404"/>
      <c r="HC241" s="404"/>
      <c r="HD241" s="404"/>
      <c r="HE241" s="404"/>
      <c r="HF241" s="404"/>
      <c r="HG241" s="404"/>
      <c r="HH241" s="404"/>
      <c r="HI241" s="404"/>
      <c r="HJ241" s="404"/>
      <c r="HK241" s="404"/>
      <c r="HL241" s="404"/>
      <c r="HM241" s="404"/>
      <c r="HN241" s="404"/>
      <c r="HO241" s="404"/>
      <c r="HP241" s="404"/>
      <c r="HQ241" s="404"/>
      <c r="HR241" s="404"/>
      <c r="HS241" s="404"/>
      <c r="HT241" s="404"/>
      <c r="HU241" s="404"/>
      <c r="HV241" s="404"/>
      <c r="HW241" s="404"/>
      <c r="HX241" s="404"/>
      <c r="HY241" s="404"/>
      <c r="HZ241" s="404"/>
      <c r="IA241" s="404"/>
      <c r="IB241" s="404"/>
      <c r="IC241" s="404"/>
      <c r="ID241" s="404"/>
      <c r="IE241" s="404"/>
      <c r="IF241" s="404"/>
      <c r="IG241" s="404"/>
      <c r="IH241" s="404"/>
      <c r="II241" s="404"/>
      <c r="IJ241" s="404"/>
    </row>
    <row r="242" spans="1:244" s="663" customFormat="1" ht="22.5">
      <c r="A242" s="466">
        <v>238</v>
      </c>
      <c r="B242" s="471" t="s">
        <v>915</v>
      </c>
      <c r="C242" s="471" t="s">
        <v>160</v>
      </c>
      <c r="D242" s="468">
        <v>60609397</v>
      </c>
      <c r="E242" s="468">
        <v>102244154</v>
      </c>
      <c r="F242" s="506">
        <v>600138640</v>
      </c>
      <c r="G242" s="471" t="s">
        <v>1052</v>
      </c>
      <c r="H242" s="470" t="s">
        <v>631</v>
      </c>
      <c r="I242" s="470" t="s">
        <v>917</v>
      </c>
      <c r="J242" s="471" t="s">
        <v>918</v>
      </c>
      <c r="K242" s="504" t="s">
        <v>1148</v>
      </c>
      <c r="L242" s="473">
        <v>3000000</v>
      </c>
      <c r="M242" s="478">
        <f t="shared" si="25"/>
        <v>2550000</v>
      </c>
      <c r="N242" s="475">
        <v>2024</v>
      </c>
      <c r="O242" s="475">
        <v>2027</v>
      </c>
      <c r="P242" s="476"/>
      <c r="Q242" s="476"/>
      <c r="R242" s="476"/>
      <c r="S242" s="476"/>
      <c r="T242" s="476"/>
      <c r="U242" s="476"/>
      <c r="V242" s="476" t="s">
        <v>132</v>
      </c>
      <c r="W242" s="476" t="s">
        <v>132</v>
      </c>
      <c r="X242" s="476"/>
      <c r="Y242" s="471" t="s">
        <v>382</v>
      </c>
      <c r="Z242" s="477" t="s">
        <v>382</v>
      </c>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c r="CS242" s="404"/>
      <c r="CT242" s="404"/>
      <c r="CU242" s="404"/>
      <c r="CV242" s="404"/>
      <c r="CW242" s="404"/>
      <c r="CX242" s="404"/>
      <c r="CY242" s="404"/>
      <c r="CZ242" s="404"/>
      <c r="DA242" s="404"/>
      <c r="DB242" s="404"/>
      <c r="DC242" s="404"/>
      <c r="DD242" s="404"/>
      <c r="DE242" s="404"/>
      <c r="DF242" s="404"/>
      <c r="DG242" s="404"/>
      <c r="DH242" s="404"/>
      <c r="DI242" s="404"/>
      <c r="DJ242" s="404"/>
      <c r="DK242" s="404"/>
      <c r="DL242" s="404"/>
      <c r="DM242" s="404"/>
      <c r="DN242" s="404"/>
      <c r="DO242" s="404"/>
      <c r="DP242" s="404"/>
      <c r="DQ242" s="404"/>
      <c r="DR242" s="404"/>
      <c r="DS242" s="404"/>
      <c r="DT242" s="404"/>
      <c r="DU242" s="404"/>
      <c r="DV242" s="404"/>
      <c r="DW242" s="404"/>
      <c r="DX242" s="404"/>
      <c r="DY242" s="404"/>
      <c r="DZ242" s="404"/>
      <c r="EA242" s="404"/>
      <c r="EB242" s="404"/>
      <c r="EC242" s="404"/>
      <c r="ED242" s="404"/>
      <c r="EE242" s="404"/>
      <c r="EF242" s="404"/>
      <c r="EG242" s="404"/>
      <c r="EH242" s="404"/>
      <c r="EI242" s="404"/>
      <c r="EJ242" s="404"/>
      <c r="EK242" s="404"/>
      <c r="EL242" s="404"/>
      <c r="EM242" s="404"/>
      <c r="EN242" s="404"/>
      <c r="EO242" s="404"/>
      <c r="EP242" s="404"/>
      <c r="EQ242" s="404"/>
      <c r="ER242" s="404"/>
      <c r="ES242" s="404"/>
      <c r="ET242" s="404"/>
      <c r="EU242" s="404"/>
      <c r="EV242" s="404"/>
      <c r="EW242" s="404"/>
      <c r="EX242" s="404"/>
      <c r="EY242" s="404"/>
      <c r="EZ242" s="404"/>
      <c r="FA242" s="404"/>
      <c r="FB242" s="404"/>
      <c r="FC242" s="404"/>
      <c r="FD242" s="404"/>
      <c r="FE242" s="404"/>
      <c r="FF242" s="404"/>
      <c r="FG242" s="404"/>
      <c r="FH242" s="404"/>
      <c r="FI242" s="404"/>
      <c r="FJ242" s="404"/>
      <c r="FK242" s="404"/>
      <c r="FL242" s="404"/>
      <c r="FM242" s="404"/>
      <c r="FN242" s="404"/>
      <c r="FO242" s="404"/>
      <c r="FP242" s="404"/>
      <c r="FQ242" s="404"/>
      <c r="FR242" s="404"/>
      <c r="FS242" s="404"/>
      <c r="FT242" s="404"/>
      <c r="FU242" s="404"/>
      <c r="FV242" s="404"/>
      <c r="FW242" s="404"/>
      <c r="FX242" s="404"/>
      <c r="FY242" s="404"/>
      <c r="FZ242" s="404"/>
      <c r="GA242" s="404"/>
      <c r="GB242" s="404"/>
      <c r="GC242" s="404"/>
      <c r="GD242" s="404"/>
      <c r="GE242" s="404"/>
      <c r="GF242" s="404"/>
      <c r="GG242" s="404"/>
      <c r="GH242" s="404"/>
      <c r="GI242" s="404"/>
      <c r="GJ242" s="404"/>
      <c r="GK242" s="404"/>
      <c r="GL242" s="404"/>
      <c r="GM242" s="404"/>
      <c r="GN242" s="404"/>
      <c r="GO242" s="404"/>
      <c r="GP242" s="404"/>
      <c r="GQ242" s="404"/>
      <c r="GR242" s="404"/>
      <c r="GS242" s="404"/>
      <c r="GT242" s="404"/>
      <c r="GU242" s="404"/>
      <c r="GV242" s="404"/>
      <c r="GW242" s="404"/>
      <c r="GX242" s="404"/>
      <c r="GY242" s="404"/>
      <c r="GZ242" s="404"/>
      <c r="HA242" s="404"/>
      <c r="HB242" s="404"/>
      <c r="HC242" s="404"/>
      <c r="HD242" s="404"/>
      <c r="HE242" s="404"/>
      <c r="HF242" s="404"/>
      <c r="HG242" s="404"/>
      <c r="HH242" s="404"/>
      <c r="HI242" s="404"/>
      <c r="HJ242" s="404"/>
      <c r="HK242" s="404"/>
      <c r="HL242" s="404"/>
      <c r="HM242" s="404"/>
      <c r="HN242" s="404"/>
      <c r="HO242" s="404"/>
      <c r="HP242" s="404"/>
      <c r="HQ242" s="404"/>
      <c r="HR242" s="404"/>
      <c r="HS242" s="404"/>
      <c r="HT242" s="404"/>
      <c r="HU242" s="404"/>
      <c r="HV242" s="404"/>
      <c r="HW242" s="404"/>
      <c r="HX242" s="404"/>
      <c r="HY242" s="404"/>
      <c r="HZ242" s="404"/>
      <c r="IA242" s="404"/>
      <c r="IB242" s="404"/>
      <c r="IC242" s="404"/>
      <c r="ID242" s="404"/>
      <c r="IE242" s="404"/>
      <c r="IF242" s="404"/>
      <c r="IG242" s="404"/>
      <c r="IH242" s="404"/>
      <c r="II242" s="404"/>
      <c r="IJ242" s="404"/>
    </row>
    <row r="243" spans="1:244" s="663" customFormat="1" ht="22.5">
      <c r="A243" s="466">
        <v>239</v>
      </c>
      <c r="B243" s="471" t="s">
        <v>915</v>
      </c>
      <c r="C243" s="471" t="s">
        <v>160</v>
      </c>
      <c r="D243" s="468">
        <v>60609397</v>
      </c>
      <c r="E243" s="468">
        <v>102244154</v>
      </c>
      <c r="F243" s="506">
        <v>600138640</v>
      </c>
      <c r="G243" s="471" t="s">
        <v>916</v>
      </c>
      <c r="H243" s="470" t="s">
        <v>631</v>
      </c>
      <c r="I243" s="470" t="s">
        <v>917</v>
      </c>
      <c r="J243" s="471" t="s">
        <v>918</v>
      </c>
      <c r="K243" s="504" t="s">
        <v>1149</v>
      </c>
      <c r="L243" s="473">
        <v>5000000</v>
      </c>
      <c r="M243" s="478">
        <f t="shared" si="25"/>
        <v>4250000</v>
      </c>
      <c r="N243" s="475">
        <v>2025</v>
      </c>
      <c r="O243" s="475">
        <v>2027</v>
      </c>
      <c r="P243" s="476"/>
      <c r="Q243" s="476"/>
      <c r="R243" s="476"/>
      <c r="S243" s="476"/>
      <c r="T243" s="476"/>
      <c r="U243" s="476"/>
      <c r="V243" s="476" t="s">
        <v>132</v>
      </c>
      <c r="W243" s="476" t="s">
        <v>132</v>
      </c>
      <c r="X243" s="476"/>
      <c r="Y243" s="471" t="s">
        <v>382</v>
      </c>
      <c r="Z243" s="477" t="s">
        <v>382</v>
      </c>
      <c r="AA243" s="403"/>
      <c r="AB243" s="403"/>
      <c r="AC243" s="403"/>
      <c r="AD243" s="403"/>
      <c r="AE243" s="403"/>
      <c r="AF243" s="403"/>
      <c r="AG243" s="403"/>
      <c r="AH243" s="403"/>
      <c r="AI243" s="403"/>
      <c r="AJ243" s="403"/>
      <c r="AK243" s="403"/>
      <c r="AL243" s="403"/>
      <c r="AM243" s="403"/>
      <c r="AN243" s="403"/>
      <c r="AO243" s="403"/>
      <c r="AP243" s="403"/>
      <c r="AQ243" s="403"/>
      <c r="AR243" s="403"/>
      <c r="AS243" s="403"/>
      <c r="AT243" s="403"/>
      <c r="AU243" s="403"/>
      <c r="AV243" s="403"/>
      <c r="AW243" s="403"/>
      <c r="AX243" s="403"/>
      <c r="AY243" s="403"/>
      <c r="AZ243" s="403"/>
      <c r="BA243" s="403"/>
      <c r="BB243" s="403"/>
      <c r="BC243" s="403"/>
      <c r="BD243" s="403"/>
      <c r="BE243" s="403"/>
      <c r="BF243" s="403"/>
      <c r="BG243" s="403"/>
      <c r="BH243" s="403"/>
      <c r="BI243" s="403"/>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c r="CS243" s="404"/>
      <c r="CT243" s="404"/>
      <c r="CU243" s="404"/>
      <c r="CV243" s="404"/>
      <c r="CW243" s="404"/>
      <c r="CX243" s="404"/>
      <c r="CY243" s="404"/>
      <c r="CZ243" s="404"/>
      <c r="DA243" s="404"/>
      <c r="DB243" s="404"/>
      <c r="DC243" s="404"/>
      <c r="DD243" s="404"/>
      <c r="DE243" s="404"/>
      <c r="DF243" s="404"/>
      <c r="DG243" s="404"/>
      <c r="DH243" s="404"/>
      <c r="DI243" s="404"/>
      <c r="DJ243" s="404"/>
      <c r="DK243" s="404"/>
      <c r="DL243" s="404"/>
      <c r="DM243" s="404"/>
      <c r="DN243" s="404"/>
      <c r="DO243" s="404"/>
      <c r="DP243" s="404"/>
      <c r="DQ243" s="404"/>
      <c r="DR243" s="404"/>
      <c r="DS243" s="404"/>
      <c r="DT243" s="404"/>
      <c r="DU243" s="404"/>
      <c r="DV243" s="404"/>
      <c r="DW243" s="404"/>
      <c r="DX243" s="404"/>
      <c r="DY243" s="404"/>
      <c r="DZ243" s="404"/>
      <c r="EA243" s="404"/>
      <c r="EB243" s="404"/>
      <c r="EC243" s="404"/>
      <c r="ED243" s="404"/>
      <c r="EE243" s="404"/>
      <c r="EF243" s="404"/>
      <c r="EG243" s="404"/>
      <c r="EH243" s="404"/>
      <c r="EI243" s="404"/>
      <c r="EJ243" s="404"/>
      <c r="EK243" s="404"/>
      <c r="EL243" s="404"/>
      <c r="EM243" s="404"/>
      <c r="EN243" s="404"/>
      <c r="EO243" s="404"/>
      <c r="EP243" s="404"/>
      <c r="EQ243" s="404"/>
      <c r="ER243" s="404"/>
      <c r="ES243" s="404"/>
      <c r="ET243" s="404"/>
      <c r="EU243" s="404"/>
      <c r="EV243" s="404"/>
      <c r="EW243" s="404"/>
      <c r="EX243" s="404"/>
      <c r="EY243" s="404"/>
      <c r="EZ243" s="404"/>
      <c r="FA243" s="404"/>
      <c r="FB243" s="404"/>
      <c r="FC243" s="404"/>
      <c r="FD243" s="404"/>
      <c r="FE243" s="404"/>
      <c r="FF243" s="404"/>
      <c r="FG243" s="404"/>
      <c r="FH243" s="404"/>
      <c r="FI243" s="404"/>
      <c r="FJ243" s="404"/>
      <c r="FK243" s="404"/>
      <c r="FL243" s="404"/>
      <c r="FM243" s="404"/>
      <c r="FN243" s="404"/>
      <c r="FO243" s="404"/>
      <c r="FP243" s="404"/>
      <c r="FQ243" s="404"/>
      <c r="FR243" s="404"/>
      <c r="FS243" s="404"/>
      <c r="FT243" s="404"/>
      <c r="FU243" s="404"/>
      <c r="FV243" s="404"/>
      <c r="FW243" s="404"/>
      <c r="FX243" s="404"/>
      <c r="FY243" s="404"/>
      <c r="FZ243" s="404"/>
      <c r="GA243" s="404"/>
      <c r="GB243" s="404"/>
      <c r="GC243" s="404"/>
      <c r="GD243" s="404"/>
      <c r="GE243" s="404"/>
      <c r="GF243" s="404"/>
      <c r="GG243" s="404"/>
      <c r="GH243" s="404"/>
      <c r="GI243" s="404"/>
      <c r="GJ243" s="404"/>
      <c r="GK243" s="404"/>
      <c r="GL243" s="404"/>
      <c r="GM243" s="404"/>
      <c r="GN243" s="404"/>
      <c r="GO243" s="404"/>
      <c r="GP243" s="404"/>
      <c r="GQ243" s="404"/>
      <c r="GR243" s="404"/>
      <c r="GS243" s="404"/>
      <c r="GT243" s="404"/>
      <c r="GU243" s="404"/>
      <c r="GV243" s="404"/>
      <c r="GW243" s="404"/>
      <c r="GX243" s="404"/>
      <c r="GY243" s="404"/>
      <c r="GZ243" s="404"/>
      <c r="HA243" s="404"/>
      <c r="HB243" s="404"/>
      <c r="HC243" s="404"/>
      <c r="HD243" s="404"/>
      <c r="HE243" s="404"/>
      <c r="HF243" s="404"/>
      <c r="HG243" s="404"/>
      <c r="HH243" s="404"/>
      <c r="HI243" s="404"/>
      <c r="HJ243" s="404"/>
      <c r="HK243" s="404"/>
      <c r="HL243" s="404"/>
      <c r="HM243" s="404"/>
      <c r="HN243" s="404"/>
      <c r="HO243" s="404"/>
      <c r="HP243" s="404"/>
      <c r="HQ243" s="404"/>
      <c r="HR243" s="404"/>
      <c r="HS243" s="404"/>
      <c r="HT243" s="404"/>
      <c r="HU243" s="404"/>
      <c r="HV243" s="404"/>
      <c r="HW243" s="404"/>
      <c r="HX243" s="404"/>
      <c r="HY243" s="404"/>
      <c r="HZ243" s="404"/>
      <c r="IA243" s="404"/>
      <c r="IB243" s="404"/>
      <c r="IC243" s="404"/>
      <c r="ID243" s="404"/>
      <c r="IE243" s="404"/>
      <c r="IF243" s="404"/>
      <c r="IG243" s="404"/>
      <c r="IH243" s="404"/>
      <c r="II243" s="404"/>
      <c r="IJ243" s="404"/>
    </row>
    <row r="244" spans="1:244" s="663" customFormat="1" ht="33.75">
      <c r="A244" s="466">
        <v>240</v>
      </c>
      <c r="B244" s="471" t="s">
        <v>915</v>
      </c>
      <c r="C244" s="471" t="s">
        <v>160</v>
      </c>
      <c r="D244" s="468">
        <v>60609397</v>
      </c>
      <c r="E244" s="468">
        <v>102244154</v>
      </c>
      <c r="F244" s="506">
        <v>600138640</v>
      </c>
      <c r="G244" s="471" t="s">
        <v>1150</v>
      </c>
      <c r="H244" s="470" t="s">
        <v>631</v>
      </c>
      <c r="I244" s="470" t="s">
        <v>917</v>
      </c>
      <c r="J244" s="471" t="s">
        <v>918</v>
      </c>
      <c r="K244" s="504" t="s">
        <v>1151</v>
      </c>
      <c r="L244" s="473">
        <v>660000</v>
      </c>
      <c r="M244" s="478">
        <f t="shared" ref="M244:M279" si="26">L244/100*85</f>
        <v>561000</v>
      </c>
      <c r="N244" s="475">
        <v>2022</v>
      </c>
      <c r="O244" s="475">
        <v>2023</v>
      </c>
      <c r="P244" s="476" t="s">
        <v>132</v>
      </c>
      <c r="Q244" s="476" t="s">
        <v>132</v>
      </c>
      <c r="R244" s="476" t="s">
        <v>132</v>
      </c>
      <c r="S244" s="476" t="s">
        <v>132</v>
      </c>
      <c r="T244" s="476"/>
      <c r="U244" s="476" t="s">
        <v>132</v>
      </c>
      <c r="V244" s="476" t="s">
        <v>132</v>
      </c>
      <c r="W244" s="476" t="s">
        <v>132</v>
      </c>
      <c r="X244" s="476" t="s">
        <v>132</v>
      </c>
      <c r="Y244" s="471" t="s">
        <v>192</v>
      </c>
      <c r="Z244" s="477" t="s">
        <v>382</v>
      </c>
      <c r="AA244" s="403"/>
      <c r="AB244" s="403"/>
      <c r="AC244" s="403"/>
      <c r="AD244" s="403"/>
      <c r="AE244" s="403"/>
      <c r="AF244" s="403"/>
      <c r="AG244" s="403"/>
      <c r="AH244" s="403"/>
      <c r="AI244" s="403"/>
      <c r="AJ244" s="403"/>
      <c r="AK244" s="403"/>
      <c r="AL244" s="403"/>
      <c r="AM244" s="403"/>
      <c r="AN244" s="403"/>
      <c r="AO244" s="403"/>
      <c r="AP244" s="403"/>
      <c r="AQ244" s="403"/>
      <c r="AR244" s="403"/>
      <c r="AS244" s="403"/>
      <c r="AT244" s="403"/>
      <c r="AU244" s="403"/>
      <c r="AV244" s="403"/>
      <c r="AW244" s="403"/>
      <c r="AX244" s="403"/>
      <c r="AY244" s="403"/>
      <c r="AZ244" s="403"/>
      <c r="BA244" s="403"/>
      <c r="BB244" s="403"/>
      <c r="BC244" s="403"/>
      <c r="BD244" s="403"/>
      <c r="BE244" s="403"/>
      <c r="BF244" s="403"/>
      <c r="BG244" s="403"/>
      <c r="BH244" s="403"/>
      <c r="BI244" s="403"/>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c r="CS244" s="404"/>
      <c r="CT244" s="404"/>
      <c r="CU244" s="404"/>
      <c r="CV244" s="404"/>
      <c r="CW244" s="404"/>
      <c r="CX244" s="404"/>
      <c r="CY244" s="404"/>
      <c r="CZ244" s="404"/>
      <c r="DA244" s="404"/>
      <c r="DB244" s="404"/>
      <c r="DC244" s="404"/>
      <c r="DD244" s="404"/>
      <c r="DE244" s="404"/>
      <c r="DF244" s="404"/>
      <c r="DG244" s="404"/>
      <c r="DH244" s="404"/>
      <c r="DI244" s="404"/>
      <c r="DJ244" s="404"/>
      <c r="DK244" s="404"/>
      <c r="DL244" s="404"/>
      <c r="DM244" s="404"/>
      <c r="DN244" s="404"/>
      <c r="DO244" s="404"/>
      <c r="DP244" s="404"/>
      <c r="DQ244" s="404"/>
      <c r="DR244" s="404"/>
      <c r="DS244" s="404"/>
      <c r="DT244" s="404"/>
      <c r="DU244" s="404"/>
      <c r="DV244" s="404"/>
      <c r="DW244" s="404"/>
      <c r="DX244" s="404"/>
      <c r="DY244" s="404"/>
      <c r="DZ244" s="404"/>
      <c r="EA244" s="404"/>
      <c r="EB244" s="404"/>
      <c r="EC244" s="404"/>
      <c r="ED244" s="404"/>
      <c r="EE244" s="404"/>
      <c r="EF244" s="404"/>
      <c r="EG244" s="404"/>
      <c r="EH244" s="404"/>
      <c r="EI244" s="404"/>
      <c r="EJ244" s="404"/>
      <c r="EK244" s="404"/>
      <c r="EL244" s="404"/>
      <c r="EM244" s="404"/>
      <c r="EN244" s="404"/>
      <c r="EO244" s="404"/>
      <c r="EP244" s="404"/>
      <c r="EQ244" s="404"/>
      <c r="ER244" s="404"/>
      <c r="ES244" s="404"/>
      <c r="ET244" s="404"/>
      <c r="EU244" s="404"/>
      <c r="EV244" s="404"/>
      <c r="EW244" s="404"/>
      <c r="EX244" s="404"/>
      <c r="EY244" s="404"/>
      <c r="EZ244" s="404"/>
      <c r="FA244" s="404"/>
      <c r="FB244" s="404"/>
      <c r="FC244" s="404"/>
      <c r="FD244" s="404"/>
      <c r="FE244" s="404"/>
      <c r="FF244" s="404"/>
      <c r="FG244" s="404"/>
      <c r="FH244" s="404"/>
      <c r="FI244" s="404"/>
      <c r="FJ244" s="404"/>
      <c r="FK244" s="404"/>
      <c r="FL244" s="404"/>
      <c r="FM244" s="404"/>
      <c r="FN244" s="404"/>
      <c r="FO244" s="404"/>
      <c r="FP244" s="404"/>
      <c r="FQ244" s="404"/>
      <c r="FR244" s="404"/>
      <c r="FS244" s="404"/>
      <c r="FT244" s="404"/>
      <c r="FU244" s="404"/>
      <c r="FV244" s="404"/>
      <c r="FW244" s="404"/>
      <c r="FX244" s="404"/>
      <c r="FY244" s="404"/>
      <c r="FZ244" s="404"/>
      <c r="GA244" s="404"/>
      <c r="GB244" s="404"/>
      <c r="GC244" s="404"/>
      <c r="GD244" s="404"/>
      <c r="GE244" s="404"/>
      <c r="GF244" s="404"/>
      <c r="GG244" s="404"/>
      <c r="GH244" s="404"/>
      <c r="GI244" s="404"/>
      <c r="GJ244" s="404"/>
      <c r="GK244" s="404"/>
      <c r="GL244" s="404"/>
      <c r="GM244" s="404"/>
      <c r="GN244" s="404"/>
      <c r="GO244" s="404"/>
      <c r="GP244" s="404"/>
      <c r="GQ244" s="404"/>
      <c r="GR244" s="404"/>
      <c r="GS244" s="404"/>
      <c r="GT244" s="404"/>
      <c r="GU244" s="404"/>
      <c r="GV244" s="404"/>
      <c r="GW244" s="404"/>
      <c r="GX244" s="404"/>
      <c r="GY244" s="404"/>
      <c r="GZ244" s="404"/>
      <c r="HA244" s="404"/>
      <c r="HB244" s="404"/>
      <c r="HC244" s="404"/>
      <c r="HD244" s="404"/>
      <c r="HE244" s="404"/>
      <c r="HF244" s="404"/>
      <c r="HG244" s="404"/>
      <c r="HH244" s="404"/>
      <c r="HI244" s="404"/>
      <c r="HJ244" s="404"/>
      <c r="HK244" s="404"/>
      <c r="HL244" s="404"/>
      <c r="HM244" s="404"/>
      <c r="HN244" s="404"/>
      <c r="HO244" s="404"/>
      <c r="HP244" s="404"/>
      <c r="HQ244" s="404"/>
      <c r="HR244" s="404"/>
      <c r="HS244" s="404"/>
      <c r="HT244" s="404"/>
      <c r="HU244" s="404"/>
      <c r="HV244" s="404"/>
      <c r="HW244" s="404"/>
      <c r="HX244" s="404"/>
      <c r="HY244" s="404"/>
      <c r="HZ244" s="404"/>
      <c r="IA244" s="404"/>
      <c r="IB244" s="404"/>
      <c r="IC244" s="404"/>
      <c r="ID244" s="404"/>
      <c r="IE244" s="404"/>
      <c r="IF244" s="404"/>
      <c r="IG244" s="404"/>
      <c r="IH244" s="404"/>
      <c r="II244" s="404"/>
      <c r="IJ244" s="404"/>
    </row>
    <row r="245" spans="1:244" s="690" customFormat="1" ht="22.5">
      <c r="A245" s="466">
        <v>241</v>
      </c>
      <c r="B245" s="467" t="s">
        <v>915</v>
      </c>
      <c r="C245" s="467" t="s">
        <v>160</v>
      </c>
      <c r="D245" s="468">
        <v>60609397</v>
      </c>
      <c r="E245" s="468">
        <v>102244154</v>
      </c>
      <c r="F245" s="468">
        <v>600138640</v>
      </c>
      <c r="G245" s="467" t="s">
        <v>1152</v>
      </c>
      <c r="H245" s="470" t="s">
        <v>29</v>
      </c>
      <c r="I245" s="470" t="s">
        <v>30</v>
      </c>
      <c r="J245" s="471" t="s">
        <v>918</v>
      </c>
      <c r="K245" s="472" t="s">
        <v>1153</v>
      </c>
      <c r="L245" s="473">
        <v>6000000</v>
      </c>
      <c r="M245" s="478">
        <f t="shared" si="26"/>
        <v>5100000</v>
      </c>
      <c r="N245" s="662">
        <v>2024</v>
      </c>
      <c r="O245" s="475">
        <v>2026</v>
      </c>
      <c r="P245" s="476" t="s">
        <v>132</v>
      </c>
      <c r="Q245" s="476" t="s">
        <v>132</v>
      </c>
      <c r="R245" s="476" t="s">
        <v>132</v>
      </c>
      <c r="S245" s="476" t="s">
        <v>132</v>
      </c>
      <c r="T245" s="476"/>
      <c r="U245" s="476"/>
      <c r="V245" s="476"/>
      <c r="W245" s="476"/>
      <c r="X245" s="476"/>
      <c r="Y245" s="467" t="s">
        <v>1154</v>
      </c>
      <c r="Z245" s="477" t="s">
        <v>58</v>
      </c>
      <c r="AA245" s="403"/>
      <c r="AB245" s="403"/>
      <c r="AC245" s="403"/>
      <c r="AD245" s="403"/>
      <c r="AE245" s="403"/>
      <c r="AF245" s="403"/>
      <c r="AG245" s="403"/>
      <c r="AH245" s="403"/>
      <c r="AI245" s="403"/>
      <c r="AJ245" s="403"/>
      <c r="AK245" s="403"/>
      <c r="AL245" s="403"/>
      <c r="AM245" s="403"/>
      <c r="AN245" s="403"/>
      <c r="AO245" s="403"/>
      <c r="AP245" s="403"/>
      <c r="AQ245" s="403"/>
      <c r="AR245" s="403"/>
      <c r="AS245" s="403"/>
      <c r="AT245" s="403"/>
      <c r="AU245" s="403"/>
      <c r="AV245" s="403"/>
      <c r="AW245" s="403"/>
      <c r="AX245" s="403"/>
      <c r="AY245" s="403"/>
      <c r="AZ245" s="403"/>
      <c r="BA245" s="403"/>
      <c r="BB245" s="403"/>
      <c r="BC245" s="403"/>
      <c r="BD245" s="403"/>
      <c r="BE245" s="403"/>
      <c r="BF245" s="403"/>
      <c r="BG245" s="403"/>
      <c r="BH245" s="403"/>
      <c r="BI245" s="403"/>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c r="CS245" s="404"/>
      <c r="CT245" s="404"/>
      <c r="CU245" s="404"/>
      <c r="CV245" s="404"/>
      <c r="CW245" s="404"/>
      <c r="CX245" s="404"/>
      <c r="CY245" s="404"/>
      <c r="CZ245" s="404"/>
      <c r="DA245" s="404"/>
      <c r="DB245" s="404"/>
      <c r="DC245" s="404"/>
      <c r="DD245" s="404"/>
      <c r="DE245" s="404"/>
      <c r="DF245" s="404"/>
      <c r="DG245" s="404"/>
      <c r="DH245" s="404"/>
      <c r="DI245" s="404"/>
      <c r="DJ245" s="404"/>
      <c r="DK245" s="404"/>
      <c r="DL245" s="404"/>
      <c r="DM245" s="663"/>
      <c r="DN245" s="663"/>
      <c r="DO245" s="663"/>
      <c r="DP245" s="663"/>
      <c r="DQ245" s="663"/>
      <c r="DR245" s="663"/>
      <c r="DS245" s="663"/>
      <c r="DT245" s="663"/>
      <c r="DU245" s="663"/>
      <c r="DV245" s="663"/>
      <c r="DW245" s="663"/>
      <c r="DX245" s="663"/>
      <c r="DY245" s="663"/>
      <c r="DZ245" s="663"/>
      <c r="EA245" s="663"/>
      <c r="EB245" s="663"/>
      <c r="EC245" s="663"/>
      <c r="ED245" s="663"/>
      <c r="EE245" s="663"/>
      <c r="EF245" s="663"/>
      <c r="EG245" s="663"/>
      <c r="EH245" s="663"/>
      <c r="EI245" s="663"/>
      <c r="EJ245" s="663"/>
      <c r="EK245" s="663"/>
      <c r="EL245" s="663"/>
      <c r="EM245" s="663"/>
      <c r="EN245" s="663"/>
      <c r="EO245" s="663"/>
      <c r="EP245" s="663"/>
      <c r="EQ245" s="663"/>
      <c r="ER245" s="663"/>
      <c r="ES245" s="663"/>
      <c r="ET245" s="663"/>
      <c r="EU245" s="663"/>
      <c r="EV245" s="663"/>
      <c r="EW245" s="663"/>
      <c r="EX245" s="663"/>
      <c r="EY245" s="663"/>
      <c r="EZ245" s="663"/>
      <c r="FA245" s="663"/>
      <c r="FB245" s="663"/>
      <c r="FC245" s="663"/>
      <c r="FD245" s="663"/>
      <c r="FE245" s="663"/>
      <c r="FF245" s="663"/>
      <c r="FG245" s="663"/>
      <c r="FH245" s="663"/>
      <c r="FI245" s="663"/>
      <c r="FJ245" s="663"/>
      <c r="FK245" s="663"/>
      <c r="FL245" s="663"/>
      <c r="FM245" s="663"/>
      <c r="FN245" s="663"/>
      <c r="FO245" s="663"/>
      <c r="FP245" s="663"/>
      <c r="FQ245" s="663"/>
      <c r="FR245" s="663"/>
      <c r="FS245" s="663"/>
      <c r="FT245" s="663"/>
      <c r="FU245" s="663"/>
      <c r="FV245" s="663"/>
      <c r="FW245" s="663"/>
      <c r="FX245" s="663"/>
      <c r="FY245" s="663"/>
      <c r="FZ245" s="663"/>
      <c r="GA245" s="663"/>
      <c r="GB245" s="663"/>
      <c r="GC245" s="663"/>
      <c r="GD245" s="663"/>
      <c r="GE245" s="663"/>
      <c r="GF245" s="663"/>
      <c r="GG245" s="663"/>
      <c r="GH245" s="663"/>
      <c r="GI245" s="663"/>
      <c r="GJ245" s="663"/>
      <c r="GK245" s="663"/>
      <c r="GL245" s="663"/>
      <c r="GM245" s="663"/>
      <c r="GN245" s="663"/>
      <c r="GO245" s="663"/>
      <c r="GP245" s="663"/>
      <c r="GQ245" s="663"/>
      <c r="GR245" s="663"/>
      <c r="GS245" s="663"/>
      <c r="GT245" s="663"/>
      <c r="GU245" s="663"/>
      <c r="GV245" s="663"/>
      <c r="GW245" s="663"/>
      <c r="GX245" s="663"/>
      <c r="GY245" s="663"/>
      <c r="GZ245" s="663"/>
      <c r="HA245" s="689"/>
    </row>
    <row r="246" spans="1:244" s="691" customFormat="1" ht="67.5">
      <c r="A246" s="593">
        <v>242</v>
      </c>
      <c r="B246" s="471" t="s">
        <v>1155</v>
      </c>
      <c r="C246" s="661" t="s">
        <v>1156</v>
      </c>
      <c r="D246" s="660">
        <v>8350515</v>
      </c>
      <c r="E246" s="660">
        <v>181112299</v>
      </c>
      <c r="F246" s="660">
        <v>691014108</v>
      </c>
      <c r="G246" s="661" t="s">
        <v>1157</v>
      </c>
      <c r="H246" s="661" t="s">
        <v>29</v>
      </c>
      <c r="I246" s="661" t="s">
        <v>30</v>
      </c>
      <c r="J246" s="661" t="s">
        <v>1158</v>
      </c>
      <c r="K246" s="504" t="s">
        <v>1159</v>
      </c>
      <c r="L246" s="473">
        <v>3000000</v>
      </c>
      <c r="M246" s="478">
        <f t="shared" si="26"/>
        <v>2550000</v>
      </c>
      <c r="N246" s="475">
        <v>2022</v>
      </c>
      <c r="O246" s="475">
        <v>2023</v>
      </c>
      <c r="P246" s="476" t="s">
        <v>41</v>
      </c>
      <c r="Q246" s="476" t="s">
        <v>41</v>
      </c>
      <c r="R246" s="476" t="s">
        <v>41</v>
      </c>
      <c r="S246" s="476" t="s">
        <v>41</v>
      </c>
      <c r="T246" s="476"/>
      <c r="U246" s="476"/>
      <c r="V246" s="476"/>
      <c r="W246" s="476"/>
      <c r="X246" s="476"/>
      <c r="Y246" s="471" t="s">
        <v>1160</v>
      </c>
      <c r="Z246" s="659" t="s">
        <v>58</v>
      </c>
      <c r="AA246" s="637"/>
      <c r="AB246" s="637"/>
      <c r="AC246" s="637"/>
      <c r="AD246" s="637"/>
      <c r="AE246" s="637"/>
      <c r="AF246" s="637"/>
      <c r="AG246" s="637"/>
      <c r="AH246" s="637"/>
      <c r="AI246" s="637"/>
      <c r="AJ246" s="637"/>
      <c r="AK246" s="637"/>
      <c r="AL246" s="637"/>
      <c r="AM246" s="637"/>
      <c r="AN246" s="637"/>
      <c r="AO246" s="637"/>
      <c r="AP246" s="637"/>
      <c r="AQ246" s="637"/>
      <c r="AR246" s="637"/>
      <c r="AS246" s="637"/>
      <c r="AT246" s="637"/>
      <c r="AU246" s="637"/>
      <c r="AV246" s="637"/>
      <c r="AW246" s="637"/>
      <c r="AX246" s="637"/>
      <c r="AY246" s="637"/>
      <c r="AZ246" s="637"/>
      <c r="BA246" s="637"/>
      <c r="BB246" s="637"/>
      <c r="BC246" s="637"/>
      <c r="BD246" s="637"/>
      <c r="BE246" s="637"/>
      <c r="BF246" s="637"/>
      <c r="BG246" s="637"/>
      <c r="BH246" s="637"/>
      <c r="BI246" s="637"/>
      <c r="BJ246" s="638"/>
      <c r="BK246" s="638"/>
      <c r="BL246" s="638"/>
      <c r="BM246" s="638"/>
      <c r="BN246" s="638"/>
      <c r="BO246" s="638"/>
      <c r="BP246" s="638"/>
      <c r="BQ246" s="638"/>
      <c r="BR246" s="638"/>
      <c r="BS246" s="638"/>
      <c r="BT246" s="638"/>
      <c r="BU246" s="638"/>
      <c r="BV246" s="638"/>
      <c r="BW246" s="638"/>
      <c r="BX246" s="638"/>
      <c r="BY246" s="638"/>
      <c r="BZ246" s="638"/>
      <c r="CA246" s="638"/>
      <c r="CB246" s="638"/>
      <c r="CC246" s="638"/>
      <c r="CD246" s="638"/>
      <c r="CE246" s="638"/>
      <c r="CF246" s="638"/>
      <c r="CG246" s="638"/>
      <c r="CH246" s="638"/>
      <c r="CI246" s="638"/>
      <c r="CJ246" s="638"/>
      <c r="CK246" s="638"/>
      <c r="CL246" s="638"/>
      <c r="CM246" s="638"/>
      <c r="CN246" s="638"/>
      <c r="CO246" s="638"/>
      <c r="CP246" s="638"/>
      <c r="CQ246" s="638"/>
      <c r="CR246" s="638"/>
      <c r="CS246" s="638"/>
      <c r="CT246" s="638"/>
      <c r="CU246" s="638"/>
      <c r="CV246" s="638"/>
      <c r="CW246" s="638"/>
      <c r="CX246" s="638"/>
      <c r="CY246" s="638"/>
      <c r="CZ246" s="638"/>
      <c r="DA246" s="638"/>
      <c r="DB246" s="638"/>
      <c r="DC246" s="638"/>
      <c r="DD246" s="638"/>
      <c r="DE246" s="638"/>
      <c r="DF246" s="638"/>
      <c r="DG246" s="638"/>
      <c r="DH246" s="638"/>
      <c r="DI246" s="638"/>
      <c r="DJ246" s="638"/>
      <c r="DK246" s="638"/>
      <c r="DL246" s="638"/>
      <c r="DM246" s="638"/>
      <c r="DN246" s="638"/>
      <c r="DO246" s="638"/>
      <c r="DP246" s="638"/>
      <c r="DQ246" s="638"/>
      <c r="DR246" s="638"/>
      <c r="DS246" s="638"/>
      <c r="DT246" s="638"/>
      <c r="DU246" s="638"/>
      <c r="DV246" s="638"/>
      <c r="DW246" s="638"/>
      <c r="DX246" s="638"/>
      <c r="DY246" s="638"/>
      <c r="DZ246" s="638"/>
      <c r="EA246" s="638"/>
      <c r="EB246" s="638"/>
      <c r="EC246" s="638"/>
      <c r="ED246" s="638"/>
      <c r="EE246" s="638"/>
      <c r="EF246" s="638"/>
      <c r="EG246" s="638"/>
      <c r="EH246" s="638"/>
      <c r="EI246" s="638"/>
      <c r="EJ246" s="638"/>
      <c r="EK246" s="638"/>
      <c r="EL246" s="638"/>
      <c r="EM246" s="638"/>
      <c r="EN246" s="638"/>
      <c r="EO246" s="638"/>
      <c r="EP246" s="638"/>
      <c r="EQ246" s="638"/>
      <c r="ER246" s="638"/>
      <c r="ES246" s="638"/>
      <c r="ET246" s="638"/>
      <c r="EU246" s="638"/>
      <c r="EV246" s="638"/>
      <c r="EW246" s="638"/>
      <c r="EX246" s="638"/>
      <c r="EY246" s="638"/>
      <c r="EZ246" s="638"/>
      <c r="FA246" s="638"/>
      <c r="FB246" s="638"/>
      <c r="FC246" s="638"/>
      <c r="FD246" s="638"/>
      <c r="FE246" s="638"/>
      <c r="FF246" s="638"/>
      <c r="FG246" s="638"/>
      <c r="FH246" s="638"/>
      <c r="FI246" s="638"/>
      <c r="FJ246" s="638"/>
      <c r="FK246" s="638"/>
      <c r="FL246" s="638"/>
      <c r="FM246" s="638"/>
      <c r="FN246" s="638"/>
      <c r="FO246" s="638"/>
      <c r="FP246" s="638"/>
      <c r="FQ246" s="638"/>
      <c r="FR246" s="638"/>
      <c r="FS246" s="638"/>
      <c r="FT246" s="638"/>
      <c r="FU246" s="638"/>
      <c r="FV246" s="638"/>
      <c r="FW246" s="638"/>
      <c r="FX246" s="638"/>
      <c r="FY246" s="638"/>
      <c r="FZ246" s="638"/>
      <c r="GA246" s="638"/>
      <c r="GB246" s="638"/>
      <c r="GC246" s="638"/>
      <c r="GD246" s="638"/>
      <c r="GE246" s="638"/>
      <c r="GF246" s="638"/>
      <c r="GG246" s="638"/>
      <c r="GH246" s="638"/>
      <c r="GI246" s="638"/>
      <c r="GJ246" s="638"/>
      <c r="GK246" s="638"/>
      <c r="GL246" s="638"/>
      <c r="GM246" s="638"/>
      <c r="GN246" s="638"/>
      <c r="GO246" s="638"/>
      <c r="GP246" s="638"/>
      <c r="GQ246" s="638"/>
      <c r="GR246" s="638"/>
      <c r="GS246" s="638"/>
      <c r="GT246" s="638"/>
      <c r="GU246" s="638"/>
      <c r="GV246" s="638"/>
      <c r="GW246" s="638"/>
      <c r="GX246" s="638"/>
      <c r="GY246" s="638"/>
      <c r="GZ246" s="638"/>
      <c r="HA246" s="638"/>
      <c r="HB246" s="638"/>
      <c r="HC246" s="638"/>
      <c r="HD246" s="638"/>
      <c r="HE246" s="638"/>
      <c r="HF246" s="638"/>
      <c r="HG246" s="638"/>
      <c r="HH246" s="638"/>
      <c r="HI246" s="638"/>
      <c r="HJ246" s="638"/>
      <c r="HK246" s="638"/>
      <c r="HL246" s="638"/>
      <c r="HM246" s="638"/>
      <c r="HN246" s="638"/>
      <c r="HO246" s="638"/>
      <c r="HP246" s="638"/>
      <c r="HQ246" s="638"/>
      <c r="HR246" s="638"/>
      <c r="HS246" s="638"/>
      <c r="HT246" s="638"/>
      <c r="HU246" s="638"/>
      <c r="HV246" s="638"/>
      <c r="HW246" s="638"/>
      <c r="HX246" s="638"/>
      <c r="HY246" s="638"/>
      <c r="HZ246" s="638"/>
      <c r="IA246" s="638"/>
      <c r="IB246" s="638"/>
      <c r="IC246" s="638"/>
      <c r="ID246" s="638"/>
      <c r="IE246" s="638"/>
      <c r="IF246" s="638"/>
      <c r="IG246" s="638"/>
      <c r="IH246" s="638"/>
      <c r="II246" s="638"/>
      <c r="IJ246" s="638"/>
    </row>
    <row r="247" spans="1:244" s="691" customFormat="1" ht="33.75">
      <c r="A247" s="466">
        <v>243</v>
      </c>
      <c r="B247" s="471" t="s">
        <v>1155</v>
      </c>
      <c r="C247" s="661" t="s">
        <v>1156</v>
      </c>
      <c r="D247" s="660">
        <v>8350515</v>
      </c>
      <c r="E247" s="660">
        <v>181112299</v>
      </c>
      <c r="F247" s="660">
        <v>691014108</v>
      </c>
      <c r="G247" s="467" t="s">
        <v>1161</v>
      </c>
      <c r="H247" s="470" t="s">
        <v>29</v>
      </c>
      <c r="I247" s="470" t="s">
        <v>30</v>
      </c>
      <c r="J247" s="471" t="s">
        <v>1158</v>
      </c>
      <c r="K247" s="472" t="s">
        <v>1162</v>
      </c>
      <c r="L247" s="473">
        <v>1000000</v>
      </c>
      <c r="M247" s="478">
        <f t="shared" si="26"/>
        <v>850000</v>
      </c>
      <c r="N247" s="662">
        <v>2023</v>
      </c>
      <c r="O247" s="475">
        <v>2024</v>
      </c>
      <c r="P247" s="476"/>
      <c r="Q247" s="476" t="s">
        <v>41</v>
      </c>
      <c r="R247" s="476" t="s">
        <v>41</v>
      </c>
      <c r="S247" s="476"/>
      <c r="T247" s="476"/>
      <c r="U247" s="476"/>
      <c r="V247" s="476"/>
      <c r="W247" s="476" t="s">
        <v>41</v>
      </c>
      <c r="X247" s="476"/>
      <c r="Y247" s="467"/>
      <c r="Z247" s="477" t="s">
        <v>58</v>
      </c>
      <c r="AA247" s="637"/>
      <c r="AB247" s="637"/>
      <c r="AC247" s="637"/>
      <c r="AD247" s="637"/>
      <c r="AE247" s="637"/>
      <c r="AF247" s="637"/>
      <c r="AG247" s="637"/>
      <c r="AH247" s="637"/>
      <c r="AI247" s="637"/>
      <c r="AJ247" s="637"/>
      <c r="AK247" s="637"/>
      <c r="AL247" s="637"/>
      <c r="AM247" s="637"/>
      <c r="AN247" s="637"/>
      <c r="AO247" s="637"/>
      <c r="AP247" s="637"/>
      <c r="AQ247" s="637"/>
      <c r="AR247" s="637"/>
      <c r="AS247" s="637"/>
      <c r="AT247" s="637"/>
      <c r="AU247" s="637"/>
      <c r="AV247" s="637"/>
      <c r="AW247" s="637"/>
      <c r="AX247" s="637"/>
      <c r="AY247" s="637"/>
      <c r="AZ247" s="637"/>
      <c r="BA247" s="637"/>
      <c r="BB247" s="637"/>
      <c r="BC247" s="637"/>
      <c r="BD247" s="637"/>
      <c r="BE247" s="637"/>
      <c r="BF247" s="637"/>
      <c r="BG247" s="637"/>
      <c r="BH247" s="637"/>
      <c r="BI247" s="637"/>
      <c r="BJ247" s="638"/>
      <c r="BK247" s="638"/>
      <c r="BL247" s="638"/>
      <c r="BM247" s="638"/>
      <c r="BN247" s="638"/>
      <c r="BO247" s="638"/>
      <c r="BP247" s="638"/>
      <c r="BQ247" s="638"/>
      <c r="BR247" s="638"/>
      <c r="BS247" s="638"/>
      <c r="BT247" s="638"/>
      <c r="BU247" s="638"/>
      <c r="BV247" s="638"/>
      <c r="BW247" s="638"/>
      <c r="BX247" s="638"/>
      <c r="BY247" s="638"/>
      <c r="BZ247" s="638"/>
      <c r="CA247" s="638"/>
      <c r="CB247" s="638"/>
      <c r="CC247" s="638"/>
      <c r="CD247" s="638"/>
      <c r="CE247" s="638"/>
      <c r="CF247" s="638"/>
      <c r="CG247" s="638"/>
      <c r="CH247" s="638"/>
      <c r="CI247" s="638"/>
      <c r="CJ247" s="638"/>
      <c r="CK247" s="638"/>
      <c r="CL247" s="638"/>
      <c r="CM247" s="638"/>
      <c r="CN247" s="638"/>
      <c r="CO247" s="638"/>
      <c r="CP247" s="638"/>
      <c r="CQ247" s="638"/>
      <c r="CR247" s="638"/>
      <c r="CS247" s="638"/>
      <c r="CT247" s="638"/>
      <c r="CU247" s="638"/>
      <c r="CV247" s="638"/>
      <c r="CW247" s="638"/>
      <c r="CX247" s="638"/>
      <c r="CY247" s="638"/>
      <c r="CZ247" s="638"/>
      <c r="DA247" s="638"/>
      <c r="DB247" s="638"/>
      <c r="DC247" s="638"/>
      <c r="DD247" s="638"/>
      <c r="DE247" s="638"/>
      <c r="DF247" s="638"/>
      <c r="DG247" s="638"/>
      <c r="DH247" s="638"/>
      <c r="DI247" s="638"/>
      <c r="DJ247" s="638"/>
      <c r="DK247" s="638"/>
      <c r="DL247" s="638"/>
      <c r="DM247" s="638"/>
      <c r="DN247" s="638"/>
      <c r="DO247" s="638"/>
      <c r="DP247" s="638"/>
      <c r="DQ247" s="638"/>
      <c r="DR247" s="638"/>
      <c r="DS247" s="638"/>
      <c r="DT247" s="638"/>
      <c r="DU247" s="638"/>
      <c r="DV247" s="638"/>
      <c r="DW247" s="638"/>
      <c r="DX247" s="638"/>
      <c r="DY247" s="638"/>
      <c r="DZ247" s="638"/>
      <c r="EA247" s="638"/>
      <c r="EB247" s="638"/>
      <c r="EC247" s="638"/>
      <c r="ED247" s="638"/>
      <c r="EE247" s="638"/>
      <c r="EF247" s="638"/>
      <c r="EG247" s="638"/>
      <c r="EH247" s="638"/>
      <c r="EI247" s="638"/>
      <c r="EJ247" s="638"/>
      <c r="EK247" s="638"/>
      <c r="EL247" s="638"/>
      <c r="EM247" s="638"/>
      <c r="EN247" s="638"/>
      <c r="EO247" s="638"/>
      <c r="EP247" s="638"/>
      <c r="EQ247" s="638"/>
      <c r="ER247" s="638"/>
      <c r="ES247" s="638"/>
      <c r="ET247" s="638"/>
      <c r="EU247" s="638"/>
      <c r="EV247" s="638"/>
      <c r="EW247" s="638"/>
      <c r="EX247" s="638"/>
      <c r="EY247" s="638"/>
      <c r="EZ247" s="638"/>
      <c r="FA247" s="638"/>
      <c r="FB247" s="638"/>
      <c r="FC247" s="638"/>
      <c r="FD247" s="638"/>
      <c r="FE247" s="638"/>
      <c r="FF247" s="638"/>
      <c r="FG247" s="638"/>
      <c r="FH247" s="638"/>
      <c r="FI247" s="638"/>
      <c r="FJ247" s="638"/>
      <c r="FK247" s="638"/>
      <c r="FL247" s="638"/>
      <c r="FM247" s="638"/>
      <c r="FN247" s="638"/>
      <c r="FO247" s="638"/>
      <c r="FP247" s="638"/>
      <c r="FQ247" s="638"/>
      <c r="FR247" s="638"/>
      <c r="FS247" s="638"/>
      <c r="FT247" s="638"/>
      <c r="FU247" s="638"/>
      <c r="FV247" s="638"/>
      <c r="FW247" s="638"/>
      <c r="FX247" s="638"/>
      <c r="FY247" s="638"/>
      <c r="FZ247" s="638"/>
      <c r="GA247" s="638"/>
      <c r="GB247" s="638"/>
      <c r="GC247" s="638"/>
      <c r="GD247" s="638"/>
      <c r="GE247" s="638"/>
      <c r="GF247" s="638"/>
      <c r="GG247" s="638"/>
      <c r="GH247" s="638"/>
      <c r="GI247" s="638"/>
      <c r="GJ247" s="638"/>
      <c r="GK247" s="638"/>
      <c r="GL247" s="638"/>
      <c r="GM247" s="638"/>
      <c r="GN247" s="638"/>
      <c r="GO247" s="638"/>
      <c r="GP247" s="638"/>
      <c r="GQ247" s="638"/>
      <c r="GR247" s="638"/>
      <c r="GS247" s="638"/>
      <c r="GT247" s="638"/>
      <c r="GU247" s="638"/>
      <c r="GV247" s="638"/>
      <c r="GW247" s="638"/>
      <c r="GX247" s="638"/>
      <c r="GY247" s="638"/>
      <c r="GZ247" s="638"/>
      <c r="HA247" s="638"/>
      <c r="HB247" s="638"/>
      <c r="HC247" s="638"/>
      <c r="HD247" s="638"/>
      <c r="HE247" s="638"/>
      <c r="HF247" s="638"/>
      <c r="HG247" s="638"/>
      <c r="HH247" s="638"/>
      <c r="HI247" s="638"/>
      <c r="HJ247" s="638"/>
      <c r="HK247" s="638"/>
      <c r="HL247" s="638"/>
      <c r="HM247" s="638"/>
      <c r="HN247" s="638"/>
      <c r="HO247" s="638"/>
      <c r="HP247" s="638"/>
      <c r="HQ247" s="638"/>
      <c r="HR247" s="638"/>
      <c r="HS247" s="638"/>
      <c r="HT247" s="638"/>
      <c r="HU247" s="638"/>
      <c r="HV247" s="638"/>
      <c r="HW247" s="638"/>
      <c r="HX247" s="638"/>
      <c r="HY247" s="638"/>
      <c r="HZ247" s="638"/>
      <c r="IA247" s="638"/>
      <c r="IB247" s="638"/>
      <c r="IC247" s="638"/>
      <c r="ID247" s="638"/>
      <c r="IE247" s="638"/>
      <c r="IF247" s="638"/>
      <c r="IG247" s="638"/>
      <c r="IH247" s="638"/>
      <c r="II247" s="638"/>
      <c r="IJ247" s="638"/>
    </row>
    <row r="248" spans="1:244" s="698" customFormat="1" ht="45">
      <c r="A248" s="692">
        <v>244</v>
      </c>
      <c r="B248" s="693" t="s">
        <v>1155</v>
      </c>
      <c r="C248" s="693" t="s">
        <v>1156</v>
      </c>
      <c r="D248" s="694">
        <v>8350515</v>
      </c>
      <c r="E248" s="694">
        <v>181112299</v>
      </c>
      <c r="F248" s="694">
        <v>691014108</v>
      </c>
      <c r="G248" s="693" t="s">
        <v>1163</v>
      </c>
      <c r="H248" s="693" t="s">
        <v>29</v>
      </c>
      <c r="I248" s="693" t="s">
        <v>30</v>
      </c>
      <c r="J248" s="693" t="s">
        <v>1158</v>
      </c>
      <c r="K248" s="694" t="s">
        <v>1164</v>
      </c>
      <c r="L248" s="695">
        <v>950000</v>
      </c>
      <c r="M248" s="695"/>
      <c r="N248" s="680">
        <v>2023</v>
      </c>
      <c r="O248" s="680">
        <v>2023</v>
      </c>
      <c r="P248" s="696" t="s">
        <v>41</v>
      </c>
      <c r="Q248" s="696" t="s">
        <v>41</v>
      </c>
      <c r="R248" s="696" t="s">
        <v>41</v>
      </c>
      <c r="S248" s="696" t="s">
        <v>41</v>
      </c>
      <c r="T248" s="696"/>
      <c r="U248" s="696" t="s">
        <v>41</v>
      </c>
      <c r="V248" s="696"/>
      <c r="W248" s="696"/>
      <c r="X248" s="696"/>
      <c r="Y248" s="693"/>
      <c r="Z248" s="697" t="s">
        <v>58</v>
      </c>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c r="BB248" s="633"/>
      <c r="BC248" s="633"/>
      <c r="BD248" s="633"/>
      <c r="BE248" s="633"/>
      <c r="BF248" s="633"/>
      <c r="BG248" s="633"/>
      <c r="BH248" s="633"/>
      <c r="BI248" s="633"/>
      <c r="BJ248" s="634"/>
      <c r="BK248" s="634"/>
      <c r="BL248" s="634"/>
      <c r="BM248" s="634"/>
      <c r="BN248" s="634"/>
      <c r="BO248" s="634"/>
      <c r="BP248" s="634"/>
      <c r="BQ248" s="634"/>
      <c r="BR248" s="634"/>
      <c r="BS248" s="634"/>
      <c r="BT248" s="634"/>
      <c r="BU248" s="634"/>
      <c r="BV248" s="634"/>
      <c r="BW248" s="634"/>
      <c r="BX248" s="634"/>
      <c r="BY248" s="634"/>
      <c r="BZ248" s="634"/>
      <c r="CA248" s="634"/>
      <c r="CB248" s="634"/>
      <c r="CC248" s="634"/>
      <c r="CD248" s="634"/>
      <c r="CE248" s="634"/>
      <c r="CF248" s="634"/>
      <c r="CG248" s="634"/>
      <c r="CH248" s="634"/>
      <c r="CI248" s="634"/>
      <c r="CJ248" s="634"/>
      <c r="CK248" s="634"/>
      <c r="CL248" s="634"/>
      <c r="CM248" s="634"/>
      <c r="CN248" s="634"/>
      <c r="CO248" s="634"/>
      <c r="CP248" s="634"/>
      <c r="CQ248" s="634"/>
      <c r="CR248" s="634"/>
      <c r="CS248" s="634"/>
      <c r="CT248" s="634"/>
      <c r="CU248" s="634"/>
      <c r="CV248" s="634"/>
      <c r="CW248" s="634"/>
      <c r="CX248" s="634"/>
      <c r="CY248" s="634"/>
      <c r="CZ248" s="634"/>
      <c r="DA248" s="634"/>
      <c r="DB248" s="634"/>
      <c r="DC248" s="634"/>
      <c r="DD248" s="634"/>
      <c r="DE248" s="634"/>
      <c r="DF248" s="634"/>
      <c r="DG248" s="634"/>
      <c r="DH248" s="634"/>
      <c r="DI248" s="634"/>
      <c r="DJ248" s="634"/>
      <c r="DK248" s="634"/>
      <c r="DL248" s="634"/>
      <c r="DM248" s="634"/>
      <c r="DN248" s="634"/>
      <c r="DO248" s="634"/>
      <c r="DP248" s="634"/>
      <c r="DQ248" s="634"/>
      <c r="DR248" s="634"/>
      <c r="DS248" s="634"/>
      <c r="DT248" s="634"/>
      <c r="DU248" s="634"/>
      <c r="DV248" s="634"/>
      <c r="DW248" s="634"/>
      <c r="DX248" s="634"/>
      <c r="DY248" s="634"/>
      <c r="DZ248" s="634"/>
      <c r="EA248" s="634"/>
      <c r="EB248" s="634"/>
      <c r="EC248" s="634"/>
      <c r="ED248" s="634"/>
      <c r="EE248" s="634"/>
      <c r="EF248" s="634"/>
      <c r="EG248" s="634"/>
      <c r="EH248" s="634"/>
      <c r="EI248" s="634"/>
      <c r="EJ248" s="634"/>
      <c r="EK248" s="634"/>
      <c r="EL248" s="634"/>
      <c r="EM248" s="634"/>
      <c r="EN248" s="634"/>
      <c r="EO248" s="634"/>
      <c r="EP248" s="634"/>
      <c r="EQ248" s="634"/>
      <c r="ER248" s="634"/>
      <c r="ES248" s="634"/>
      <c r="ET248" s="634"/>
      <c r="EU248" s="634"/>
      <c r="EV248" s="634"/>
      <c r="EW248" s="634"/>
      <c r="EX248" s="634"/>
      <c r="EY248" s="634"/>
      <c r="EZ248" s="634"/>
      <c r="FA248" s="634"/>
      <c r="FB248" s="634"/>
      <c r="FC248" s="634"/>
      <c r="FD248" s="634"/>
      <c r="FE248" s="634"/>
      <c r="FF248" s="634"/>
      <c r="FG248" s="634"/>
      <c r="FH248" s="634"/>
      <c r="FI248" s="634"/>
      <c r="FJ248" s="634"/>
      <c r="FK248" s="634"/>
      <c r="FL248" s="634"/>
      <c r="FM248" s="634"/>
      <c r="FN248" s="634"/>
      <c r="FO248" s="634"/>
      <c r="FP248" s="634"/>
      <c r="FQ248" s="634"/>
      <c r="FR248" s="634"/>
      <c r="FS248" s="634"/>
      <c r="FT248" s="634"/>
      <c r="FU248" s="634"/>
      <c r="FV248" s="634"/>
      <c r="FW248" s="634"/>
      <c r="FX248" s="634"/>
      <c r="FY248" s="634"/>
      <c r="FZ248" s="634"/>
      <c r="GA248" s="634"/>
      <c r="GB248" s="634"/>
      <c r="GC248" s="634"/>
      <c r="GD248" s="634"/>
      <c r="GE248" s="634"/>
      <c r="GF248" s="634"/>
      <c r="GG248" s="634"/>
      <c r="GH248" s="634"/>
      <c r="GI248" s="634"/>
      <c r="GJ248" s="634"/>
      <c r="GK248" s="634"/>
      <c r="GL248" s="634"/>
      <c r="GM248" s="634"/>
      <c r="GN248" s="634"/>
      <c r="GO248" s="634"/>
      <c r="GP248" s="634"/>
      <c r="GQ248" s="634"/>
      <c r="GR248" s="634"/>
      <c r="GS248" s="634"/>
      <c r="GT248" s="634"/>
      <c r="GU248" s="634"/>
      <c r="GV248" s="634"/>
      <c r="GW248" s="634"/>
      <c r="GX248" s="634"/>
      <c r="GY248" s="634"/>
      <c r="GZ248" s="634"/>
      <c r="HA248" s="634"/>
      <c r="HB248" s="634"/>
      <c r="HC248" s="634"/>
      <c r="HD248" s="634"/>
      <c r="HE248" s="634"/>
      <c r="HF248" s="634"/>
      <c r="HG248" s="634"/>
      <c r="HH248" s="634"/>
      <c r="HI248" s="634"/>
      <c r="HJ248" s="634"/>
      <c r="HK248" s="634"/>
      <c r="HL248" s="634"/>
      <c r="HM248" s="634"/>
      <c r="HN248" s="634"/>
      <c r="HO248" s="634"/>
      <c r="HP248" s="634"/>
      <c r="HQ248" s="634"/>
      <c r="HR248" s="634"/>
      <c r="HS248" s="634"/>
      <c r="HT248" s="634"/>
      <c r="HU248" s="634"/>
      <c r="HV248" s="634"/>
      <c r="HW248" s="634"/>
      <c r="HX248" s="634"/>
      <c r="HY248" s="634"/>
      <c r="HZ248" s="634"/>
      <c r="IA248" s="634"/>
      <c r="IB248" s="634"/>
      <c r="IC248" s="634"/>
      <c r="ID248" s="634"/>
      <c r="IE248" s="634"/>
      <c r="IF248" s="634"/>
      <c r="IG248" s="634"/>
      <c r="IH248" s="634"/>
      <c r="II248" s="634"/>
      <c r="IJ248" s="634"/>
    </row>
    <row r="249" spans="1:244" s="1308" customFormat="1" ht="45">
      <c r="A249" s="569">
        <v>245</v>
      </c>
      <c r="B249" s="600" t="s">
        <v>737</v>
      </c>
      <c r="C249" s="570" t="s">
        <v>738</v>
      </c>
      <c r="D249" s="601">
        <v>26829690</v>
      </c>
      <c r="E249" s="601">
        <v>691000565</v>
      </c>
      <c r="F249" s="601">
        <v>181007878</v>
      </c>
      <c r="G249" s="600" t="s">
        <v>1165</v>
      </c>
      <c r="H249" s="602" t="s">
        <v>142</v>
      </c>
      <c r="I249" s="602" t="s">
        <v>30</v>
      </c>
      <c r="J249" s="570" t="s">
        <v>30</v>
      </c>
      <c r="K249" s="701" t="s">
        <v>1166</v>
      </c>
      <c r="L249" s="574">
        <v>10000000</v>
      </c>
      <c r="M249" s="574"/>
      <c r="N249" s="1051" t="s">
        <v>1167</v>
      </c>
      <c r="O249" s="1051" t="s">
        <v>742</v>
      </c>
      <c r="P249" s="577"/>
      <c r="Q249" s="577" t="s">
        <v>132</v>
      </c>
      <c r="R249" s="577"/>
      <c r="S249" s="577" t="s">
        <v>132</v>
      </c>
      <c r="T249" s="577"/>
      <c r="U249" s="577"/>
      <c r="V249" s="577"/>
      <c r="W249" s="577"/>
      <c r="X249" s="577"/>
      <c r="Y249" s="600" t="s">
        <v>1168</v>
      </c>
      <c r="Z249" s="578"/>
      <c r="AA249" s="494"/>
      <c r="AB249" s="494"/>
      <c r="AC249" s="494"/>
      <c r="AD249" s="494"/>
      <c r="AE249" s="494"/>
      <c r="AF249" s="494"/>
      <c r="AG249" s="494"/>
      <c r="AH249" s="494"/>
      <c r="AI249" s="494"/>
      <c r="AJ249" s="494"/>
      <c r="AK249" s="494"/>
      <c r="AL249" s="494"/>
      <c r="AM249" s="494"/>
      <c r="AN249" s="494"/>
      <c r="AO249" s="494"/>
      <c r="AP249" s="494"/>
      <c r="AQ249" s="494"/>
      <c r="AR249" s="494"/>
      <c r="AS249" s="494"/>
      <c r="AT249" s="494"/>
      <c r="AU249" s="494"/>
      <c r="AV249" s="494"/>
      <c r="AW249" s="494"/>
      <c r="AX249" s="494"/>
      <c r="AY249" s="494"/>
      <c r="AZ249" s="494"/>
      <c r="BA249" s="494"/>
      <c r="BB249" s="494"/>
      <c r="BC249" s="494"/>
      <c r="BD249" s="494"/>
      <c r="BE249" s="494"/>
      <c r="BF249" s="494"/>
      <c r="BG249" s="494"/>
      <c r="BH249" s="494"/>
      <c r="BI249" s="494"/>
    </row>
    <row r="250" spans="1:244" ht="56.25">
      <c r="A250" s="466">
        <v>246</v>
      </c>
      <c r="B250" s="467" t="s">
        <v>314</v>
      </c>
      <c r="C250" s="467" t="s">
        <v>317</v>
      </c>
      <c r="D250" s="468">
        <v>70942633</v>
      </c>
      <c r="E250" s="468" t="s">
        <v>1169</v>
      </c>
      <c r="F250" s="468">
        <v>600134164</v>
      </c>
      <c r="G250" s="467" t="s">
        <v>360</v>
      </c>
      <c r="H250" s="470" t="s">
        <v>29</v>
      </c>
      <c r="I250" s="470" t="s">
        <v>30</v>
      </c>
      <c r="J250" s="471" t="s">
        <v>317</v>
      </c>
      <c r="K250" s="472" t="s">
        <v>1170</v>
      </c>
      <c r="L250" s="473">
        <v>27000000</v>
      </c>
      <c r="M250" s="672">
        <v>0</v>
      </c>
      <c r="N250" s="502" t="s">
        <v>179</v>
      </c>
      <c r="O250" s="502" t="s">
        <v>191</v>
      </c>
      <c r="P250" s="476"/>
      <c r="Q250" s="476"/>
      <c r="R250" s="476"/>
      <c r="S250" s="476"/>
      <c r="T250" s="476"/>
      <c r="U250" s="476"/>
      <c r="V250" s="476"/>
      <c r="W250" s="476"/>
      <c r="X250" s="476"/>
      <c r="Y250" s="1062" t="s">
        <v>1786</v>
      </c>
      <c r="Z250" s="477" t="s">
        <v>36</v>
      </c>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3"/>
      <c r="FG250" s="403"/>
      <c r="FH250" s="403"/>
      <c r="FI250" s="403"/>
      <c r="FJ250" s="403"/>
      <c r="FK250" s="403"/>
      <c r="FL250" s="403"/>
      <c r="FM250" s="403"/>
      <c r="FN250" s="403"/>
      <c r="FO250" s="403"/>
      <c r="FP250" s="403"/>
      <c r="FQ250" s="403"/>
      <c r="FR250" s="403"/>
      <c r="FS250" s="403"/>
      <c r="FT250" s="403"/>
      <c r="FU250" s="403"/>
      <c r="FV250" s="403"/>
      <c r="FW250" s="403"/>
      <c r="FX250" s="403"/>
      <c r="FY250" s="403"/>
      <c r="FZ250" s="403"/>
      <c r="GA250" s="403"/>
      <c r="GB250" s="403"/>
      <c r="GC250" s="403"/>
      <c r="GD250" s="403"/>
      <c r="GE250" s="403"/>
      <c r="GF250" s="403"/>
      <c r="GG250" s="403"/>
      <c r="GH250" s="403"/>
      <c r="GI250" s="403"/>
      <c r="GJ250" s="403"/>
      <c r="GK250" s="403"/>
      <c r="GL250" s="403"/>
      <c r="GM250" s="403"/>
      <c r="GN250" s="403"/>
      <c r="GO250" s="403"/>
      <c r="GP250" s="403"/>
      <c r="GQ250" s="403"/>
      <c r="GR250" s="403"/>
      <c r="GS250" s="403"/>
      <c r="GT250" s="403"/>
      <c r="GU250" s="403"/>
      <c r="GV250" s="403"/>
      <c r="GW250" s="403"/>
      <c r="GX250" s="403"/>
      <c r="GY250" s="403"/>
      <c r="GZ250" s="403"/>
      <c r="HA250" s="403"/>
      <c r="HB250" s="403"/>
      <c r="HC250" s="403"/>
      <c r="HD250" s="403"/>
      <c r="HE250" s="403"/>
      <c r="HF250" s="403"/>
      <c r="HG250" s="403"/>
      <c r="HH250" s="403"/>
      <c r="HI250" s="403"/>
      <c r="HJ250" s="403"/>
      <c r="HK250" s="403"/>
      <c r="HL250" s="403"/>
      <c r="HM250" s="403"/>
      <c r="HN250" s="403"/>
      <c r="HO250" s="403"/>
      <c r="HP250" s="403"/>
      <c r="HQ250" s="403"/>
      <c r="HR250" s="403"/>
      <c r="HS250" s="403"/>
      <c r="HT250" s="403"/>
      <c r="HU250" s="403"/>
      <c r="HV250" s="403"/>
      <c r="HW250" s="403"/>
      <c r="HX250" s="403"/>
      <c r="HY250" s="403"/>
      <c r="HZ250" s="403"/>
      <c r="IA250" s="403"/>
      <c r="IB250" s="403"/>
      <c r="IC250" s="403"/>
      <c r="ID250" s="403"/>
      <c r="IE250" s="403"/>
      <c r="IF250" s="403"/>
      <c r="IG250" s="403"/>
      <c r="IH250" s="403"/>
      <c r="II250" s="403"/>
      <c r="IJ250" s="403"/>
    </row>
    <row r="251" spans="1:244" ht="90">
      <c r="A251" s="593">
        <v>247</v>
      </c>
      <c r="B251" s="467" t="s">
        <v>314</v>
      </c>
      <c r="C251" s="658" t="s">
        <v>317</v>
      </c>
      <c r="D251" s="660">
        <v>70942633</v>
      </c>
      <c r="E251" s="660" t="s">
        <v>1169</v>
      </c>
      <c r="F251" s="660">
        <v>600134164</v>
      </c>
      <c r="G251" s="658" t="s">
        <v>1171</v>
      </c>
      <c r="H251" s="661" t="s">
        <v>29</v>
      </c>
      <c r="I251" s="661" t="s">
        <v>1172</v>
      </c>
      <c r="J251" s="661" t="s">
        <v>317</v>
      </c>
      <c r="K251" s="482" t="s">
        <v>1173</v>
      </c>
      <c r="L251" s="473">
        <v>3300000</v>
      </c>
      <c r="M251" s="672">
        <f>L251/100*85</f>
        <v>2805000</v>
      </c>
      <c r="N251" s="502" t="s">
        <v>1167</v>
      </c>
      <c r="O251" s="502" t="s">
        <v>1174</v>
      </c>
      <c r="P251" s="476" t="s">
        <v>41</v>
      </c>
      <c r="Q251" s="476" t="s">
        <v>41</v>
      </c>
      <c r="R251" s="476" t="s">
        <v>41</v>
      </c>
      <c r="S251" s="476" t="s">
        <v>41</v>
      </c>
      <c r="T251" s="476"/>
      <c r="U251" s="476"/>
      <c r="V251" s="476" t="s">
        <v>41</v>
      </c>
      <c r="W251" s="476"/>
      <c r="X251" s="476"/>
      <c r="Y251" s="1063" t="s">
        <v>1787</v>
      </c>
      <c r="Z251" s="659" t="s">
        <v>58</v>
      </c>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3"/>
      <c r="FG251" s="403"/>
      <c r="FH251" s="403"/>
      <c r="FI251" s="403"/>
      <c r="FJ251" s="403"/>
      <c r="FK251" s="403"/>
      <c r="FL251" s="403"/>
      <c r="FM251" s="403"/>
      <c r="FN251" s="403"/>
      <c r="FO251" s="403"/>
      <c r="FP251" s="403"/>
      <c r="FQ251" s="403"/>
      <c r="FR251" s="403"/>
      <c r="FS251" s="403"/>
      <c r="FT251" s="403"/>
      <c r="FU251" s="403"/>
      <c r="FV251" s="403"/>
      <c r="FW251" s="403"/>
      <c r="FX251" s="403"/>
      <c r="FY251" s="403"/>
      <c r="FZ251" s="403"/>
      <c r="GA251" s="403"/>
      <c r="GB251" s="403"/>
      <c r="GC251" s="403"/>
      <c r="GD251" s="403"/>
      <c r="GE251" s="403"/>
      <c r="GF251" s="403"/>
      <c r="GG251" s="403"/>
      <c r="GH251" s="403"/>
      <c r="GI251" s="403"/>
      <c r="GJ251" s="403"/>
      <c r="GK251" s="403"/>
      <c r="GL251" s="403"/>
      <c r="GM251" s="403"/>
      <c r="GN251" s="403"/>
      <c r="GO251" s="403"/>
      <c r="GP251" s="403"/>
      <c r="GQ251" s="403"/>
      <c r="GR251" s="403"/>
      <c r="GS251" s="403"/>
      <c r="GT251" s="403"/>
      <c r="GU251" s="403"/>
      <c r="GV251" s="403"/>
      <c r="GW251" s="403"/>
      <c r="GX251" s="403"/>
      <c r="GY251" s="403"/>
      <c r="GZ251" s="403"/>
      <c r="HA251" s="403"/>
      <c r="HB251" s="403"/>
      <c r="HC251" s="403"/>
      <c r="HD251" s="403"/>
      <c r="HE251" s="403"/>
      <c r="HF251" s="403"/>
      <c r="HG251" s="403"/>
      <c r="HH251" s="403"/>
      <c r="HI251" s="403"/>
      <c r="HJ251" s="403"/>
      <c r="HK251" s="403"/>
      <c r="HL251" s="403"/>
      <c r="HM251" s="403"/>
      <c r="HN251" s="403"/>
      <c r="HO251" s="403"/>
      <c r="HP251" s="403"/>
      <c r="HQ251" s="403"/>
      <c r="HR251" s="403"/>
      <c r="HS251" s="403"/>
      <c r="HT251" s="403"/>
      <c r="HU251" s="403"/>
      <c r="HV251" s="403"/>
      <c r="HW251" s="403"/>
      <c r="HX251" s="403"/>
      <c r="HY251" s="403"/>
      <c r="HZ251" s="403"/>
      <c r="IA251" s="403"/>
      <c r="IB251" s="403"/>
      <c r="IC251" s="403"/>
      <c r="ID251" s="403"/>
      <c r="IE251" s="403"/>
      <c r="IF251" s="403"/>
      <c r="IG251" s="403"/>
      <c r="IH251" s="403"/>
      <c r="II251" s="403"/>
      <c r="IJ251" s="403"/>
    </row>
    <row r="252" spans="1:244" s="663" customFormat="1" ht="33.75">
      <c r="A252" s="466">
        <v>248</v>
      </c>
      <c r="B252" s="467" t="s">
        <v>1175</v>
      </c>
      <c r="C252" s="471" t="s">
        <v>631</v>
      </c>
      <c r="D252" s="468">
        <v>61989266</v>
      </c>
      <c r="E252" s="468">
        <v>102508585</v>
      </c>
      <c r="F252" s="468">
        <v>600171680</v>
      </c>
      <c r="G252" s="658" t="s">
        <v>1176</v>
      </c>
      <c r="H252" s="470" t="s">
        <v>29</v>
      </c>
      <c r="I252" s="470" t="s">
        <v>30</v>
      </c>
      <c r="J252" s="471" t="s">
        <v>400</v>
      </c>
      <c r="K252" s="472" t="s">
        <v>1177</v>
      </c>
      <c r="L252" s="473">
        <v>2000000</v>
      </c>
      <c r="M252" s="478">
        <f t="shared" si="26"/>
        <v>1700000</v>
      </c>
      <c r="N252" s="662">
        <v>2022</v>
      </c>
      <c r="O252" s="475">
        <v>2025</v>
      </c>
      <c r="P252" s="476"/>
      <c r="Q252" s="476" t="s">
        <v>132</v>
      </c>
      <c r="R252" s="476" t="s">
        <v>132</v>
      </c>
      <c r="S252" s="476" t="s">
        <v>132</v>
      </c>
      <c r="T252" s="476"/>
      <c r="U252" s="476"/>
      <c r="V252" s="476"/>
      <c r="W252" s="476"/>
      <c r="X252" s="476" t="s">
        <v>132</v>
      </c>
      <c r="Y252" s="467" t="s">
        <v>1178</v>
      </c>
      <c r="Z252" s="477" t="s">
        <v>58</v>
      </c>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c r="CS252" s="404"/>
      <c r="CT252" s="404"/>
      <c r="CU252" s="404"/>
      <c r="CV252" s="404"/>
      <c r="CW252" s="404"/>
      <c r="CX252" s="404"/>
      <c r="CY252" s="404"/>
      <c r="CZ252" s="404"/>
      <c r="DA252" s="404"/>
      <c r="DB252" s="404"/>
      <c r="DC252" s="404"/>
      <c r="DD252" s="404"/>
      <c r="DE252" s="404"/>
      <c r="DF252" s="404"/>
      <c r="DG252" s="404"/>
      <c r="DH252" s="404"/>
      <c r="DI252" s="404"/>
      <c r="DJ252" s="404"/>
      <c r="DK252" s="404"/>
      <c r="DL252" s="404"/>
    </row>
    <row r="253" spans="1:244" s="663" customFormat="1" ht="33.75">
      <c r="A253" s="1418">
        <v>249</v>
      </c>
      <c r="B253" s="924" t="s">
        <v>1175</v>
      </c>
      <c r="C253" s="927" t="s">
        <v>631</v>
      </c>
      <c r="D253" s="1003">
        <v>61989266</v>
      </c>
      <c r="E253" s="1003">
        <v>102508585</v>
      </c>
      <c r="F253" s="1003">
        <v>600171680</v>
      </c>
      <c r="G253" s="923" t="s">
        <v>701</v>
      </c>
      <c r="H253" s="1004" t="s">
        <v>29</v>
      </c>
      <c r="I253" s="1004" t="s">
        <v>30</v>
      </c>
      <c r="J253" s="927" t="s">
        <v>400</v>
      </c>
      <c r="K253" s="921" t="s">
        <v>1179</v>
      </c>
      <c r="L253" s="929">
        <v>4000000</v>
      </c>
      <c r="M253" s="929">
        <v>0</v>
      </c>
      <c r="N253" s="983">
        <v>2022</v>
      </c>
      <c r="O253" s="931">
        <v>2025</v>
      </c>
      <c r="P253" s="932" t="s">
        <v>132</v>
      </c>
      <c r="Q253" s="932"/>
      <c r="R253" s="932"/>
      <c r="S253" s="932" t="s">
        <v>132</v>
      </c>
      <c r="T253" s="932"/>
      <c r="U253" s="932"/>
      <c r="V253" s="932"/>
      <c r="W253" s="932"/>
      <c r="X253" s="932" t="s">
        <v>132</v>
      </c>
      <c r="Y253" s="924" t="s">
        <v>1178</v>
      </c>
      <c r="Z253" s="986" t="s">
        <v>58</v>
      </c>
      <c r="AA253" s="1002"/>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c r="CS253" s="404"/>
      <c r="CT253" s="404"/>
      <c r="CU253" s="404"/>
      <c r="CV253" s="404"/>
      <c r="CW253" s="404"/>
      <c r="CX253" s="404"/>
      <c r="CY253" s="404"/>
      <c r="CZ253" s="404"/>
      <c r="DA253" s="404"/>
      <c r="DB253" s="404"/>
      <c r="DC253" s="404"/>
      <c r="DD253" s="404"/>
      <c r="DE253" s="404"/>
      <c r="DF253" s="404"/>
      <c r="DG253" s="404"/>
      <c r="DH253" s="404"/>
      <c r="DI253" s="404"/>
      <c r="DJ253" s="404"/>
      <c r="DK253" s="404"/>
      <c r="DL253" s="404"/>
    </row>
    <row r="254" spans="1:244" s="663" customFormat="1" ht="33.75">
      <c r="A254" s="1418">
        <v>250</v>
      </c>
      <c r="B254" s="924" t="s">
        <v>1175</v>
      </c>
      <c r="C254" s="927" t="s">
        <v>631</v>
      </c>
      <c r="D254" s="1003">
        <v>61989266</v>
      </c>
      <c r="E254" s="1003">
        <v>102508585</v>
      </c>
      <c r="F254" s="1003">
        <v>600171680</v>
      </c>
      <c r="G254" s="923" t="s">
        <v>1180</v>
      </c>
      <c r="H254" s="1004" t="s">
        <v>29</v>
      </c>
      <c r="I254" s="1004" t="s">
        <v>30</v>
      </c>
      <c r="J254" s="927" t="s">
        <v>400</v>
      </c>
      <c r="K254" s="921" t="s">
        <v>1181</v>
      </c>
      <c r="L254" s="929">
        <v>3000000</v>
      </c>
      <c r="M254" s="929">
        <v>0</v>
      </c>
      <c r="N254" s="983">
        <v>2022</v>
      </c>
      <c r="O254" s="931">
        <v>2025</v>
      </c>
      <c r="P254" s="932"/>
      <c r="Q254" s="932" t="s">
        <v>132</v>
      </c>
      <c r="R254" s="932"/>
      <c r="S254" s="932" t="s">
        <v>132</v>
      </c>
      <c r="T254" s="932"/>
      <c r="U254" s="932"/>
      <c r="V254" s="932"/>
      <c r="W254" s="932"/>
      <c r="X254" s="932" t="s">
        <v>132</v>
      </c>
      <c r="Y254" s="924" t="s">
        <v>1178</v>
      </c>
      <c r="Z254" s="986" t="s">
        <v>58</v>
      </c>
      <c r="AA254" s="1002"/>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c r="CS254" s="404"/>
      <c r="CT254" s="404"/>
      <c r="CU254" s="404"/>
      <c r="CV254" s="404"/>
      <c r="CW254" s="404"/>
      <c r="CX254" s="404"/>
      <c r="CY254" s="404"/>
      <c r="CZ254" s="404"/>
      <c r="DA254" s="404"/>
      <c r="DB254" s="404"/>
      <c r="DC254" s="404"/>
      <c r="DD254" s="404"/>
      <c r="DE254" s="404"/>
      <c r="DF254" s="404"/>
      <c r="DG254" s="404"/>
      <c r="DH254" s="404"/>
      <c r="DI254" s="404"/>
      <c r="DJ254" s="404"/>
      <c r="DK254" s="404"/>
      <c r="DL254" s="404"/>
    </row>
    <row r="255" spans="1:244" s="663" customFormat="1" ht="33.75">
      <c r="A255" s="1418">
        <v>251</v>
      </c>
      <c r="B255" s="924" t="s">
        <v>1175</v>
      </c>
      <c r="C255" s="927" t="s">
        <v>631</v>
      </c>
      <c r="D255" s="1003">
        <v>61989266</v>
      </c>
      <c r="E255" s="1003">
        <v>102508585</v>
      </c>
      <c r="F255" s="1003">
        <v>600171680</v>
      </c>
      <c r="G255" s="923" t="s">
        <v>1182</v>
      </c>
      <c r="H255" s="1004" t="s">
        <v>29</v>
      </c>
      <c r="I255" s="1004" t="s">
        <v>30</v>
      </c>
      <c r="J255" s="927" t="s">
        <v>400</v>
      </c>
      <c r="K255" s="921" t="s">
        <v>1183</v>
      </c>
      <c r="L255" s="929">
        <v>2000000</v>
      </c>
      <c r="M255" s="929">
        <v>0</v>
      </c>
      <c r="N255" s="983">
        <v>2022</v>
      </c>
      <c r="O255" s="931">
        <v>2025</v>
      </c>
      <c r="P255" s="932"/>
      <c r="Q255" s="932"/>
      <c r="R255" s="932" t="s">
        <v>132</v>
      </c>
      <c r="S255" s="932" t="s">
        <v>132</v>
      </c>
      <c r="T255" s="932"/>
      <c r="U255" s="932"/>
      <c r="V255" s="932"/>
      <c r="W255" s="932"/>
      <c r="X255" s="932"/>
      <c r="Y255" s="924" t="s">
        <v>1178</v>
      </c>
      <c r="Z255" s="986" t="s">
        <v>58</v>
      </c>
      <c r="AA255" s="1002"/>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c r="CS255" s="404"/>
      <c r="CT255" s="404"/>
      <c r="CU255" s="404"/>
      <c r="CV255" s="404"/>
      <c r="CW255" s="404"/>
      <c r="CX255" s="404"/>
      <c r="CY255" s="404"/>
      <c r="CZ255" s="404"/>
      <c r="DA255" s="404"/>
      <c r="DB255" s="404"/>
      <c r="DC255" s="404"/>
      <c r="DD255" s="404"/>
      <c r="DE255" s="404"/>
      <c r="DF255" s="404"/>
      <c r="DG255" s="404"/>
      <c r="DH255" s="404"/>
      <c r="DI255" s="404"/>
      <c r="DJ255" s="404"/>
      <c r="DK255" s="404"/>
      <c r="DL255" s="404"/>
    </row>
    <row r="256" spans="1:244" s="663" customFormat="1" ht="33.75">
      <c r="A256" s="466">
        <v>252</v>
      </c>
      <c r="B256" s="467" t="s">
        <v>640</v>
      </c>
      <c r="C256" s="467" t="s">
        <v>641</v>
      </c>
      <c r="D256" s="468">
        <v>75026970</v>
      </c>
      <c r="E256" s="468" t="s">
        <v>642</v>
      </c>
      <c r="F256" s="468" t="s">
        <v>643</v>
      </c>
      <c r="G256" s="658" t="s">
        <v>1184</v>
      </c>
      <c r="H256" s="470" t="s">
        <v>29</v>
      </c>
      <c r="I256" s="470" t="s">
        <v>30</v>
      </c>
      <c r="J256" s="471" t="s">
        <v>645</v>
      </c>
      <c r="K256" s="472" t="s">
        <v>1185</v>
      </c>
      <c r="L256" s="473">
        <v>6000000</v>
      </c>
      <c r="M256" s="478">
        <f t="shared" si="26"/>
        <v>5100000</v>
      </c>
      <c r="N256" s="662">
        <v>2022</v>
      </c>
      <c r="O256" s="475">
        <v>2025</v>
      </c>
      <c r="P256" s="476"/>
      <c r="Q256" s="476" t="s">
        <v>132</v>
      </c>
      <c r="R256" s="476" t="s">
        <v>132</v>
      </c>
      <c r="S256" s="476" t="s">
        <v>132</v>
      </c>
      <c r="T256" s="476"/>
      <c r="U256" s="476"/>
      <c r="V256" s="476"/>
      <c r="W256" s="476" t="s">
        <v>132</v>
      </c>
      <c r="X256" s="476"/>
      <c r="Y256" s="467" t="s">
        <v>1186</v>
      </c>
      <c r="Z256" s="477" t="s">
        <v>36</v>
      </c>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c r="CS256" s="404"/>
      <c r="CT256" s="404"/>
      <c r="CU256" s="404"/>
      <c r="CV256" s="404"/>
      <c r="CW256" s="404"/>
      <c r="CX256" s="404"/>
      <c r="CY256" s="404"/>
      <c r="CZ256" s="404"/>
      <c r="DA256" s="404"/>
      <c r="DB256" s="404"/>
      <c r="DC256" s="404"/>
      <c r="DD256" s="404"/>
      <c r="DE256" s="404"/>
      <c r="DF256" s="404"/>
      <c r="DG256" s="404"/>
      <c r="DH256" s="404"/>
      <c r="DI256" s="404"/>
      <c r="DJ256" s="404"/>
      <c r="DK256" s="404"/>
      <c r="DL256" s="404"/>
    </row>
    <row r="257" spans="1:116" s="663" customFormat="1" ht="53.45" customHeight="1">
      <c r="A257" s="466">
        <v>253</v>
      </c>
      <c r="B257" s="467" t="s">
        <v>1187</v>
      </c>
      <c r="C257" s="467" t="s">
        <v>1188</v>
      </c>
      <c r="D257" s="468">
        <v>61989169</v>
      </c>
      <c r="E257" s="468">
        <v>102520151</v>
      </c>
      <c r="F257" s="468">
        <v>600145107</v>
      </c>
      <c r="G257" s="469" t="s">
        <v>1189</v>
      </c>
      <c r="H257" s="470" t="s">
        <v>29</v>
      </c>
      <c r="I257" s="470" t="s">
        <v>30</v>
      </c>
      <c r="J257" s="471" t="s">
        <v>1190</v>
      </c>
      <c r="K257" s="472" t="s">
        <v>1191</v>
      </c>
      <c r="L257" s="473">
        <v>4200000</v>
      </c>
      <c r="M257" s="478">
        <v>3570000</v>
      </c>
      <c r="N257" s="662">
        <v>2024</v>
      </c>
      <c r="O257" s="475">
        <v>2024</v>
      </c>
      <c r="P257" s="476" t="s">
        <v>132</v>
      </c>
      <c r="Q257" s="476" t="s">
        <v>132</v>
      </c>
      <c r="R257" s="476" t="s">
        <v>132</v>
      </c>
      <c r="S257" s="476" t="s">
        <v>132</v>
      </c>
      <c r="T257" s="476"/>
      <c r="U257" s="476"/>
      <c r="V257" s="476"/>
      <c r="W257" s="476"/>
      <c r="X257" s="476" t="s">
        <v>132</v>
      </c>
      <c r="Y257" s="467" t="s">
        <v>1192</v>
      </c>
      <c r="Z257" s="477" t="s">
        <v>58</v>
      </c>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c r="CS257" s="404"/>
      <c r="CT257" s="404"/>
      <c r="CU257" s="404"/>
      <c r="CV257" s="404"/>
      <c r="CW257" s="404"/>
      <c r="CX257" s="404"/>
      <c r="CY257" s="404"/>
      <c r="CZ257" s="404"/>
      <c r="DA257" s="404"/>
      <c r="DB257" s="404"/>
      <c r="DC257" s="404"/>
      <c r="DD257" s="404"/>
      <c r="DE257" s="404"/>
      <c r="DF257" s="404"/>
      <c r="DG257" s="404"/>
      <c r="DH257" s="404"/>
      <c r="DI257" s="404"/>
      <c r="DJ257" s="404"/>
      <c r="DK257" s="404"/>
      <c r="DL257" s="404"/>
    </row>
    <row r="258" spans="1:116" s="663" customFormat="1" ht="78.75">
      <c r="A258" s="466">
        <v>254</v>
      </c>
      <c r="B258" s="467" t="s">
        <v>318</v>
      </c>
      <c r="C258" s="467" t="s">
        <v>173</v>
      </c>
      <c r="D258" s="699" t="s">
        <v>319</v>
      </c>
      <c r="E258" s="504">
        <v>102508801</v>
      </c>
      <c r="F258" s="660">
        <v>600145077</v>
      </c>
      <c r="G258" s="658" t="s">
        <v>1193</v>
      </c>
      <c r="H258" s="661" t="s">
        <v>29</v>
      </c>
      <c r="I258" s="661" t="s">
        <v>110</v>
      </c>
      <c r="J258" s="471" t="s">
        <v>30</v>
      </c>
      <c r="K258" s="482" t="s">
        <v>1194</v>
      </c>
      <c r="L258" s="473">
        <v>8000000</v>
      </c>
      <c r="M258" s="478">
        <f t="shared" si="26"/>
        <v>6800000</v>
      </c>
      <c r="N258" s="475">
        <v>2022</v>
      </c>
      <c r="O258" s="475">
        <v>2024</v>
      </c>
      <c r="P258" s="476"/>
      <c r="Q258" s="476" t="s">
        <v>41</v>
      </c>
      <c r="R258" s="476" t="s">
        <v>41</v>
      </c>
      <c r="S258" s="476" t="s">
        <v>41</v>
      </c>
      <c r="T258" s="476"/>
      <c r="U258" s="476"/>
      <c r="V258" s="476"/>
      <c r="W258" s="476"/>
      <c r="X258" s="476"/>
      <c r="Y258" s="467" t="s">
        <v>818</v>
      </c>
      <c r="Z258" s="659" t="s">
        <v>58</v>
      </c>
      <c r="AA258" s="403"/>
      <c r="AB258" s="403"/>
      <c r="AC258" s="403"/>
      <c r="AD258" s="403"/>
      <c r="AE258" s="403"/>
      <c r="AF258" s="403"/>
      <c r="AG258" s="403"/>
      <c r="AH258" s="403"/>
      <c r="AI258" s="403"/>
      <c r="AJ258" s="403"/>
      <c r="AK258" s="403"/>
      <c r="AL258" s="403"/>
      <c r="AM258" s="403"/>
      <c r="AN258" s="403"/>
      <c r="AO258" s="403"/>
      <c r="AP258" s="403"/>
      <c r="AQ258" s="403"/>
      <c r="AR258" s="403"/>
      <c r="AS258" s="403"/>
      <c r="AT258" s="403"/>
      <c r="AU258" s="403"/>
      <c r="AV258" s="403"/>
      <c r="AW258" s="403"/>
      <c r="AX258" s="403"/>
      <c r="AY258" s="403"/>
      <c r="AZ258" s="403"/>
      <c r="BA258" s="403"/>
      <c r="BB258" s="403"/>
      <c r="BC258" s="403"/>
      <c r="BD258" s="403"/>
      <c r="BE258" s="403"/>
      <c r="BF258" s="403"/>
      <c r="BG258" s="403"/>
      <c r="BH258" s="403"/>
      <c r="BI258" s="403"/>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c r="CS258" s="404"/>
      <c r="CT258" s="404"/>
      <c r="CU258" s="404"/>
      <c r="CV258" s="404"/>
      <c r="CW258" s="404"/>
      <c r="CX258" s="404"/>
      <c r="CY258" s="404"/>
      <c r="CZ258" s="404"/>
      <c r="DA258" s="404"/>
      <c r="DB258" s="404"/>
      <c r="DC258" s="404"/>
      <c r="DD258" s="404"/>
      <c r="DE258" s="404"/>
      <c r="DF258" s="404"/>
      <c r="DG258" s="404"/>
      <c r="DH258" s="404"/>
      <c r="DI258" s="404"/>
      <c r="DJ258" s="404"/>
      <c r="DK258" s="404"/>
      <c r="DL258" s="404"/>
    </row>
    <row r="259" spans="1:116" s="404" customFormat="1" ht="45">
      <c r="A259" s="466">
        <v>255</v>
      </c>
      <c r="B259" s="521" t="s">
        <v>318</v>
      </c>
      <c r="C259" s="521" t="s">
        <v>173</v>
      </c>
      <c r="D259" s="606" t="s">
        <v>319</v>
      </c>
      <c r="E259" s="546">
        <v>102508801</v>
      </c>
      <c r="F259" s="587">
        <v>600145077</v>
      </c>
      <c r="G259" s="521" t="s">
        <v>1195</v>
      </c>
      <c r="H259" s="590" t="s">
        <v>29</v>
      </c>
      <c r="I259" s="590" t="s">
        <v>110</v>
      </c>
      <c r="J259" s="542" t="s">
        <v>30</v>
      </c>
      <c r="K259" s="482" t="s">
        <v>1196</v>
      </c>
      <c r="L259" s="547">
        <v>9180000</v>
      </c>
      <c r="M259" s="478">
        <f t="shared" si="26"/>
        <v>7803000</v>
      </c>
      <c r="N259" s="549">
        <v>2022</v>
      </c>
      <c r="O259" s="549">
        <v>2025</v>
      </c>
      <c r="P259" s="550" t="s">
        <v>41</v>
      </c>
      <c r="Q259" s="550" t="s">
        <v>41</v>
      </c>
      <c r="R259" s="550" t="s">
        <v>41</v>
      </c>
      <c r="S259" s="550" t="s">
        <v>41</v>
      </c>
      <c r="T259" s="550"/>
      <c r="U259" s="550"/>
      <c r="V259" s="550" t="s">
        <v>41</v>
      </c>
      <c r="W259" s="550"/>
      <c r="X259" s="550" t="s">
        <v>41</v>
      </c>
      <c r="Y259" s="521" t="s">
        <v>192</v>
      </c>
      <c r="Z259" s="551"/>
      <c r="AA259" s="403"/>
      <c r="AB259" s="403"/>
      <c r="AC259" s="403"/>
      <c r="AD259" s="403"/>
      <c r="AE259" s="403"/>
      <c r="AF259" s="403"/>
      <c r="AG259" s="403"/>
      <c r="AH259" s="403"/>
      <c r="AI259" s="403"/>
      <c r="AJ259" s="403"/>
      <c r="AK259" s="403"/>
      <c r="AL259" s="403"/>
      <c r="AM259" s="403"/>
      <c r="AN259" s="403"/>
      <c r="AO259" s="403"/>
      <c r="AP259" s="403"/>
      <c r="AQ259" s="403"/>
      <c r="AR259" s="403"/>
      <c r="AS259" s="403"/>
      <c r="AT259" s="403"/>
      <c r="AU259" s="403"/>
      <c r="AV259" s="403"/>
      <c r="AW259" s="403"/>
      <c r="AX259" s="403"/>
      <c r="AY259" s="403"/>
      <c r="AZ259" s="403"/>
      <c r="BA259" s="403"/>
      <c r="BB259" s="403"/>
      <c r="BC259" s="403"/>
      <c r="BD259" s="403"/>
      <c r="BE259" s="403"/>
      <c r="BF259" s="403"/>
      <c r="BG259" s="403"/>
      <c r="BH259" s="403"/>
      <c r="BI259" s="403"/>
    </row>
    <row r="260" spans="1:116" s="357" customFormat="1" ht="33.75">
      <c r="A260" s="1049">
        <v>256</v>
      </c>
      <c r="B260" s="1377" t="s">
        <v>804</v>
      </c>
      <c r="C260" s="1377" t="s">
        <v>173</v>
      </c>
      <c r="D260" s="1419">
        <v>70944661</v>
      </c>
      <c r="E260" s="1419">
        <v>130000302</v>
      </c>
      <c r="F260" s="1419">
        <v>600145280</v>
      </c>
      <c r="G260" s="1377" t="s">
        <v>1195</v>
      </c>
      <c r="H260" s="1420" t="s">
        <v>29</v>
      </c>
      <c r="I260" s="1420" t="s">
        <v>110</v>
      </c>
      <c r="J260" s="1378" t="s">
        <v>30</v>
      </c>
      <c r="K260" s="914" t="s">
        <v>1196</v>
      </c>
      <c r="L260" s="1380">
        <v>9180000</v>
      </c>
      <c r="M260" s="1380">
        <v>0</v>
      </c>
      <c r="N260" s="1381">
        <v>2022</v>
      </c>
      <c r="O260" s="1381">
        <v>2025</v>
      </c>
      <c r="P260" s="1382" t="s">
        <v>41</v>
      </c>
      <c r="Q260" s="1382" t="s">
        <v>41</v>
      </c>
      <c r="R260" s="1382" t="s">
        <v>41</v>
      </c>
      <c r="S260" s="1382" t="s">
        <v>41</v>
      </c>
      <c r="T260" s="1382"/>
      <c r="U260" s="1382"/>
      <c r="V260" s="1382" t="s">
        <v>41</v>
      </c>
      <c r="W260" s="1382"/>
      <c r="X260" s="1382" t="s">
        <v>41</v>
      </c>
      <c r="Y260" s="1377" t="s">
        <v>1763</v>
      </c>
      <c r="Z260" s="1050"/>
      <c r="AA260" s="358"/>
      <c r="AB260" s="358"/>
      <c r="AC260" s="358"/>
      <c r="AD260" s="358"/>
      <c r="AE260" s="358"/>
      <c r="AF260" s="358"/>
      <c r="AG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row>
    <row r="261" spans="1:116" s="404" customFormat="1" ht="45">
      <c r="A261" s="466">
        <v>257</v>
      </c>
      <c r="B261" s="521" t="s">
        <v>172</v>
      </c>
      <c r="C261" s="521" t="s">
        <v>173</v>
      </c>
      <c r="D261" s="587">
        <v>70978336</v>
      </c>
      <c r="E261" s="587">
        <v>102508917</v>
      </c>
      <c r="F261" s="587">
        <v>600145239</v>
      </c>
      <c r="G261" s="521" t="s">
        <v>1195</v>
      </c>
      <c r="H261" s="590" t="s">
        <v>29</v>
      </c>
      <c r="I261" s="590" t="s">
        <v>110</v>
      </c>
      <c r="J261" s="542" t="s">
        <v>30</v>
      </c>
      <c r="K261" s="482" t="s">
        <v>1197</v>
      </c>
      <c r="L261" s="547">
        <v>6280000</v>
      </c>
      <c r="M261" s="478">
        <f t="shared" si="26"/>
        <v>5338000</v>
      </c>
      <c r="N261" s="549">
        <v>2022</v>
      </c>
      <c r="O261" s="549">
        <v>2025</v>
      </c>
      <c r="P261" s="550" t="s">
        <v>41</v>
      </c>
      <c r="Q261" s="550" t="s">
        <v>41</v>
      </c>
      <c r="R261" s="550" t="s">
        <v>41</v>
      </c>
      <c r="S261" s="550" t="s">
        <v>41</v>
      </c>
      <c r="T261" s="550"/>
      <c r="U261" s="550"/>
      <c r="V261" s="550" t="s">
        <v>41</v>
      </c>
      <c r="W261" s="550"/>
      <c r="X261" s="550" t="s">
        <v>41</v>
      </c>
      <c r="Y261" s="521" t="s">
        <v>192</v>
      </c>
      <c r="Z261" s="551"/>
      <c r="AA261" s="403"/>
      <c r="AB261" s="403"/>
      <c r="AC261" s="403"/>
      <c r="AD261" s="403"/>
      <c r="AE261" s="403"/>
      <c r="AF261" s="403"/>
      <c r="AG261" s="403"/>
      <c r="AH261" s="403"/>
      <c r="AI261" s="403"/>
      <c r="AJ261" s="403"/>
      <c r="AK261" s="403"/>
      <c r="AL261" s="403"/>
      <c r="AM261" s="403"/>
      <c r="AN261" s="403"/>
      <c r="AO261" s="403"/>
      <c r="AP261" s="403"/>
      <c r="AQ261" s="403"/>
      <c r="AR261" s="403"/>
      <c r="AS261" s="403"/>
      <c r="AT261" s="403"/>
      <c r="AU261" s="403"/>
      <c r="AV261" s="403"/>
      <c r="AW261" s="403"/>
      <c r="AX261" s="403"/>
      <c r="AY261" s="403"/>
      <c r="AZ261" s="403"/>
      <c r="BA261" s="403"/>
      <c r="BB261" s="403"/>
      <c r="BC261" s="403"/>
      <c r="BD261" s="403"/>
      <c r="BE261" s="403"/>
      <c r="BF261" s="403"/>
      <c r="BG261" s="403"/>
      <c r="BH261" s="403"/>
      <c r="BI261" s="403"/>
    </row>
    <row r="262" spans="1:116" s="404" customFormat="1" ht="45">
      <c r="A262" s="466">
        <v>258</v>
      </c>
      <c r="B262" s="521" t="s">
        <v>881</v>
      </c>
      <c r="C262" s="521" t="s">
        <v>173</v>
      </c>
      <c r="D262" s="1392">
        <v>70944628</v>
      </c>
      <c r="E262" s="587">
        <v>60014496</v>
      </c>
      <c r="F262" s="587">
        <v>600144968</v>
      </c>
      <c r="G262" s="521" t="s">
        <v>1195</v>
      </c>
      <c r="H262" s="590" t="s">
        <v>29</v>
      </c>
      <c r="I262" s="590" t="s">
        <v>110</v>
      </c>
      <c r="J262" s="542" t="s">
        <v>30</v>
      </c>
      <c r="K262" s="482" t="s">
        <v>1196</v>
      </c>
      <c r="L262" s="547">
        <v>8480000</v>
      </c>
      <c r="M262" s="478">
        <f t="shared" si="26"/>
        <v>7208000</v>
      </c>
      <c r="N262" s="549">
        <v>2022</v>
      </c>
      <c r="O262" s="549">
        <v>2025</v>
      </c>
      <c r="P262" s="550" t="s">
        <v>41</v>
      </c>
      <c r="Q262" s="550" t="s">
        <v>41</v>
      </c>
      <c r="R262" s="550" t="s">
        <v>41</v>
      </c>
      <c r="S262" s="550" t="s">
        <v>41</v>
      </c>
      <c r="T262" s="550"/>
      <c r="U262" s="550"/>
      <c r="V262" s="550" t="s">
        <v>41</v>
      </c>
      <c r="W262" s="550"/>
      <c r="X262" s="550" t="s">
        <v>41</v>
      </c>
      <c r="Y262" s="521" t="s">
        <v>192</v>
      </c>
      <c r="Z262" s="551"/>
      <c r="AA262" s="403"/>
      <c r="AB262" s="403"/>
      <c r="AC262" s="403"/>
      <c r="AD262" s="403"/>
      <c r="AE262" s="403"/>
      <c r="AF262" s="403"/>
      <c r="AG262" s="403"/>
      <c r="AH262" s="403"/>
      <c r="AI262" s="403"/>
      <c r="AJ262" s="403"/>
      <c r="AK262" s="403"/>
      <c r="AL262" s="403"/>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row>
    <row r="263" spans="1:116" s="404" customFormat="1" ht="33.75">
      <c r="A263" s="1049">
        <v>259</v>
      </c>
      <c r="B263" s="1377" t="s">
        <v>902</v>
      </c>
      <c r="C263" s="1377" t="s">
        <v>173</v>
      </c>
      <c r="D263" s="1419">
        <v>70978387</v>
      </c>
      <c r="E263" s="1419">
        <v>102508941</v>
      </c>
      <c r="F263" s="1419">
        <v>600145247</v>
      </c>
      <c r="G263" s="1377" t="s">
        <v>1195</v>
      </c>
      <c r="H263" s="1420" t="s">
        <v>29</v>
      </c>
      <c r="I263" s="1420" t="s">
        <v>110</v>
      </c>
      <c r="J263" s="1378" t="s">
        <v>30</v>
      </c>
      <c r="K263" s="914" t="s">
        <v>1196</v>
      </c>
      <c r="L263" s="1380">
        <v>9680000</v>
      </c>
      <c r="M263" s="1380">
        <v>0</v>
      </c>
      <c r="N263" s="1381">
        <v>2022</v>
      </c>
      <c r="O263" s="1381">
        <v>2025</v>
      </c>
      <c r="P263" s="1382" t="s">
        <v>41</v>
      </c>
      <c r="Q263" s="1382" t="s">
        <v>41</v>
      </c>
      <c r="R263" s="1382" t="s">
        <v>41</v>
      </c>
      <c r="S263" s="1382" t="s">
        <v>41</v>
      </c>
      <c r="T263" s="1382"/>
      <c r="U263" s="1382"/>
      <c r="V263" s="1382" t="s">
        <v>41</v>
      </c>
      <c r="W263" s="1382"/>
      <c r="X263" s="1382" t="s">
        <v>41</v>
      </c>
      <c r="Y263" s="1377" t="s">
        <v>192</v>
      </c>
      <c r="Z263" s="1050"/>
      <c r="AA263" s="403"/>
      <c r="AB263" s="403"/>
      <c r="AC263" s="403"/>
      <c r="AD263" s="403"/>
      <c r="AE263" s="403"/>
      <c r="AF263" s="403"/>
      <c r="AG263" s="403"/>
      <c r="AH263" s="403"/>
      <c r="AI263" s="403"/>
      <c r="AJ263" s="403"/>
      <c r="AK263" s="403"/>
      <c r="AL263" s="403"/>
      <c r="AM263" s="403"/>
      <c r="AN263" s="403"/>
      <c r="AO263" s="403"/>
      <c r="AP263" s="403"/>
      <c r="AQ263" s="403"/>
      <c r="AR263" s="403"/>
      <c r="AS263" s="403"/>
      <c r="AT263" s="403"/>
      <c r="AU263" s="403"/>
      <c r="AV263" s="403"/>
      <c r="AW263" s="403"/>
      <c r="AX263" s="403"/>
      <c r="AY263" s="403"/>
      <c r="AZ263" s="403"/>
      <c r="BA263" s="403"/>
      <c r="BB263" s="403"/>
      <c r="BC263" s="403"/>
      <c r="BD263" s="403"/>
      <c r="BE263" s="403"/>
      <c r="BF263" s="403"/>
      <c r="BG263" s="403"/>
      <c r="BH263" s="403"/>
      <c r="BI263" s="403"/>
    </row>
    <row r="264" spans="1:116" s="663" customFormat="1" ht="90">
      <c r="A264" s="569">
        <v>260</v>
      </c>
      <c r="B264" s="600" t="s">
        <v>407</v>
      </c>
      <c r="C264" s="600" t="s">
        <v>173</v>
      </c>
      <c r="D264" s="601">
        <v>70978352</v>
      </c>
      <c r="E264" s="601">
        <v>108034127</v>
      </c>
      <c r="F264" s="601">
        <v>600145034</v>
      </c>
      <c r="G264" s="570" t="s">
        <v>1198</v>
      </c>
      <c r="H264" s="602" t="s">
        <v>29</v>
      </c>
      <c r="I264" s="602" t="s">
        <v>110</v>
      </c>
      <c r="J264" s="570" t="s">
        <v>30</v>
      </c>
      <c r="K264" s="603" t="s">
        <v>1199</v>
      </c>
      <c r="L264" s="574">
        <v>15500000</v>
      </c>
      <c r="M264" s="575">
        <v>0</v>
      </c>
      <c r="N264" s="576">
        <v>2023</v>
      </c>
      <c r="O264" s="576">
        <v>2024</v>
      </c>
      <c r="P264" s="577" t="s">
        <v>41</v>
      </c>
      <c r="Q264" s="577" t="s">
        <v>41</v>
      </c>
      <c r="R264" s="577" t="s">
        <v>41</v>
      </c>
      <c r="S264" s="577" t="s">
        <v>41</v>
      </c>
      <c r="T264" s="577"/>
      <c r="U264" s="577"/>
      <c r="V264" s="577" t="s">
        <v>41</v>
      </c>
      <c r="W264" s="577" t="s">
        <v>41</v>
      </c>
      <c r="X264" s="577" t="s">
        <v>41</v>
      </c>
      <c r="Y264" s="600" t="s">
        <v>1200</v>
      </c>
      <c r="Z264" s="604" t="s">
        <v>58</v>
      </c>
      <c r="AA264" s="403"/>
      <c r="AB264" s="403"/>
      <c r="AC264" s="403"/>
      <c r="AD264" s="403"/>
      <c r="AE264" s="403"/>
      <c r="AF264" s="403"/>
      <c r="AG264" s="403"/>
      <c r="AH264" s="403"/>
      <c r="AI264" s="403"/>
      <c r="AJ264" s="403"/>
      <c r="AK264" s="403"/>
      <c r="AL264" s="403"/>
      <c r="AM264" s="403"/>
      <c r="AN264" s="403"/>
      <c r="AO264" s="403"/>
      <c r="AP264" s="403"/>
      <c r="AQ264" s="403"/>
      <c r="AR264" s="403"/>
      <c r="AS264" s="403"/>
      <c r="AT264" s="403"/>
      <c r="AU264" s="403"/>
      <c r="AV264" s="403"/>
      <c r="AW264" s="403"/>
      <c r="AX264" s="403"/>
      <c r="AY264" s="403"/>
      <c r="AZ264" s="403"/>
      <c r="BA264" s="403"/>
      <c r="BB264" s="403"/>
      <c r="BC264" s="403"/>
      <c r="BD264" s="403"/>
      <c r="BE264" s="403"/>
      <c r="BF264" s="403"/>
      <c r="BG264" s="403"/>
      <c r="BH264" s="403"/>
      <c r="BI264" s="403"/>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c r="CS264" s="404"/>
      <c r="CT264" s="404"/>
      <c r="CU264" s="404"/>
      <c r="CV264" s="404"/>
      <c r="CW264" s="404"/>
      <c r="CX264" s="404"/>
      <c r="CY264" s="404"/>
      <c r="CZ264" s="404"/>
      <c r="DA264" s="404"/>
      <c r="DB264" s="404"/>
      <c r="DC264" s="404"/>
      <c r="DD264" s="404"/>
      <c r="DE264" s="404"/>
      <c r="DF264" s="404"/>
      <c r="DG264" s="404"/>
      <c r="DH264" s="404"/>
      <c r="DI264" s="404"/>
      <c r="DJ264" s="404"/>
      <c r="DK264" s="404"/>
      <c r="DL264" s="404"/>
    </row>
    <row r="265" spans="1:116" s="704" customFormat="1" ht="45">
      <c r="A265" s="700">
        <v>261</v>
      </c>
      <c r="B265" s="600" t="s">
        <v>864</v>
      </c>
      <c r="C265" s="600" t="s">
        <v>173</v>
      </c>
      <c r="D265" s="601">
        <v>70978361</v>
      </c>
      <c r="E265" s="601">
        <v>102508666</v>
      </c>
      <c r="F265" s="601">
        <v>600145212</v>
      </c>
      <c r="G265" s="600" t="s">
        <v>1201</v>
      </c>
      <c r="H265" s="572" t="s">
        <v>29</v>
      </c>
      <c r="I265" s="572" t="s">
        <v>30</v>
      </c>
      <c r="J265" s="570" t="s">
        <v>400</v>
      </c>
      <c r="K265" s="701" t="s">
        <v>1202</v>
      </c>
      <c r="L265" s="574">
        <v>8000000</v>
      </c>
      <c r="M265" s="574">
        <v>0</v>
      </c>
      <c r="N265" s="680">
        <v>2023</v>
      </c>
      <c r="O265" s="576">
        <v>2025</v>
      </c>
      <c r="P265" s="577" t="s">
        <v>41</v>
      </c>
      <c r="Q265" s="577" t="s">
        <v>41</v>
      </c>
      <c r="R265" s="577" t="s">
        <v>41</v>
      </c>
      <c r="S265" s="577" t="s">
        <v>41</v>
      </c>
      <c r="T265" s="577"/>
      <c r="U265" s="577"/>
      <c r="V265" s="577"/>
      <c r="W265" s="577"/>
      <c r="X265" s="577"/>
      <c r="Y265" s="600" t="s">
        <v>1203</v>
      </c>
      <c r="Z265" s="578" t="s">
        <v>58</v>
      </c>
      <c r="AA265" s="702"/>
      <c r="AB265" s="702"/>
      <c r="AC265" s="702"/>
      <c r="AD265" s="702"/>
      <c r="AE265" s="702"/>
      <c r="AF265" s="702"/>
      <c r="AG265" s="702"/>
      <c r="AH265" s="702"/>
      <c r="AI265" s="702"/>
      <c r="AJ265" s="702"/>
      <c r="AK265" s="702"/>
      <c r="AL265" s="702"/>
      <c r="AM265" s="702"/>
      <c r="AN265" s="702"/>
      <c r="AO265" s="702"/>
      <c r="AP265" s="702"/>
      <c r="AQ265" s="702"/>
      <c r="AR265" s="702"/>
      <c r="AS265" s="702"/>
      <c r="AT265" s="702"/>
      <c r="AU265" s="702"/>
      <c r="AV265" s="702"/>
      <c r="AW265" s="702"/>
      <c r="AX265" s="702"/>
      <c r="AY265" s="702"/>
      <c r="AZ265" s="702"/>
      <c r="BA265" s="702"/>
      <c r="BB265" s="702"/>
      <c r="BC265" s="702"/>
      <c r="BD265" s="702"/>
      <c r="BE265" s="702"/>
      <c r="BF265" s="702"/>
      <c r="BG265" s="702"/>
      <c r="BH265" s="702"/>
      <c r="BI265" s="702"/>
      <c r="BJ265" s="703"/>
      <c r="BK265" s="703"/>
      <c r="BL265" s="703"/>
      <c r="BM265" s="703"/>
      <c r="BN265" s="703"/>
      <c r="BO265" s="703"/>
      <c r="BP265" s="703"/>
      <c r="BQ265" s="703"/>
      <c r="BR265" s="703"/>
      <c r="BS265" s="703"/>
      <c r="BT265" s="703"/>
      <c r="BU265" s="703"/>
      <c r="BV265" s="703"/>
      <c r="BW265" s="703"/>
      <c r="BX265" s="703"/>
      <c r="BY265" s="703"/>
      <c r="BZ265" s="703"/>
      <c r="CA265" s="703"/>
      <c r="CB265" s="703"/>
      <c r="CC265" s="703"/>
      <c r="CD265" s="703"/>
      <c r="CE265" s="703"/>
      <c r="CF265" s="703"/>
      <c r="CG265" s="703"/>
      <c r="CH265" s="703"/>
      <c r="CI265" s="703"/>
      <c r="CJ265" s="703"/>
      <c r="CK265" s="703"/>
      <c r="CL265" s="703"/>
      <c r="CM265" s="703"/>
      <c r="CN265" s="703"/>
      <c r="CO265" s="703"/>
      <c r="CP265" s="703"/>
      <c r="CQ265" s="703"/>
      <c r="CR265" s="703"/>
      <c r="CS265" s="703"/>
      <c r="CT265" s="703"/>
      <c r="CU265" s="703"/>
      <c r="CV265" s="703"/>
      <c r="CW265" s="703"/>
      <c r="CX265" s="703"/>
      <c r="CY265" s="703"/>
      <c r="CZ265" s="703"/>
      <c r="DA265" s="703"/>
      <c r="DB265" s="703"/>
      <c r="DC265" s="703"/>
      <c r="DD265" s="703"/>
      <c r="DE265" s="703"/>
      <c r="DF265" s="703"/>
      <c r="DG265" s="703"/>
      <c r="DH265" s="703"/>
      <c r="DI265" s="703"/>
      <c r="DJ265" s="703"/>
      <c r="DK265" s="703"/>
      <c r="DL265" s="703"/>
    </row>
    <row r="266" spans="1:116" s="706" customFormat="1" ht="45">
      <c r="A266" s="705">
        <v>262</v>
      </c>
      <c r="B266" s="467" t="s">
        <v>864</v>
      </c>
      <c r="C266" s="467" t="s">
        <v>173</v>
      </c>
      <c r="D266" s="660">
        <v>70978361</v>
      </c>
      <c r="E266" s="660">
        <v>102508666</v>
      </c>
      <c r="F266" s="660">
        <v>600145212</v>
      </c>
      <c r="G266" s="467" t="s">
        <v>855</v>
      </c>
      <c r="H266" s="470" t="s">
        <v>29</v>
      </c>
      <c r="I266" s="470" t="s">
        <v>30</v>
      </c>
      <c r="J266" s="471" t="s">
        <v>400</v>
      </c>
      <c r="K266" s="472" t="s">
        <v>1204</v>
      </c>
      <c r="L266" s="473">
        <v>3000000</v>
      </c>
      <c r="M266" s="478">
        <f t="shared" si="26"/>
        <v>2550000</v>
      </c>
      <c r="N266" s="662">
        <v>2024</v>
      </c>
      <c r="O266" s="475">
        <v>2026</v>
      </c>
      <c r="P266" s="476" t="s">
        <v>41</v>
      </c>
      <c r="Q266" s="476" t="s">
        <v>41</v>
      </c>
      <c r="R266" s="476" t="s">
        <v>41</v>
      </c>
      <c r="S266" s="476" t="s">
        <v>41</v>
      </c>
      <c r="T266" s="476"/>
      <c r="U266" s="476"/>
      <c r="V266" s="476"/>
      <c r="W266" s="476"/>
      <c r="X266" s="476"/>
      <c r="Y266" s="467" t="s">
        <v>1203</v>
      </c>
      <c r="Z266" s="477" t="s">
        <v>58</v>
      </c>
      <c r="AA266" s="552"/>
      <c r="AB266" s="552"/>
      <c r="AC266" s="552"/>
      <c r="AD266" s="552"/>
      <c r="AE266" s="552"/>
      <c r="AF266" s="552"/>
      <c r="AG266" s="552"/>
      <c r="AH266" s="552"/>
      <c r="AI266" s="552"/>
      <c r="AJ266" s="552"/>
      <c r="AK266" s="552"/>
      <c r="AL266" s="552"/>
      <c r="AM266" s="552"/>
      <c r="AN266" s="552"/>
      <c r="AO266" s="552"/>
      <c r="AP266" s="552"/>
      <c r="AQ266" s="552"/>
      <c r="AR266" s="552"/>
      <c r="AS266" s="552"/>
      <c r="AT266" s="552"/>
      <c r="AU266" s="552"/>
      <c r="AV266" s="552"/>
      <c r="AW266" s="552"/>
      <c r="AX266" s="552"/>
      <c r="AY266" s="552"/>
      <c r="AZ266" s="552"/>
      <c r="BA266" s="552"/>
      <c r="BB266" s="552"/>
      <c r="BC266" s="552"/>
      <c r="BD266" s="552"/>
      <c r="BE266" s="552"/>
      <c r="BF266" s="552"/>
      <c r="BG266" s="552"/>
      <c r="BH266" s="552"/>
      <c r="BI266" s="552"/>
      <c r="BJ266" s="553"/>
      <c r="BK266" s="553"/>
      <c r="BL266" s="553"/>
      <c r="BM266" s="553"/>
      <c r="BN266" s="553"/>
      <c r="BO266" s="553"/>
      <c r="BP266" s="553"/>
      <c r="BQ266" s="553"/>
      <c r="BR266" s="553"/>
      <c r="BS266" s="553"/>
      <c r="BT266" s="553"/>
      <c r="BU266" s="553"/>
      <c r="BV266" s="553"/>
      <c r="BW266" s="553"/>
      <c r="BX266" s="553"/>
      <c r="BY266" s="553"/>
      <c r="BZ266" s="553"/>
      <c r="CA266" s="553"/>
      <c r="CB266" s="553"/>
      <c r="CC266" s="553"/>
      <c r="CD266" s="553"/>
      <c r="CE266" s="553"/>
      <c r="CF266" s="553"/>
      <c r="CG266" s="553"/>
      <c r="CH266" s="553"/>
      <c r="CI266" s="553"/>
      <c r="CJ266" s="553"/>
      <c r="CK266" s="553"/>
      <c r="CL266" s="553"/>
      <c r="CM266" s="553"/>
      <c r="CN266" s="553"/>
      <c r="CO266" s="553"/>
      <c r="CP266" s="553"/>
      <c r="CQ266" s="553"/>
      <c r="CR266" s="553"/>
      <c r="CS266" s="553"/>
      <c r="CT266" s="553"/>
      <c r="CU266" s="553"/>
      <c r="CV266" s="553"/>
      <c r="CW266" s="553"/>
      <c r="CX266" s="553"/>
      <c r="CY266" s="553"/>
      <c r="CZ266" s="553"/>
      <c r="DA266" s="553"/>
      <c r="DB266" s="553"/>
      <c r="DC266" s="553"/>
      <c r="DD266" s="553"/>
      <c r="DE266" s="553"/>
      <c r="DF266" s="553"/>
      <c r="DG266" s="553"/>
      <c r="DH266" s="553"/>
      <c r="DI266" s="553"/>
      <c r="DJ266" s="553"/>
      <c r="DK266" s="553"/>
      <c r="DL266" s="553"/>
    </row>
    <row r="267" spans="1:116" s="552" customFormat="1" ht="45">
      <c r="A267" s="705">
        <v>263</v>
      </c>
      <c r="B267" s="467" t="s">
        <v>864</v>
      </c>
      <c r="C267" s="467" t="s">
        <v>173</v>
      </c>
      <c r="D267" s="660">
        <v>70978361</v>
      </c>
      <c r="E267" s="660">
        <v>102508666</v>
      </c>
      <c r="F267" s="660">
        <v>600145212</v>
      </c>
      <c r="G267" s="467" t="s">
        <v>1205</v>
      </c>
      <c r="H267" s="470" t="s">
        <v>29</v>
      </c>
      <c r="I267" s="470" t="s">
        <v>30</v>
      </c>
      <c r="J267" s="471" t="s">
        <v>400</v>
      </c>
      <c r="K267" s="472" t="s">
        <v>1206</v>
      </c>
      <c r="L267" s="473">
        <v>2500000</v>
      </c>
      <c r="M267" s="478">
        <f t="shared" si="26"/>
        <v>2125000</v>
      </c>
      <c r="N267" s="662">
        <v>2023</v>
      </c>
      <c r="O267" s="475">
        <v>2025</v>
      </c>
      <c r="P267" s="476" t="s">
        <v>41</v>
      </c>
      <c r="Q267" s="476" t="s">
        <v>41</v>
      </c>
      <c r="R267" s="476" t="s">
        <v>41</v>
      </c>
      <c r="S267" s="476" t="s">
        <v>41</v>
      </c>
      <c r="T267" s="476"/>
      <c r="U267" s="476"/>
      <c r="V267" s="476"/>
      <c r="W267" s="476"/>
      <c r="X267" s="476" t="s">
        <v>41</v>
      </c>
      <c r="Y267" s="467" t="s">
        <v>1203</v>
      </c>
      <c r="Z267" s="477" t="s">
        <v>58</v>
      </c>
      <c r="BJ267" s="553"/>
      <c r="BK267" s="553"/>
      <c r="BL267" s="553"/>
      <c r="BM267" s="553"/>
      <c r="BN267" s="553"/>
      <c r="BO267" s="553"/>
      <c r="BP267" s="553"/>
      <c r="BQ267" s="553"/>
      <c r="BR267" s="553"/>
      <c r="BS267" s="553"/>
      <c r="BT267" s="553"/>
      <c r="BU267" s="553"/>
      <c r="BV267" s="553"/>
      <c r="BW267" s="553"/>
      <c r="BX267" s="553"/>
      <c r="BY267" s="553"/>
      <c r="BZ267" s="553"/>
      <c r="CA267" s="553"/>
      <c r="CB267" s="553"/>
      <c r="CC267" s="553"/>
      <c r="CD267" s="553"/>
      <c r="CE267" s="553"/>
      <c r="CF267" s="553"/>
      <c r="CG267" s="553"/>
      <c r="CH267" s="553"/>
      <c r="CI267" s="553"/>
      <c r="CJ267" s="553"/>
      <c r="CK267" s="553"/>
      <c r="CL267" s="553"/>
      <c r="CM267" s="553"/>
      <c r="CN267" s="553"/>
      <c r="CO267" s="553"/>
      <c r="CP267" s="553"/>
      <c r="CQ267" s="553"/>
      <c r="CR267" s="553"/>
      <c r="CS267" s="553"/>
      <c r="CT267" s="553"/>
      <c r="CU267" s="553"/>
      <c r="CV267" s="553"/>
      <c r="CW267" s="553"/>
      <c r="CX267" s="553"/>
      <c r="CY267" s="553"/>
      <c r="CZ267" s="553"/>
      <c r="DA267" s="553"/>
      <c r="DB267" s="553"/>
      <c r="DC267" s="553"/>
      <c r="DD267" s="553"/>
      <c r="DE267" s="553"/>
      <c r="DF267" s="553"/>
      <c r="DG267" s="553"/>
      <c r="DH267" s="553"/>
      <c r="DI267" s="553"/>
      <c r="DJ267" s="553"/>
      <c r="DK267" s="553"/>
      <c r="DL267" s="553"/>
    </row>
    <row r="268" spans="1:116" s="702" customFormat="1" ht="45">
      <c r="A268" s="700">
        <v>264</v>
      </c>
      <c r="B268" s="600" t="s">
        <v>864</v>
      </c>
      <c r="C268" s="600" t="s">
        <v>173</v>
      </c>
      <c r="D268" s="601">
        <v>70978361</v>
      </c>
      <c r="E268" s="601">
        <v>102508666</v>
      </c>
      <c r="F268" s="601">
        <v>600145212</v>
      </c>
      <c r="G268" s="600" t="s">
        <v>1207</v>
      </c>
      <c r="H268" s="572" t="s">
        <v>29</v>
      </c>
      <c r="I268" s="572" t="s">
        <v>30</v>
      </c>
      <c r="J268" s="570" t="s">
        <v>400</v>
      </c>
      <c r="K268" s="701" t="s">
        <v>1208</v>
      </c>
      <c r="L268" s="574">
        <v>4000000</v>
      </c>
      <c r="M268" s="574">
        <v>0</v>
      </c>
      <c r="N268" s="680">
        <v>2023</v>
      </c>
      <c r="O268" s="576">
        <v>2025</v>
      </c>
      <c r="P268" s="577" t="s">
        <v>41</v>
      </c>
      <c r="Q268" s="577" t="s">
        <v>41</v>
      </c>
      <c r="R268" s="577" t="s">
        <v>41</v>
      </c>
      <c r="S268" s="577" t="s">
        <v>41</v>
      </c>
      <c r="T268" s="577"/>
      <c r="U268" s="577"/>
      <c r="V268" s="577"/>
      <c r="W268" s="577"/>
      <c r="X268" s="577" t="s">
        <v>41</v>
      </c>
      <c r="Y268" s="600" t="s">
        <v>1209</v>
      </c>
      <c r="Z268" s="578" t="s">
        <v>58</v>
      </c>
      <c r="BJ268" s="703"/>
      <c r="BK268" s="703"/>
      <c r="BL268" s="703"/>
      <c r="BM268" s="703"/>
      <c r="BN268" s="703"/>
      <c r="BO268" s="703"/>
      <c r="BP268" s="703"/>
      <c r="BQ268" s="703"/>
      <c r="BR268" s="703"/>
      <c r="BS268" s="703"/>
      <c r="BT268" s="703"/>
      <c r="BU268" s="703"/>
      <c r="BV268" s="703"/>
      <c r="BW268" s="703"/>
      <c r="BX268" s="703"/>
      <c r="BY268" s="703"/>
      <c r="BZ268" s="703"/>
      <c r="CA268" s="703"/>
      <c r="CB268" s="703"/>
      <c r="CC268" s="703"/>
      <c r="CD268" s="703"/>
      <c r="CE268" s="703"/>
      <c r="CF268" s="703"/>
      <c r="CG268" s="703"/>
      <c r="CH268" s="703"/>
      <c r="CI268" s="703"/>
      <c r="CJ268" s="703"/>
      <c r="CK268" s="703"/>
      <c r="CL268" s="703"/>
      <c r="CM268" s="703"/>
      <c r="CN268" s="703"/>
      <c r="CO268" s="703"/>
      <c r="CP268" s="703"/>
      <c r="CQ268" s="703"/>
      <c r="CR268" s="703"/>
      <c r="CS268" s="703"/>
      <c r="CT268" s="703"/>
      <c r="CU268" s="703"/>
      <c r="CV268" s="703"/>
      <c r="CW268" s="703"/>
      <c r="CX268" s="703"/>
      <c r="CY268" s="703"/>
      <c r="CZ268" s="703"/>
      <c r="DA268" s="703"/>
      <c r="DB268" s="703"/>
      <c r="DC268" s="703"/>
      <c r="DD268" s="703"/>
      <c r="DE268" s="703"/>
      <c r="DF268" s="703"/>
      <c r="DG268" s="703"/>
      <c r="DH268" s="703"/>
      <c r="DI268" s="703"/>
      <c r="DJ268" s="703"/>
      <c r="DK268" s="703"/>
      <c r="DL268" s="703"/>
    </row>
    <row r="269" spans="1:116" s="702" customFormat="1" ht="45">
      <c r="A269" s="700">
        <v>265</v>
      </c>
      <c r="B269" s="600" t="s">
        <v>864</v>
      </c>
      <c r="C269" s="600" t="s">
        <v>173</v>
      </c>
      <c r="D269" s="601">
        <v>70978361</v>
      </c>
      <c r="E269" s="601">
        <v>102508666</v>
      </c>
      <c r="F269" s="601">
        <v>600145212</v>
      </c>
      <c r="G269" s="600" t="s">
        <v>886</v>
      </c>
      <c r="H269" s="572" t="s">
        <v>29</v>
      </c>
      <c r="I269" s="572" t="s">
        <v>30</v>
      </c>
      <c r="J269" s="570" t="s">
        <v>400</v>
      </c>
      <c r="K269" s="701" t="s">
        <v>886</v>
      </c>
      <c r="L269" s="574">
        <v>6000000</v>
      </c>
      <c r="M269" s="574">
        <v>0</v>
      </c>
      <c r="N269" s="680">
        <v>2023</v>
      </c>
      <c r="O269" s="576">
        <v>2025</v>
      </c>
      <c r="P269" s="577" t="s">
        <v>41</v>
      </c>
      <c r="Q269" s="577" t="s">
        <v>41</v>
      </c>
      <c r="R269" s="577" t="s">
        <v>41</v>
      </c>
      <c r="S269" s="577" t="s">
        <v>41</v>
      </c>
      <c r="T269" s="577"/>
      <c r="U269" s="577"/>
      <c r="V269" s="577"/>
      <c r="W269" s="577"/>
      <c r="X269" s="577" t="s">
        <v>41</v>
      </c>
      <c r="Y269" s="600" t="s">
        <v>1209</v>
      </c>
      <c r="Z269" s="578" t="s">
        <v>58</v>
      </c>
      <c r="BJ269" s="703"/>
      <c r="BK269" s="703"/>
      <c r="BL269" s="703"/>
      <c r="BM269" s="703"/>
      <c r="BN269" s="703"/>
      <c r="BO269" s="703"/>
      <c r="BP269" s="703"/>
      <c r="BQ269" s="703"/>
      <c r="BR269" s="703"/>
      <c r="BS269" s="703"/>
      <c r="BT269" s="703"/>
      <c r="BU269" s="703"/>
      <c r="BV269" s="703"/>
      <c r="BW269" s="703"/>
      <c r="BX269" s="703"/>
      <c r="BY269" s="703"/>
      <c r="BZ269" s="703"/>
      <c r="CA269" s="703"/>
      <c r="CB269" s="703"/>
      <c r="CC269" s="703"/>
      <c r="CD269" s="703"/>
      <c r="CE269" s="703"/>
      <c r="CF269" s="703"/>
      <c r="CG269" s="703"/>
      <c r="CH269" s="703"/>
      <c r="CI269" s="703"/>
      <c r="CJ269" s="703"/>
      <c r="CK269" s="703"/>
      <c r="CL269" s="703"/>
      <c r="CM269" s="703"/>
      <c r="CN269" s="703"/>
      <c r="CO269" s="703"/>
      <c r="CP269" s="703"/>
      <c r="CQ269" s="703"/>
      <c r="CR269" s="703"/>
      <c r="CS269" s="703"/>
      <c r="CT269" s="703"/>
      <c r="CU269" s="703"/>
      <c r="CV269" s="703"/>
      <c r="CW269" s="703"/>
      <c r="CX269" s="703"/>
      <c r="CY269" s="703"/>
      <c r="CZ269" s="703"/>
      <c r="DA269" s="703"/>
      <c r="DB269" s="703"/>
      <c r="DC269" s="703"/>
      <c r="DD269" s="703"/>
      <c r="DE269" s="703"/>
      <c r="DF269" s="703"/>
      <c r="DG269" s="703"/>
      <c r="DH269" s="703"/>
      <c r="DI269" s="703"/>
      <c r="DJ269" s="703"/>
      <c r="DK269" s="703"/>
      <c r="DL269" s="703"/>
    </row>
    <row r="270" spans="1:116" s="702" customFormat="1" ht="45">
      <c r="A270" s="707">
        <v>266</v>
      </c>
      <c r="B270" s="600" t="s">
        <v>864</v>
      </c>
      <c r="C270" s="600" t="s">
        <v>173</v>
      </c>
      <c r="D270" s="601">
        <v>70978361</v>
      </c>
      <c r="E270" s="601">
        <v>102508666</v>
      </c>
      <c r="F270" s="601">
        <v>600145212</v>
      </c>
      <c r="G270" s="600" t="s">
        <v>1210</v>
      </c>
      <c r="H270" s="572" t="s">
        <v>29</v>
      </c>
      <c r="I270" s="572" t="s">
        <v>30</v>
      </c>
      <c r="J270" s="570" t="s">
        <v>400</v>
      </c>
      <c r="K270" s="701" t="s">
        <v>1211</v>
      </c>
      <c r="L270" s="574">
        <v>2000000</v>
      </c>
      <c r="M270" s="574">
        <v>0</v>
      </c>
      <c r="N270" s="680">
        <v>2023</v>
      </c>
      <c r="O270" s="576">
        <v>2025</v>
      </c>
      <c r="P270" s="577" t="s">
        <v>41</v>
      </c>
      <c r="Q270" s="577" t="s">
        <v>41</v>
      </c>
      <c r="R270" s="577" t="s">
        <v>41</v>
      </c>
      <c r="S270" s="577" t="s">
        <v>41</v>
      </c>
      <c r="T270" s="577"/>
      <c r="U270" s="577"/>
      <c r="V270" s="577"/>
      <c r="W270" s="577" t="s">
        <v>41</v>
      </c>
      <c r="X270" s="577" t="s">
        <v>41</v>
      </c>
      <c r="Y270" s="600" t="s">
        <v>1203</v>
      </c>
      <c r="Z270" s="578" t="s">
        <v>58</v>
      </c>
      <c r="BJ270" s="703"/>
      <c r="BK270" s="703"/>
      <c r="BL270" s="703"/>
      <c r="BM270" s="703"/>
      <c r="BN270" s="703"/>
      <c r="BO270" s="703"/>
      <c r="BP270" s="703"/>
      <c r="BQ270" s="703"/>
      <c r="BR270" s="703"/>
      <c r="BS270" s="703"/>
      <c r="BT270" s="703"/>
      <c r="BU270" s="703"/>
      <c r="BV270" s="703"/>
      <c r="BW270" s="703"/>
      <c r="BX270" s="703"/>
      <c r="BY270" s="703"/>
      <c r="BZ270" s="703"/>
      <c r="CA270" s="703"/>
      <c r="CB270" s="703"/>
      <c r="CC270" s="703"/>
      <c r="CD270" s="703"/>
      <c r="CE270" s="703"/>
      <c r="CF270" s="703"/>
      <c r="CG270" s="703"/>
      <c r="CH270" s="703"/>
      <c r="CI270" s="703"/>
      <c r="CJ270" s="703"/>
      <c r="CK270" s="703"/>
      <c r="CL270" s="703"/>
      <c r="CM270" s="703"/>
      <c r="CN270" s="703"/>
      <c r="CO270" s="703"/>
      <c r="CP270" s="703"/>
      <c r="CQ270" s="703"/>
      <c r="CR270" s="703"/>
      <c r="CS270" s="703"/>
      <c r="CT270" s="703"/>
      <c r="CU270" s="703"/>
      <c r="CV270" s="703"/>
      <c r="CW270" s="703"/>
      <c r="CX270" s="703"/>
      <c r="CY270" s="703"/>
      <c r="CZ270" s="703"/>
      <c r="DA270" s="703"/>
      <c r="DB270" s="703"/>
      <c r="DC270" s="703"/>
      <c r="DD270" s="703"/>
      <c r="DE270" s="703"/>
      <c r="DF270" s="703"/>
      <c r="DG270" s="703"/>
      <c r="DH270" s="703"/>
      <c r="DI270" s="703"/>
      <c r="DJ270" s="703"/>
      <c r="DK270" s="703"/>
      <c r="DL270" s="703"/>
    </row>
    <row r="271" spans="1:116" s="552" customFormat="1" ht="45">
      <c r="A271" s="705">
        <v>267</v>
      </c>
      <c r="B271" s="467" t="s">
        <v>864</v>
      </c>
      <c r="C271" s="467" t="s">
        <v>173</v>
      </c>
      <c r="D271" s="660">
        <v>70978361</v>
      </c>
      <c r="E271" s="660">
        <v>102508666</v>
      </c>
      <c r="F271" s="660">
        <v>600145212</v>
      </c>
      <c r="G271" s="467" t="s">
        <v>1212</v>
      </c>
      <c r="H271" s="470" t="s">
        <v>29</v>
      </c>
      <c r="I271" s="470" t="s">
        <v>30</v>
      </c>
      <c r="J271" s="471" t="s">
        <v>400</v>
      </c>
      <c r="K271" s="472" t="s">
        <v>1213</v>
      </c>
      <c r="L271" s="473">
        <v>5000000</v>
      </c>
      <c r="M271" s="478">
        <v>0</v>
      </c>
      <c r="N271" s="662">
        <v>2024</v>
      </c>
      <c r="O271" s="475">
        <v>2026</v>
      </c>
      <c r="P271" s="476"/>
      <c r="Q271" s="476"/>
      <c r="R271" s="476"/>
      <c r="S271" s="476"/>
      <c r="T271" s="476"/>
      <c r="U271" s="476"/>
      <c r="V271" s="476"/>
      <c r="W271" s="476"/>
      <c r="X271" s="476"/>
      <c r="Y271" s="467" t="s">
        <v>1203</v>
      </c>
      <c r="Z271" s="477" t="s">
        <v>58</v>
      </c>
      <c r="BJ271" s="553"/>
      <c r="BK271" s="553"/>
      <c r="BL271" s="553"/>
      <c r="BM271" s="553"/>
      <c r="BN271" s="553"/>
      <c r="BO271" s="553"/>
      <c r="BP271" s="553"/>
      <c r="BQ271" s="553"/>
      <c r="BR271" s="553"/>
      <c r="BS271" s="553"/>
      <c r="BT271" s="553"/>
      <c r="BU271" s="553"/>
      <c r="BV271" s="553"/>
      <c r="BW271" s="553"/>
      <c r="BX271" s="553"/>
      <c r="BY271" s="553"/>
      <c r="BZ271" s="553"/>
      <c r="CA271" s="553"/>
      <c r="CB271" s="553"/>
      <c r="CC271" s="553"/>
      <c r="CD271" s="553"/>
      <c r="CE271" s="553"/>
      <c r="CF271" s="553"/>
      <c r="CG271" s="553"/>
      <c r="CH271" s="553"/>
      <c r="CI271" s="553"/>
      <c r="CJ271" s="553"/>
      <c r="CK271" s="553"/>
      <c r="CL271" s="553"/>
      <c r="CM271" s="553"/>
      <c r="CN271" s="553"/>
      <c r="CO271" s="553"/>
      <c r="CP271" s="553"/>
      <c r="CQ271" s="553"/>
      <c r="CR271" s="553"/>
      <c r="CS271" s="553"/>
      <c r="CT271" s="553"/>
      <c r="CU271" s="553"/>
      <c r="CV271" s="553"/>
      <c r="CW271" s="553"/>
      <c r="CX271" s="553"/>
      <c r="CY271" s="553"/>
      <c r="CZ271" s="553"/>
      <c r="DA271" s="553"/>
      <c r="DB271" s="553"/>
      <c r="DC271" s="553"/>
      <c r="DD271" s="553"/>
      <c r="DE271" s="553"/>
      <c r="DF271" s="553"/>
      <c r="DG271" s="553"/>
      <c r="DH271" s="553"/>
      <c r="DI271" s="553"/>
      <c r="DJ271" s="553"/>
      <c r="DK271" s="553"/>
      <c r="DL271" s="553"/>
    </row>
    <row r="272" spans="1:116" s="479" customFormat="1" ht="56.25">
      <c r="A272" s="466">
        <v>268</v>
      </c>
      <c r="B272" s="471" t="s">
        <v>596</v>
      </c>
      <c r="C272" s="470" t="s">
        <v>26</v>
      </c>
      <c r="D272" s="468">
        <v>70933979</v>
      </c>
      <c r="E272" s="468">
        <v>102508046</v>
      </c>
      <c r="F272" s="468">
        <v>600145000</v>
      </c>
      <c r="G272" s="469" t="s">
        <v>1214</v>
      </c>
      <c r="H272" s="470" t="s">
        <v>29</v>
      </c>
      <c r="I272" s="470" t="s">
        <v>30</v>
      </c>
      <c r="J272" s="470" t="s">
        <v>26</v>
      </c>
      <c r="K272" s="472" t="s">
        <v>1215</v>
      </c>
      <c r="L272" s="473">
        <v>5000000</v>
      </c>
      <c r="M272" s="478">
        <f t="shared" ref="M272:M274" si="27">L272/100*85</f>
        <v>4250000</v>
      </c>
      <c r="N272" s="475">
        <v>2023</v>
      </c>
      <c r="O272" s="475">
        <v>2025</v>
      </c>
      <c r="P272" s="476" t="s">
        <v>132</v>
      </c>
      <c r="Q272" s="476" t="s">
        <v>132</v>
      </c>
      <c r="R272" s="476" t="s">
        <v>132</v>
      </c>
      <c r="S272" s="476" t="s">
        <v>132</v>
      </c>
      <c r="T272" s="476" t="s">
        <v>132</v>
      </c>
      <c r="U272" s="476"/>
      <c r="V272" s="476"/>
      <c r="W272" s="476"/>
      <c r="X272" s="476" t="s">
        <v>132</v>
      </c>
      <c r="Y272" s="467" t="s">
        <v>427</v>
      </c>
      <c r="Z272" s="477"/>
      <c r="BJ272" s="480"/>
      <c r="BK272" s="480"/>
      <c r="BL272" s="480"/>
      <c r="BM272" s="480"/>
      <c r="BN272" s="480"/>
      <c r="BO272" s="480"/>
      <c r="BP272" s="480"/>
      <c r="BQ272" s="480"/>
      <c r="BR272" s="480"/>
      <c r="BS272" s="480"/>
      <c r="BT272" s="480"/>
      <c r="BU272" s="480"/>
      <c r="BV272" s="480"/>
      <c r="BW272" s="480"/>
      <c r="BX272" s="480"/>
      <c r="BY272" s="480"/>
      <c r="BZ272" s="480"/>
      <c r="CA272" s="480"/>
      <c r="CB272" s="480"/>
      <c r="CC272" s="480"/>
      <c r="CD272" s="480"/>
      <c r="CE272" s="480"/>
      <c r="CF272" s="480"/>
      <c r="CG272" s="480"/>
      <c r="CH272" s="480"/>
      <c r="CI272" s="480"/>
      <c r="CJ272" s="480"/>
      <c r="CK272" s="480"/>
      <c r="CL272" s="480"/>
      <c r="CM272" s="480"/>
      <c r="CN272" s="480"/>
      <c r="CO272" s="480"/>
      <c r="CP272" s="480"/>
      <c r="CQ272" s="480"/>
      <c r="CR272" s="480"/>
      <c r="CS272" s="480"/>
      <c r="CT272" s="480"/>
      <c r="CU272" s="480"/>
      <c r="CV272" s="480"/>
      <c r="CW272" s="480"/>
      <c r="CX272" s="480"/>
      <c r="CY272" s="480"/>
      <c r="CZ272" s="480"/>
      <c r="DA272" s="480"/>
      <c r="DB272" s="480"/>
      <c r="DC272" s="480"/>
      <c r="DD272" s="480"/>
      <c r="DE272" s="480"/>
      <c r="DF272" s="480"/>
      <c r="DG272" s="480"/>
      <c r="DH272" s="480"/>
      <c r="DI272" s="480"/>
      <c r="DJ272" s="480"/>
      <c r="DK272" s="480"/>
      <c r="DL272" s="480"/>
    </row>
    <row r="273" spans="1:244" s="479" customFormat="1" ht="22.5">
      <c r="A273" s="466">
        <v>269</v>
      </c>
      <c r="B273" s="467" t="s">
        <v>1216</v>
      </c>
      <c r="C273" s="470" t="s">
        <v>26</v>
      </c>
      <c r="D273" s="468">
        <v>70933987</v>
      </c>
      <c r="E273" s="468">
        <v>102508143</v>
      </c>
      <c r="F273" s="468">
        <v>600145131</v>
      </c>
      <c r="G273" s="469" t="s">
        <v>1217</v>
      </c>
      <c r="H273" s="470" t="s">
        <v>29</v>
      </c>
      <c r="I273" s="470" t="s">
        <v>30</v>
      </c>
      <c r="J273" s="470" t="s">
        <v>30</v>
      </c>
      <c r="K273" s="472" t="s">
        <v>1218</v>
      </c>
      <c r="L273" s="473">
        <v>5018000</v>
      </c>
      <c r="M273" s="478">
        <v>4265300</v>
      </c>
      <c r="N273" s="475">
        <v>2023</v>
      </c>
      <c r="O273" s="475">
        <v>2025</v>
      </c>
      <c r="P273" s="476" t="s">
        <v>132</v>
      </c>
      <c r="Q273" s="476" t="s">
        <v>132</v>
      </c>
      <c r="R273" s="476" t="s">
        <v>132</v>
      </c>
      <c r="S273" s="476" t="s">
        <v>132</v>
      </c>
      <c r="T273" s="476"/>
      <c r="U273" s="476"/>
      <c r="V273" s="476"/>
      <c r="W273" s="476"/>
      <c r="X273" s="476"/>
      <c r="Y273" s="467" t="s">
        <v>427</v>
      </c>
      <c r="Z273" s="477" t="s">
        <v>58</v>
      </c>
      <c r="BJ273" s="480"/>
      <c r="BK273" s="480"/>
      <c r="BL273" s="480"/>
      <c r="BM273" s="480"/>
      <c r="BN273" s="480"/>
      <c r="BO273" s="480"/>
      <c r="BP273" s="480"/>
      <c r="BQ273" s="480"/>
      <c r="BR273" s="480"/>
      <c r="BS273" s="480"/>
      <c r="BT273" s="480"/>
      <c r="BU273" s="480"/>
      <c r="BV273" s="480"/>
      <c r="BW273" s="480"/>
      <c r="BX273" s="480"/>
      <c r="BY273" s="480"/>
      <c r="BZ273" s="480"/>
      <c r="CA273" s="480"/>
      <c r="CB273" s="480"/>
      <c r="CC273" s="480"/>
      <c r="CD273" s="480"/>
      <c r="CE273" s="480"/>
      <c r="CF273" s="480"/>
      <c r="CG273" s="480"/>
      <c r="CH273" s="480"/>
      <c r="CI273" s="480"/>
      <c r="CJ273" s="480"/>
      <c r="CK273" s="480"/>
      <c r="CL273" s="480"/>
      <c r="CM273" s="480"/>
      <c r="CN273" s="480"/>
      <c r="CO273" s="480"/>
      <c r="CP273" s="480"/>
      <c r="CQ273" s="480"/>
      <c r="CR273" s="480"/>
      <c r="CS273" s="480"/>
      <c r="CT273" s="480"/>
      <c r="CU273" s="480"/>
      <c r="CV273" s="480"/>
      <c r="CW273" s="480"/>
      <c r="CX273" s="480"/>
      <c r="CY273" s="480"/>
      <c r="CZ273" s="480"/>
      <c r="DA273" s="480"/>
      <c r="DB273" s="480"/>
      <c r="DC273" s="480"/>
      <c r="DD273" s="480"/>
      <c r="DE273" s="480"/>
      <c r="DF273" s="480"/>
      <c r="DG273" s="480"/>
      <c r="DH273" s="480"/>
      <c r="DI273" s="480"/>
      <c r="DJ273" s="480"/>
      <c r="DK273" s="480"/>
      <c r="DL273" s="480"/>
    </row>
    <row r="274" spans="1:244" s="479" customFormat="1" ht="90">
      <c r="A274" s="466">
        <v>270</v>
      </c>
      <c r="B274" s="471" t="s">
        <v>586</v>
      </c>
      <c r="C274" s="470" t="s">
        <v>26</v>
      </c>
      <c r="D274" s="468">
        <v>70933928</v>
      </c>
      <c r="E274" s="468">
        <v>102508119</v>
      </c>
      <c r="F274" s="468">
        <v>600145298</v>
      </c>
      <c r="G274" s="469" t="s">
        <v>1219</v>
      </c>
      <c r="H274" s="470" t="s">
        <v>29</v>
      </c>
      <c r="I274" s="470" t="s">
        <v>30</v>
      </c>
      <c r="J274" s="470" t="s">
        <v>26</v>
      </c>
      <c r="K274" s="482" t="s">
        <v>1220</v>
      </c>
      <c r="L274" s="473">
        <v>5000000</v>
      </c>
      <c r="M274" s="478">
        <f t="shared" si="27"/>
        <v>4250000</v>
      </c>
      <c r="N274" s="475">
        <v>2023</v>
      </c>
      <c r="O274" s="475">
        <v>2025</v>
      </c>
      <c r="P274" s="476" t="s">
        <v>41</v>
      </c>
      <c r="Q274" s="476" t="s">
        <v>41</v>
      </c>
      <c r="R274" s="476" t="s">
        <v>41</v>
      </c>
      <c r="S274" s="476" t="s">
        <v>41</v>
      </c>
      <c r="T274" s="476"/>
      <c r="U274" s="476"/>
      <c r="V274" s="476"/>
      <c r="W274" s="476"/>
      <c r="X274" s="476"/>
      <c r="Y274" s="471"/>
      <c r="Z274" s="477" t="s">
        <v>58</v>
      </c>
      <c r="BJ274" s="480"/>
      <c r="BK274" s="480"/>
      <c r="BL274" s="480"/>
      <c r="BM274" s="480"/>
      <c r="BN274" s="480"/>
      <c r="BO274" s="480"/>
      <c r="BP274" s="480"/>
      <c r="BQ274" s="480"/>
      <c r="BR274" s="480"/>
      <c r="BS274" s="480"/>
      <c r="BT274" s="480"/>
      <c r="BU274" s="480"/>
      <c r="BV274" s="480"/>
      <c r="BW274" s="480"/>
      <c r="BX274" s="480"/>
      <c r="BY274" s="480"/>
      <c r="BZ274" s="480"/>
      <c r="CA274" s="480"/>
      <c r="CB274" s="480"/>
      <c r="CC274" s="480"/>
      <c r="CD274" s="480"/>
      <c r="CE274" s="480"/>
      <c r="CF274" s="480"/>
      <c r="CG274" s="480"/>
      <c r="CH274" s="480"/>
      <c r="CI274" s="480"/>
      <c r="CJ274" s="480"/>
      <c r="CK274" s="480"/>
      <c r="CL274" s="480"/>
      <c r="CM274" s="480"/>
      <c r="CN274" s="480"/>
      <c r="CO274" s="480"/>
      <c r="CP274" s="480"/>
      <c r="CQ274" s="480"/>
      <c r="CR274" s="480"/>
      <c r="CS274" s="480"/>
      <c r="CT274" s="480"/>
      <c r="CU274" s="480"/>
      <c r="CV274" s="480"/>
      <c r="CW274" s="480"/>
      <c r="CX274" s="480"/>
      <c r="CY274" s="480"/>
      <c r="CZ274" s="480"/>
      <c r="DA274" s="480"/>
      <c r="DB274" s="480"/>
      <c r="DC274" s="480"/>
      <c r="DD274" s="480"/>
      <c r="DE274" s="480"/>
      <c r="DF274" s="480"/>
      <c r="DG274" s="480"/>
      <c r="DH274" s="480"/>
      <c r="DI274" s="480"/>
      <c r="DJ274" s="480"/>
      <c r="DK274" s="480"/>
      <c r="DL274" s="480"/>
    </row>
    <row r="275" spans="1:244" s="554" customFormat="1" ht="30" customHeight="1">
      <c r="A275" s="1327">
        <v>271</v>
      </c>
      <c r="B275" s="1295" t="s">
        <v>692</v>
      </c>
      <c r="C275" s="1295" t="s">
        <v>139</v>
      </c>
      <c r="D275" s="1296">
        <v>70995371</v>
      </c>
      <c r="E275" s="1296">
        <v>102508445</v>
      </c>
      <c r="F275" s="1296">
        <v>600145166</v>
      </c>
      <c r="G275" s="1295" t="s">
        <v>1221</v>
      </c>
      <c r="H275" s="1296" t="s">
        <v>142</v>
      </c>
      <c r="I275" s="1296" t="s">
        <v>30</v>
      </c>
      <c r="J275" s="1296" t="s">
        <v>143</v>
      </c>
      <c r="K275" s="1295" t="s">
        <v>701</v>
      </c>
      <c r="L275" s="1297">
        <v>4300000</v>
      </c>
      <c r="M275" s="1297">
        <v>0</v>
      </c>
      <c r="N275" s="1298">
        <v>44927</v>
      </c>
      <c r="O275" s="1298">
        <v>45657</v>
      </c>
      <c r="P275" s="1299" t="s">
        <v>41</v>
      </c>
      <c r="Q275" s="1299" t="s">
        <v>41</v>
      </c>
      <c r="R275" s="1299"/>
      <c r="S275" s="1299" t="s">
        <v>41</v>
      </c>
      <c r="T275" s="1299"/>
      <c r="U275" s="1299"/>
      <c r="V275" s="1299"/>
      <c r="W275" s="1299"/>
      <c r="X275" s="1299"/>
      <c r="Y275" s="1299" t="s">
        <v>35</v>
      </c>
      <c r="Z275" s="1300" t="s">
        <v>382</v>
      </c>
    </row>
    <row r="276" spans="1:244" s="554" customFormat="1" ht="45">
      <c r="A276" s="708">
        <v>272</v>
      </c>
      <c r="B276" s="555" t="s">
        <v>699</v>
      </c>
      <c r="C276" s="555" t="s">
        <v>139</v>
      </c>
      <c r="D276" s="556">
        <v>70995427</v>
      </c>
      <c r="E276" s="556">
        <v>102508348</v>
      </c>
      <c r="F276" s="556">
        <v>600145310</v>
      </c>
      <c r="G276" s="555" t="s">
        <v>1222</v>
      </c>
      <c r="H276" s="556" t="s">
        <v>142</v>
      </c>
      <c r="I276" s="556" t="s">
        <v>30</v>
      </c>
      <c r="J276" s="556" t="s">
        <v>143</v>
      </c>
      <c r="K276" s="555" t="s">
        <v>691</v>
      </c>
      <c r="L276" s="557">
        <v>1400000</v>
      </c>
      <c r="M276" s="558">
        <f t="shared" si="26"/>
        <v>1190000</v>
      </c>
      <c r="N276" s="559">
        <v>44927</v>
      </c>
      <c r="O276" s="559">
        <v>45291</v>
      </c>
      <c r="P276" s="560"/>
      <c r="Q276" s="560"/>
      <c r="R276" s="560"/>
      <c r="S276" s="560"/>
      <c r="T276" s="560"/>
      <c r="U276" s="560" t="s">
        <v>41</v>
      </c>
      <c r="V276" s="561"/>
      <c r="W276" s="561"/>
      <c r="X276" s="561"/>
      <c r="Y276" s="561" t="s">
        <v>145</v>
      </c>
      <c r="Z276" s="562" t="s">
        <v>382</v>
      </c>
    </row>
    <row r="277" spans="1:244" s="663" customFormat="1" ht="33.75">
      <c r="A277" s="466">
        <v>273</v>
      </c>
      <c r="B277" s="467" t="s">
        <v>1223</v>
      </c>
      <c r="C277" s="467" t="s">
        <v>1224</v>
      </c>
      <c r="D277" s="468">
        <v>25368702</v>
      </c>
      <c r="E277" s="468">
        <v>60001725</v>
      </c>
      <c r="F277" s="468">
        <v>60340151</v>
      </c>
      <c r="G277" s="470" t="s">
        <v>1225</v>
      </c>
      <c r="H277" s="470" t="s">
        <v>29</v>
      </c>
      <c r="I277" s="470" t="s">
        <v>30</v>
      </c>
      <c r="J277" s="471" t="s">
        <v>1226</v>
      </c>
      <c r="K277" s="472" t="s">
        <v>1227</v>
      </c>
      <c r="L277" s="473">
        <v>3500000</v>
      </c>
      <c r="M277" s="478">
        <v>2900000</v>
      </c>
      <c r="N277" s="662">
        <v>2023</v>
      </c>
      <c r="O277" s="475">
        <v>2023</v>
      </c>
      <c r="P277" s="476" t="s">
        <v>132</v>
      </c>
      <c r="Q277" s="476" t="s">
        <v>132</v>
      </c>
      <c r="R277" s="476" t="s">
        <v>132</v>
      </c>
      <c r="S277" s="476"/>
      <c r="T277" s="476"/>
      <c r="U277" s="476"/>
      <c r="V277" s="476"/>
      <c r="W277" s="476"/>
      <c r="X277" s="476"/>
      <c r="Y277" s="467" t="s">
        <v>1228</v>
      </c>
      <c r="Z277" s="477" t="s">
        <v>58</v>
      </c>
      <c r="AA277" s="403"/>
      <c r="AB277" s="403"/>
      <c r="AC277" s="403"/>
      <c r="AD277" s="403"/>
      <c r="AE277" s="403"/>
      <c r="AF277" s="403"/>
      <c r="AG277" s="403"/>
      <c r="AH277" s="403"/>
      <c r="AI277" s="403"/>
      <c r="AJ277" s="403"/>
      <c r="AK277" s="403"/>
      <c r="AL277" s="403"/>
      <c r="AM277" s="403"/>
      <c r="AN277" s="403"/>
      <c r="AO277" s="403"/>
      <c r="AP277" s="403"/>
      <c r="AQ277" s="403"/>
      <c r="AR277" s="403"/>
      <c r="AS277" s="403"/>
      <c r="AT277" s="403"/>
      <c r="AU277" s="403"/>
      <c r="AV277" s="403"/>
      <c r="AW277" s="403"/>
      <c r="AX277" s="403"/>
      <c r="AY277" s="403"/>
      <c r="AZ277" s="403"/>
      <c r="BA277" s="403"/>
      <c r="BB277" s="403"/>
      <c r="BC277" s="403"/>
      <c r="BD277" s="403"/>
      <c r="BE277" s="403"/>
      <c r="BF277" s="403"/>
      <c r="BG277" s="403"/>
      <c r="BH277" s="403"/>
      <c r="BI277" s="403"/>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c r="CS277" s="404"/>
      <c r="CT277" s="404"/>
      <c r="CU277" s="404"/>
      <c r="CV277" s="404"/>
      <c r="CW277" s="404"/>
      <c r="CX277" s="404"/>
      <c r="CY277" s="404"/>
      <c r="CZ277" s="404"/>
      <c r="DA277" s="404"/>
      <c r="DB277" s="404"/>
      <c r="DC277" s="404"/>
      <c r="DD277" s="404"/>
      <c r="DE277" s="404"/>
      <c r="DF277" s="404"/>
      <c r="DG277" s="404"/>
      <c r="DH277" s="404"/>
      <c r="DI277" s="404"/>
      <c r="DJ277" s="404"/>
      <c r="DK277" s="404"/>
      <c r="DL277" s="404"/>
    </row>
    <row r="278" spans="1:244" s="663" customFormat="1" ht="33.75">
      <c r="A278" s="466">
        <v>274</v>
      </c>
      <c r="B278" s="467" t="s">
        <v>1223</v>
      </c>
      <c r="C278" s="467" t="s">
        <v>1224</v>
      </c>
      <c r="D278" s="468">
        <v>25368702</v>
      </c>
      <c r="E278" s="468">
        <v>60001725</v>
      </c>
      <c r="F278" s="468">
        <v>60340151</v>
      </c>
      <c r="G278" s="470" t="s">
        <v>1229</v>
      </c>
      <c r="H278" s="470" t="s">
        <v>29</v>
      </c>
      <c r="I278" s="470" t="s">
        <v>30</v>
      </c>
      <c r="J278" s="471" t="s">
        <v>1226</v>
      </c>
      <c r="K278" s="472" t="s">
        <v>1230</v>
      </c>
      <c r="L278" s="473">
        <v>15000000</v>
      </c>
      <c r="M278" s="558">
        <f t="shared" si="26"/>
        <v>12750000</v>
      </c>
      <c r="N278" s="662">
        <v>2024</v>
      </c>
      <c r="O278" s="475">
        <v>2025</v>
      </c>
      <c r="P278" s="476"/>
      <c r="Q278" s="476"/>
      <c r="R278" s="476" t="s">
        <v>132</v>
      </c>
      <c r="S278" s="476" t="s">
        <v>132</v>
      </c>
      <c r="T278" s="476"/>
      <c r="U278" s="476"/>
      <c r="V278" s="476"/>
      <c r="W278" s="476" t="s">
        <v>132</v>
      </c>
      <c r="X278" s="476"/>
      <c r="Y278" s="467" t="s">
        <v>1231</v>
      </c>
      <c r="Z278" s="477" t="s">
        <v>58</v>
      </c>
      <c r="AA278" s="403"/>
      <c r="AB278" s="403"/>
      <c r="AC278" s="403"/>
      <c r="AD278" s="403"/>
      <c r="AE278" s="403"/>
      <c r="AF278" s="403"/>
      <c r="AG278" s="403"/>
      <c r="AH278" s="403"/>
      <c r="AI278" s="403"/>
      <c r="AJ278" s="403"/>
      <c r="AK278" s="403"/>
      <c r="AL278" s="403"/>
      <c r="AM278" s="403"/>
      <c r="AN278" s="403"/>
      <c r="AO278" s="403"/>
      <c r="AP278" s="403"/>
      <c r="AQ278" s="403"/>
      <c r="AR278" s="403"/>
      <c r="AS278" s="403"/>
      <c r="AT278" s="403"/>
      <c r="AU278" s="403"/>
      <c r="AV278" s="403"/>
      <c r="AW278" s="403"/>
      <c r="AX278" s="403"/>
      <c r="AY278" s="403"/>
      <c r="AZ278" s="403"/>
      <c r="BA278" s="403"/>
      <c r="BB278" s="403"/>
      <c r="BC278" s="403"/>
      <c r="BD278" s="403"/>
      <c r="BE278" s="403"/>
      <c r="BF278" s="403"/>
      <c r="BG278" s="403"/>
      <c r="BH278" s="403"/>
      <c r="BI278" s="403"/>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c r="CS278" s="404"/>
      <c r="CT278" s="404"/>
      <c r="CU278" s="404"/>
      <c r="CV278" s="404"/>
      <c r="CW278" s="404"/>
      <c r="CX278" s="404"/>
      <c r="CY278" s="404"/>
      <c r="CZ278" s="404"/>
      <c r="DA278" s="404"/>
      <c r="DB278" s="404"/>
      <c r="DC278" s="404"/>
      <c r="DD278" s="404"/>
      <c r="DE278" s="404"/>
      <c r="DF278" s="404"/>
      <c r="DG278" s="404"/>
      <c r="DH278" s="404"/>
      <c r="DI278" s="404"/>
      <c r="DJ278" s="404"/>
      <c r="DK278" s="404"/>
      <c r="DL278" s="404"/>
    </row>
    <row r="279" spans="1:244" s="663" customFormat="1" ht="33.75">
      <c r="A279" s="466">
        <v>275</v>
      </c>
      <c r="B279" s="467" t="s">
        <v>1223</v>
      </c>
      <c r="C279" s="467" t="s">
        <v>1224</v>
      </c>
      <c r="D279" s="468">
        <v>25368702</v>
      </c>
      <c r="E279" s="468">
        <v>60001725</v>
      </c>
      <c r="F279" s="468">
        <v>60340151</v>
      </c>
      <c r="G279" s="470" t="s">
        <v>1232</v>
      </c>
      <c r="H279" s="470" t="s">
        <v>29</v>
      </c>
      <c r="I279" s="470" t="s">
        <v>30</v>
      </c>
      <c r="J279" s="471" t="s">
        <v>1226</v>
      </c>
      <c r="K279" s="472" t="s">
        <v>1233</v>
      </c>
      <c r="L279" s="473">
        <v>12000000</v>
      </c>
      <c r="M279" s="558">
        <f t="shared" si="26"/>
        <v>10200000</v>
      </c>
      <c r="N279" s="662">
        <v>2025</v>
      </c>
      <c r="O279" s="475">
        <v>2027</v>
      </c>
      <c r="P279" s="476"/>
      <c r="Q279" s="476"/>
      <c r="R279" s="476"/>
      <c r="S279" s="476"/>
      <c r="T279" s="476"/>
      <c r="U279" s="476"/>
      <c r="V279" s="476"/>
      <c r="W279" s="476" t="s">
        <v>132</v>
      </c>
      <c r="X279" s="476"/>
      <c r="Y279" s="467" t="s">
        <v>1231</v>
      </c>
      <c r="Z279" s="477" t="s">
        <v>58</v>
      </c>
      <c r="AA279" s="403"/>
      <c r="AB279" s="403"/>
      <c r="AC279" s="403"/>
      <c r="AD279" s="403"/>
      <c r="AE279" s="403"/>
      <c r="AF279" s="403"/>
      <c r="AG279" s="403"/>
      <c r="AH279" s="403"/>
      <c r="AI279" s="403"/>
      <c r="AJ279" s="403"/>
      <c r="AK279" s="403"/>
      <c r="AL279" s="403"/>
      <c r="AM279" s="403"/>
      <c r="AN279" s="403"/>
      <c r="AO279" s="403"/>
      <c r="AP279" s="403"/>
      <c r="AQ279" s="403"/>
      <c r="AR279" s="403"/>
      <c r="AS279" s="403"/>
      <c r="AT279" s="403"/>
      <c r="AU279" s="403"/>
      <c r="AV279" s="403"/>
      <c r="AW279" s="403"/>
      <c r="AX279" s="403"/>
      <c r="AY279" s="403"/>
      <c r="AZ279" s="403"/>
      <c r="BA279" s="403"/>
      <c r="BB279" s="403"/>
      <c r="BC279" s="403"/>
      <c r="BD279" s="403"/>
      <c r="BE279" s="403"/>
      <c r="BF279" s="403"/>
      <c r="BG279" s="403"/>
      <c r="BH279" s="403"/>
      <c r="BI279" s="403"/>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row>
    <row r="280" spans="1:244" ht="33.75">
      <c r="A280" s="466">
        <v>276</v>
      </c>
      <c r="B280" s="467" t="s">
        <v>619</v>
      </c>
      <c r="C280" s="467" t="s">
        <v>620</v>
      </c>
      <c r="D280" s="468">
        <v>61963691</v>
      </c>
      <c r="E280" s="468">
        <v>102092711</v>
      </c>
      <c r="F280" s="468">
        <v>600134482</v>
      </c>
      <c r="G280" s="470" t="s">
        <v>1234</v>
      </c>
      <c r="H280" s="470" t="s">
        <v>29</v>
      </c>
      <c r="I280" s="470" t="s">
        <v>30</v>
      </c>
      <c r="J280" s="471" t="s">
        <v>621</v>
      </c>
      <c r="K280" s="472" t="s">
        <v>1235</v>
      </c>
      <c r="L280" s="473">
        <v>2000000</v>
      </c>
      <c r="M280" s="478">
        <f t="shared" ref="M280:M288" si="28">L280/100*85</f>
        <v>1700000</v>
      </c>
      <c r="N280" s="662">
        <v>2023</v>
      </c>
      <c r="O280" s="475">
        <v>2025</v>
      </c>
      <c r="P280" s="476"/>
      <c r="Q280" s="476" t="s">
        <v>132</v>
      </c>
      <c r="R280" s="476"/>
      <c r="S280" s="476"/>
      <c r="T280" s="476"/>
      <c r="U280" s="476"/>
      <c r="V280" s="476" t="s">
        <v>132</v>
      </c>
      <c r="W280" s="476" t="s">
        <v>132</v>
      </c>
      <c r="X280" s="476"/>
      <c r="Y280" s="467" t="s">
        <v>1236</v>
      </c>
      <c r="Z280" s="477" t="s">
        <v>58</v>
      </c>
      <c r="BJ280" s="403"/>
      <c r="BK280" s="403"/>
      <c r="BL280" s="403"/>
      <c r="BM280" s="403"/>
      <c r="BN280" s="403"/>
      <c r="BO280" s="403"/>
      <c r="BP280" s="403"/>
      <c r="BQ280" s="403"/>
      <c r="BR280" s="403"/>
      <c r="BS280" s="403"/>
      <c r="BT280" s="403"/>
      <c r="BU280" s="403"/>
      <c r="BV280" s="403"/>
      <c r="BW280" s="403"/>
      <c r="BX280" s="403"/>
      <c r="BY280" s="403"/>
      <c r="BZ280" s="403"/>
      <c r="CA280" s="403"/>
      <c r="CB280" s="403"/>
      <c r="CC280" s="403"/>
      <c r="CD280" s="403"/>
      <c r="CE280" s="403"/>
      <c r="CF280" s="403"/>
      <c r="CG280" s="403"/>
      <c r="CH280" s="403"/>
      <c r="CI280" s="403"/>
      <c r="CJ280" s="403"/>
      <c r="CK280" s="403"/>
      <c r="CL280" s="403"/>
      <c r="CM280" s="403"/>
      <c r="CN280" s="403"/>
      <c r="CO280" s="403"/>
      <c r="CP280" s="403"/>
      <c r="CQ280" s="403"/>
      <c r="CR280" s="403"/>
      <c r="CS280" s="403"/>
      <c r="CT280" s="403"/>
      <c r="CU280" s="403"/>
      <c r="CV280" s="403"/>
      <c r="CW280" s="403"/>
      <c r="CX280" s="403"/>
      <c r="CY280" s="403"/>
      <c r="CZ280" s="403"/>
      <c r="DA280" s="403"/>
      <c r="DB280" s="403"/>
      <c r="DC280" s="403"/>
      <c r="DD280" s="403"/>
      <c r="DE280" s="403"/>
      <c r="DF280" s="403"/>
      <c r="DG280" s="403"/>
      <c r="DH280" s="403"/>
      <c r="DI280" s="403"/>
      <c r="DJ280" s="403"/>
      <c r="DK280" s="403"/>
      <c r="DL280" s="403"/>
      <c r="DM280" s="403"/>
      <c r="DN280" s="403"/>
      <c r="DO280" s="403"/>
      <c r="DP280" s="403"/>
      <c r="DQ280" s="403"/>
      <c r="DR280" s="403"/>
      <c r="DS280" s="403"/>
      <c r="DT280" s="403"/>
      <c r="DU280" s="403"/>
      <c r="DV280" s="403"/>
      <c r="DW280" s="403"/>
      <c r="DX280" s="403"/>
      <c r="DY280" s="403"/>
      <c r="DZ280" s="403"/>
      <c r="EA280" s="403"/>
      <c r="EB280" s="403"/>
      <c r="EC280" s="403"/>
      <c r="ED280" s="403"/>
      <c r="EE280" s="403"/>
      <c r="EF280" s="403"/>
      <c r="EG280" s="403"/>
      <c r="EH280" s="403"/>
      <c r="EI280" s="403"/>
      <c r="EJ280" s="403"/>
      <c r="EK280" s="403"/>
      <c r="EL280" s="403"/>
      <c r="EM280" s="403"/>
      <c r="EN280" s="403"/>
      <c r="EO280" s="403"/>
      <c r="EP280" s="403"/>
      <c r="EQ280" s="403"/>
      <c r="ER280" s="403"/>
      <c r="ES280" s="403"/>
      <c r="ET280" s="403"/>
      <c r="EU280" s="403"/>
      <c r="EV280" s="403"/>
      <c r="EW280" s="403"/>
      <c r="EX280" s="403"/>
      <c r="EY280" s="403"/>
      <c r="EZ280" s="403"/>
      <c r="FA280" s="403"/>
      <c r="FB280" s="403"/>
      <c r="FC280" s="403"/>
      <c r="FD280" s="403"/>
      <c r="FE280" s="403"/>
      <c r="FF280" s="403"/>
      <c r="FG280" s="403"/>
      <c r="FH280" s="403"/>
      <c r="FI280" s="403"/>
      <c r="FJ280" s="403"/>
      <c r="FK280" s="403"/>
      <c r="FL280" s="403"/>
      <c r="FM280" s="403"/>
      <c r="FN280" s="403"/>
      <c r="FO280" s="403"/>
      <c r="FP280" s="403"/>
      <c r="FQ280" s="403"/>
      <c r="FR280" s="403"/>
      <c r="FS280" s="403"/>
      <c r="FT280" s="403"/>
      <c r="FU280" s="403"/>
      <c r="FV280" s="403"/>
      <c r="FW280" s="403"/>
      <c r="FX280" s="403"/>
      <c r="FY280" s="403"/>
      <c r="FZ280" s="403"/>
      <c r="GA280" s="403"/>
      <c r="GB280" s="403"/>
      <c r="GC280" s="403"/>
      <c r="GD280" s="403"/>
      <c r="GE280" s="403"/>
      <c r="GF280" s="403"/>
      <c r="GG280" s="403"/>
      <c r="GH280" s="403"/>
      <c r="GI280" s="403"/>
      <c r="GJ280" s="403"/>
      <c r="GK280" s="403"/>
      <c r="GL280" s="403"/>
      <c r="GM280" s="403"/>
      <c r="GN280" s="403"/>
      <c r="GO280" s="403"/>
      <c r="GP280" s="403"/>
      <c r="GQ280" s="403"/>
      <c r="GR280" s="403"/>
      <c r="GS280" s="403"/>
      <c r="GT280" s="403"/>
      <c r="GU280" s="403"/>
      <c r="GV280" s="403"/>
      <c r="GW280" s="403"/>
      <c r="GX280" s="403"/>
      <c r="GY280" s="403"/>
      <c r="GZ280" s="403"/>
      <c r="HA280" s="403"/>
      <c r="HB280" s="403"/>
      <c r="HC280" s="403"/>
      <c r="HD280" s="403"/>
      <c r="HE280" s="403"/>
      <c r="HF280" s="403"/>
      <c r="HG280" s="403"/>
      <c r="HH280" s="403"/>
      <c r="HI280" s="403"/>
      <c r="HJ280" s="403"/>
      <c r="HK280" s="403"/>
      <c r="HL280" s="403"/>
      <c r="HM280" s="403"/>
      <c r="HN280" s="403"/>
      <c r="HO280" s="403"/>
      <c r="HP280" s="403"/>
      <c r="HQ280" s="403"/>
      <c r="HR280" s="403"/>
      <c r="HS280" s="403"/>
      <c r="HT280" s="403"/>
      <c r="HU280" s="403"/>
      <c r="HV280" s="403"/>
      <c r="HW280" s="403"/>
      <c r="HX280" s="403"/>
      <c r="HY280" s="403"/>
      <c r="HZ280" s="403"/>
      <c r="IA280" s="403"/>
      <c r="IB280" s="403"/>
      <c r="IC280" s="403"/>
      <c r="ID280" s="403"/>
      <c r="IE280" s="403"/>
      <c r="IF280" s="403"/>
      <c r="IG280" s="403"/>
      <c r="IH280" s="403"/>
      <c r="II280" s="403"/>
      <c r="IJ280" s="403"/>
    </row>
    <row r="281" spans="1:244" ht="45">
      <c r="A281" s="466">
        <v>277</v>
      </c>
      <c r="B281" s="469" t="s">
        <v>704</v>
      </c>
      <c r="C281" s="469" t="s">
        <v>139</v>
      </c>
      <c r="D281" s="709" t="s">
        <v>705</v>
      </c>
      <c r="E281" s="470">
        <v>181106566</v>
      </c>
      <c r="F281" s="470">
        <v>691013578</v>
      </c>
      <c r="G281" s="469" t="s">
        <v>1237</v>
      </c>
      <c r="H281" s="470" t="s">
        <v>142</v>
      </c>
      <c r="I281" s="470" t="s">
        <v>30</v>
      </c>
      <c r="J281" s="470" t="s">
        <v>143</v>
      </c>
      <c r="K281" s="469" t="s">
        <v>1238</v>
      </c>
      <c r="L281" s="473">
        <v>16000000</v>
      </c>
      <c r="M281" s="478">
        <f t="shared" si="28"/>
        <v>13600000</v>
      </c>
      <c r="N281" s="710">
        <v>45078</v>
      </c>
      <c r="O281" s="710">
        <v>45809</v>
      </c>
      <c r="P281" s="476"/>
      <c r="Q281" s="476"/>
      <c r="R281" s="476"/>
      <c r="S281" s="476"/>
      <c r="T281" s="476"/>
      <c r="U281" s="476"/>
      <c r="V281" s="476"/>
      <c r="W281" s="500" t="s">
        <v>41</v>
      </c>
      <c r="X281" s="476"/>
      <c r="Y281" s="470" t="s">
        <v>1041</v>
      </c>
      <c r="Z281" s="711" t="s">
        <v>696</v>
      </c>
      <c r="BJ281" s="403"/>
      <c r="BK281" s="403"/>
      <c r="BL281" s="403"/>
      <c r="BM281" s="403"/>
      <c r="BN281" s="403"/>
      <c r="BO281" s="403"/>
      <c r="BP281" s="403"/>
      <c r="BQ281" s="403"/>
      <c r="BR281" s="403"/>
      <c r="BS281" s="403"/>
      <c r="BT281" s="403"/>
      <c r="BU281" s="403"/>
      <c r="BV281" s="403"/>
      <c r="BW281" s="403"/>
      <c r="BX281" s="403"/>
      <c r="BY281" s="403"/>
      <c r="BZ281" s="403"/>
      <c r="CA281" s="403"/>
      <c r="CB281" s="403"/>
      <c r="CC281" s="403"/>
      <c r="CD281" s="403"/>
      <c r="CE281" s="403"/>
      <c r="CF281" s="403"/>
      <c r="CG281" s="403"/>
      <c r="CH281" s="403"/>
      <c r="CI281" s="403"/>
      <c r="CJ281" s="403"/>
      <c r="CK281" s="403"/>
      <c r="CL281" s="403"/>
      <c r="CM281" s="403"/>
      <c r="CN281" s="403"/>
      <c r="CO281" s="403"/>
      <c r="CP281" s="403"/>
      <c r="CQ281" s="403"/>
      <c r="CR281" s="403"/>
      <c r="CS281" s="403"/>
      <c r="CT281" s="403"/>
      <c r="CU281" s="403"/>
      <c r="CV281" s="403"/>
      <c r="CW281" s="403"/>
      <c r="CX281" s="403"/>
      <c r="CY281" s="403"/>
      <c r="CZ281" s="403"/>
      <c r="DA281" s="403"/>
      <c r="DB281" s="403"/>
      <c r="DC281" s="403"/>
      <c r="DD281" s="403"/>
      <c r="DE281" s="403"/>
      <c r="DF281" s="403"/>
      <c r="DG281" s="403"/>
      <c r="DH281" s="403"/>
      <c r="DI281" s="403"/>
      <c r="DJ281" s="403"/>
      <c r="DK281" s="403"/>
      <c r="DL281" s="403"/>
      <c r="DM281" s="403"/>
      <c r="DN281" s="403"/>
      <c r="DO281" s="403"/>
      <c r="DP281" s="403"/>
      <c r="DQ281" s="403"/>
      <c r="DR281" s="403"/>
      <c r="DS281" s="403"/>
      <c r="DT281" s="403"/>
      <c r="DU281" s="403"/>
      <c r="DV281" s="403"/>
      <c r="DW281" s="403"/>
      <c r="DX281" s="403"/>
      <c r="DY281" s="403"/>
      <c r="DZ281" s="403"/>
      <c r="EA281" s="403"/>
      <c r="EB281" s="403"/>
      <c r="EC281" s="403"/>
      <c r="ED281" s="403"/>
      <c r="EE281" s="403"/>
      <c r="EF281" s="403"/>
      <c r="EG281" s="403"/>
      <c r="EH281" s="403"/>
      <c r="EI281" s="403"/>
      <c r="EJ281" s="403"/>
      <c r="EK281" s="403"/>
      <c r="EL281" s="403"/>
      <c r="EM281" s="403"/>
      <c r="EN281" s="403"/>
      <c r="EO281" s="403"/>
      <c r="EP281" s="403"/>
      <c r="EQ281" s="403"/>
      <c r="ER281" s="403"/>
      <c r="ES281" s="403"/>
      <c r="ET281" s="403"/>
      <c r="EU281" s="403"/>
      <c r="EV281" s="403"/>
      <c r="EW281" s="403"/>
      <c r="EX281" s="403"/>
      <c r="EY281" s="403"/>
      <c r="EZ281" s="403"/>
      <c r="FA281" s="403"/>
      <c r="FB281" s="403"/>
      <c r="FC281" s="403"/>
      <c r="FD281" s="403"/>
      <c r="FE281" s="403"/>
      <c r="FF281" s="403"/>
      <c r="FG281" s="403"/>
      <c r="FH281" s="403"/>
      <c r="FI281" s="403"/>
      <c r="FJ281" s="403"/>
      <c r="FK281" s="403"/>
      <c r="FL281" s="403"/>
      <c r="FM281" s="403"/>
      <c r="FN281" s="403"/>
      <c r="FO281" s="403"/>
      <c r="FP281" s="403"/>
      <c r="FQ281" s="403"/>
      <c r="FR281" s="403"/>
      <c r="FS281" s="403"/>
      <c r="FT281" s="403"/>
      <c r="FU281" s="403"/>
      <c r="FV281" s="403"/>
      <c r="FW281" s="403"/>
      <c r="FX281" s="403"/>
      <c r="FY281" s="403"/>
      <c r="FZ281" s="403"/>
      <c r="GA281" s="403"/>
      <c r="GB281" s="403"/>
      <c r="GC281" s="403"/>
      <c r="GD281" s="403"/>
      <c r="GE281" s="403"/>
      <c r="GF281" s="403"/>
      <c r="GG281" s="403"/>
      <c r="GH281" s="403"/>
      <c r="GI281" s="403"/>
      <c r="GJ281" s="403"/>
      <c r="GK281" s="403"/>
      <c r="GL281" s="403"/>
      <c r="GM281" s="403"/>
      <c r="GN281" s="403"/>
      <c r="GO281" s="403"/>
      <c r="GP281" s="403"/>
      <c r="GQ281" s="403"/>
      <c r="GR281" s="403"/>
      <c r="GS281" s="403"/>
      <c r="GT281" s="403"/>
      <c r="GU281" s="403"/>
      <c r="GV281" s="403"/>
      <c r="GW281" s="403"/>
      <c r="GX281" s="403"/>
      <c r="GY281" s="403"/>
      <c r="GZ281" s="403"/>
      <c r="HA281" s="403"/>
      <c r="HB281" s="403"/>
      <c r="HC281" s="403"/>
      <c r="HD281" s="403"/>
      <c r="HE281" s="403"/>
      <c r="HF281" s="403"/>
      <c r="HG281" s="403"/>
      <c r="HH281" s="403"/>
      <c r="HI281" s="403"/>
      <c r="HJ281" s="403"/>
      <c r="HK281" s="403"/>
      <c r="HL281" s="403"/>
      <c r="HM281" s="403"/>
      <c r="HN281" s="403"/>
      <c r="HO281" s="403"/>
      <c r="HP281" s="403"/>
      <c r="HQ281" s="403"/>
      <c r="HR281" s="403"/>
      <c r="HS281" s="403"/>
      <c r="HT281" s="403"/>
      <c r="HU281" s="403"/>
      <c r="HV281" s="403"/>
      <c r="HW281" s="403"/>
      <c r="HX281" s="403"/>
      <c r="HY281" s="403"/>
      <c r="HZ281" s="403"/>
      <c r="IA281" s="403"/>
      <c r="IB281" s="403"/>
      <c r="IC281" s="403"/>
      <c r="ID281" s="403"/>
      <c r="IE281" s="403"/>
      <c r="IF281" s="403"/>
      <c r="IG281" s="403"/>
      <c r="IH281" s="403"/>
      <c r="II281" s="403"/>
      <c r="IJ281" s="403"/>
    </row>
    <row r="282" spans="1:244" ht="258.75">
      <c r="A282" s="466">
        <v>278</v>
      </c>
      <c r="B282" s="472" t="s">
        <v>841</v>
      </c>
      <c r="C282" s="472" t="s">
        <v>173</v>
      </c>
      <c r="D282" s="468" t="s">
        <v>842</v>
      </c>
      <c r="E282" s="468">
        <v>102508560</v>
      </c>
      <c r="F282" s="468">
        <v>600145182</v>
      </c>
      <c r="G282" s="504" t="s">
        <v>1239</v>
      </c>
      <c r="H282" s="470" t="s">
        <v>29</v>
      </c>
      <c r="I282" s="468" t="s">
        <v>110</v>
      </c>
      <c r="J282" s="504" t="s">
        <v>30</v>
      </c>
      <c r="K282" s="472" t="s">
        <v>1240</v>
      </c>
      <c r="L282" s="473">
        <v>18000000</v>
      </c>
      <c r="M282" s="478">
        <f t="shared" si="28"/>
        <v>15300000</v>
      </c>
      <c r="N282" s="662">
        <v>2023</v>
      </c>
      <c r="O282" s="475">
        <v>2027</v>
      </c>
      <c r="P282" s="476" t="s">
        <v>41</v>
      </c>
      <c r="Q282" s="476" t="s">
        <v>41</v>
      </c>
      <c r="R282" s="476" t="s">
        <v>41</v>
      </c>
      <c r="S282" s="476" t="s">
        <v>41</v>
      </c>
      <c r="T282" s="476"/>
      <c r="U282" s="476" t="s">
        <v>41</v>
      </c>
      <c r="V282" s="476" t="s">
        <v>41</v>
      </c>
      <c r="W282" s="476"/>
      <c r="X282" s="476" t="s">
        <v>41</v>
      </c>
      <c r="Y282" s="506" t="s">
        <v>192</v>
      </c>
      <c r="Z282" s="477" t="s">
        <v>1241</v>
      </c>
      <c r="BJ282" s="403"/>
      <c r="BK282" s="403"/>
      <c r="BL282" s="403"/>
      <c r="BM282" s="403"/>
      <c r="BN282" s="403"/>
      <c r="BO282" s="403"/>
      <c r="BP282" s="403"/>
      <c r="BQ282" s="403"/>
      <c r="BR282" s="403"/>
      <c r="BS282" s="403"/>
      <c r="BT282" s="403"/>
      <c r="BU282" s="403"/>
      <c r="BV282" s="403"/>
      <c r="BW282" s="403"/>
      <c r="BX282" s="403"/>
      <c r="BY282" s="403"/>
      <c r="BZ282" s="403"/>
      <c r="CA282" s="403"/>
      <c r="CB282" s="403"/>
      <c r="CC282" s="403"/>
      <c r="CD282" s="403"/>
      <c r="CE282" s="403"/>
      <c r="CF282" s="403"/>
      <c r="CG282" s="403"/>
      <c r="CH282" s="403"/>
      <c r="CI282" s="403"/>
      <c r="CJ282" s="403"/>
      <c r="CK282" s="403"/>
      <c r="CL282" s="403"/>
      <c r="CM282" s="403"/>
      <c r="CN282" s="403"/>
      <c r="CO282" s="403"/>
      <c r="CP282" s="403"/>
      <c r="CQ282" s="403"/>
      <c r="CR282" s="403"/>
      <c r="CS282" s="403"/>
      <c r="CT282" s="403"/>
      <c r="CU282" s="403"/>
      <c r="CV282" s="403"/>
      <c r="CW282" s="403"/>
      <c r="CX282" s="403"/>
      <c r="CY282" s="403"/>
      <c r="CZ282" s="403"/>
      <c r="DA282" s="403"/>
      <c r="DB282" s="403"/>
      <c r="DC282" s="403"/>
      <c r="DD282" s="403"/>
      <c r="DE282" s="403"/>
      <c r="DF282" s="403"/>
      <c r="DG282" s="403"/>
      <c r="DH282" s="403"/>
      <c r="DI282" s="403"/>
      <c r="DJ282" s="403"/>
      <c r="DK282" s="403"/>
      <c r="DL282" s="403"/>
      <c r="DM282" s="403"/>
      <c r="DN282" s="403"/>
      <c r="DO282" s="403"/>
      <c r="DP282" s="403"/>
      <c r="DQ282" s="403"/>
      <c r="DR282" s="403"/>
      <c r="DS282" s="403"/>
      <c r="DT282" s="403"/>
      <c r="DU282" s="403"/>
      <c r="DV282" s="403"/>
      <c r="DW282" s="403"/>
      <c r="DX282" s="403"/>
      <c r="DY282" s="403"/>
      <c r="DZ282" s="403"/>
      <c r="EA282" s="403"/>
      <c r="EB282" s="403"/>
      <c r="EC282" s="403"/>
      <c r="ED282" s="403"/>
      <c r="EE282" s="403"/>
      <c r="EF282" s="403"/>
      <c r="EG282" s="403"/>
      <c r="EH282" s="403"/>
      <c r="EI282" s="403"/>
      <c r="EJ282" s="403"/>
      <c r="EK282" s="403"/>
      <c r="EL282" s="403"/>
      <c r="EM282" s="403"/>
      <c r="EN282" s="403"/>
      <c r="EO282" s="403"/>
      <c r="EP282" s="403"/>
      <c r="EQ282" s="403"/>
      <c r="ER282" s="403"/>
      <c r="ES282" s="403"/>
      <c r="ET282" s="403"/>
      <c r="EU282" s="403"/>
      <c r="EV282" s="403"/>
      <c r="EW282" s="403"/>
      <c r="EX282" s="403"/>
      <c r="EY282" s="403"/>
      <c r="EZ282" s="403"/>
      <c r="FA282" s="403"/>
      <c r="FB282" s="403"/>
      <c r="FC282" s="403"/>
      <c r="FD282" s="403"/>
      <c r="FE282" s="403"/>
      <c r="FF282" s="403"/>
      <c r="FG282" s="403"/>
      <c r="FH282" s="403"/>
      <c r="FI282" s="403"/>
      <c r="FJ282" s="403"/>
      <c r="FK282" s="403"/>
      <c r="FL282" s="403"/>
      <c r="FM282" s="403"/>
      <c r="FN282" s="403"/>
      <c r="FO282" s="403"/>
      <c r="FP282" s="403"/>
      <c r="FQ282" s="403"/>
      <c r="FR282" s="403"/>
      <c r="FS282" s="403"/>
      <c r="FT282" s="403"/>
      <c r="FU282" s="403"/>
      <c r="FV282" s="403"/>
      <c r="FW282" s="403"/>
      <c r="FX282" s="403"/>
      <c r="FY282" s="403"/>
      <c r="FZ282" s="403"/>
      <c r="GA282" s="403"/>
      <c r="GB282" s="403"/>
      <c r="GC282" s="403"/>
      <c r="GD282" s="403"/>
      <c r="GE282" s="403"/>
      <c r="GF282" s="403"/>
      <c r="GG282" s="403"/>
      <c r="GH282" s="403"/>
      <c r="GI282" s="403"/>
      <c r="GJ282" s="403"/>
      <c r="GK282" s="403"/>
      <c r="GL282" s="403"/>
      <c r="GM282" s="403"/>
      <c r="GN282" s="403"/>
      <c r="GO282" s="403"/>
      <c r="GP282" s="403"/>
      <c r="GQ282" s="403"/>
      <c r="GR282" s="403"/>
      <c r="GS282" s="403"/>
      <c r="GT282" s="403"/>
      <c r="GU282" s="403"/>
      <c r="GV282" s="403"/>
      <c r="GW282" s="403"/>
      <c r="GX282" s="403"/>
      <c r="GY282" s="403"/>
      <c r="GZ282" s="403"/>
      <c r="HA282" s="403"/>
      <c r="HB282" s="403"/>
      <c r="HC282" s="403"/>
      <c r="HD282" s="403"/>
      <c r="HE282" s="403"/>
      <c r="HF282" s="403"/>
      <c r="HG282" s="403"/>
      <c r="HH282" s="403"/>
      <c r="HI282" s="403"/>
      <c r="HJ282" s="403"/>
      <c r="HK282" s="403"/>
      <c r="HL282" s="403"/>
      <c r="HM282" s="403"/>
      <c r="HN282" s="403"/>
      <c r="HO282" s="403"/>
      <c r="HP282" s="403"/>
      <c r="HQ282" s="403"/>
      <c r="HR282" s="403"/>
      <c r="HS282" s="403"/>
      <c r="HT282" s="403"/>
      <c r="HU282" s="403"/>
      <c r="HV282" s="403"/>
      <c r="HW282" s="403"/>
      <c r="HX282" s="403"/>
      <c r="HY282" s="403"/>
      <c r="HZ282" s="403"/>
      <c r="IA282" s="403"/>
      <c r="IB282" s="403"/>
      <c r="IC282" s="403"/>
      <c r="ID282" s="403"/>
      <c r="IE282" s="403"/>
      <c r="IF282" s="403"/>
      <c r="IG282" s="403"/>
      <c r="IH282" s="403"/>
      <c r="II282" s="403"/>
      <c r="IJ282" s="403"/>
    </row>
    <row r="283" spans="1:244" ht="45">
      <c r="A283" s="466">
        <v>279</v>
      </c>
      <c r="B283" s="467" t="s">
        <v>881</v>
      </c>
      <c r="C283" s="467" t="s">
        <v>173</v>
      </c>
      <c r="D283" s="1393">
        <v>70944628</v>
      </c>
      <c r="E283" s="660">
        <v>60014496</v>
      </c>
      <c r="F283" s="660">
        <v>600144968</v>
      </c>
      <c r="G283" s="471" t="s">
        <v>1242</v>
      </c>
      <c r="H283" s="661" t="s">
        <v>29</v>
      </c>
      <c r="I283" s="661" t="s">
        <v>110</v>
      </c>
      <c r="J283" s="471" t="s">
        <v>30</v>
      </c>
      <c r="K283" s="472" t="s">
        <v>1243</v>
      </c>
      <c r="L283" s="473">
        <v>25000000</v>
      </c>
      <c r="M283" s="712">
        <f t="shared" ref="M283" si="29">L283/100*85</f>
        <v>21250000</v>
      </c>
      <c r="N283" s="475">
        <v>2023</v>
      </c>
      <c r="O283" s="475">
        <v>2027</v>
      </c>
      <c r="P283" s="476" t="s">
        <v>132</v>
      </c>
      <c r="Q283" s="476" t="s">
        <v>132</v>
      </c>
      <c r="R283" s="476" t="s">
        <v>132</v>
      </c>
      <c r="S283" s="476" t="s">
        <v>132</v>
      </c>
      <c r="T283" s="476"/>
      <c r="U283" s="476" t="s">
        <v>132</v>
      </c>
      <c r="V283" s="476" t="s">
        <v>132</v>
      </c>
      <c r="W283" s="476" t="s">
        <v>132</v>
      </c>
      <c r="X283" s="476"/>
      <c r="Y283" s="471"/>
      <c r="Z283" s="499" t="s">
        <v>58</v>
      </c>
      <c r="BJ283" s="403"/>
      <c r="BK283" s="403"/>
      <c r="BL283" s="403"/>
      <c r="BM283" s="403"/>
      <c r="BN283" s="403"/>
      <c r="BO283" s="403"/>
      <c r="BP283" s="403"/>
      <c r="BQ283" s="403"/>
      <c r="BR283" s="403"/>
      <c r="BS283" s="403"/>
      <c r="BT283" s="403"/>
      <c r="BU283" s="403"/>
      <c r="BV283" s="403"/>
      <c r="BW283" s="403"/>
      <c r="BX283" s="403"/>
      <c r="BY283" s="403"/>
      <c r="BZ283" s="403"/>
      <c r="CA283" s="403"/>
      <c r="CB283" s="403"/>
      <c r="CC283" s="403"/>
      <c r="CD283" s="403"/>
      <c r="CE283" s="403"/>
      <c r="CF283" s="403"/>
      <c r="CG283" s="403"/>
      <c r="CH283" s="403"/>
      <c r="CI283" s="403"/>
      <c r="CJ283" s="403"/>
      <c r="CK283" s="403"/>
      <c r="CL283" s="403"/>
      <c r="CM283" s="403"/>
      <c r="CN283" s="403"/>
      <c r="CO283" s="403"/>
      <c r="CP283" s="403"/>
      <c r="CQ283" s="403"/>
      <c r="CR283" s="403"/>
      <c r="CS283" s="403"/>
      <c r="CT283" s="403"/>
      <c r="CU283" s="403"/>
      <c r="CV283" s="403"/>
      <c r="CW283" s="403"/>
      <c r="CX283" s="403"/>
      <c r="CY283" s="403"/>
      <c r="CZ283" s="403"/>
      <c r="DA283" s="403"/>
      <c r="DB283" s="403"/>
      <c r="DC283" s="403"/>
      <c r="DD283" s="403"/>
      <c r="DE283" s="403"/>
      <c r="DF283" s="403"/>
      <c r="DG283" s="403"/>
      <c r="DH283" s="403"/>
      <c r="DI283" s="403"/>
      <c r="DJ283" s="403"/>
      <c r="DK283" s="403"/>
      <c r="DL283" s="403"/>
      <c r="DM283" s="403"/>
      <c r="DN283" s="403"/>
      <c r="DO283" s="403"/>
      <c r="DP283" s="403"/>
      <c r="DQ283" s="403"/>
      <c r="DR283" s="403"/>
      <c r="DS283" s="403"/>
      <c r="DT283" s="403"/>
      <c r="DU283" s="403"/>
      <c r="DV283" s="403"/>
      <c r="DW283" s="403"/>
      <c r="DX283" s="403"/>
      <c r="DY283" s="403"/>
      <c r="DZ283" s="403"/>
      <c r="EA283" s="403"/>
      <c r="EB283" s="403"/>
      <c r="EC283" s="403"/>
      <c r="ED283" s="403"/>
      <c r="EE283" s="403"/>
      <c r="EF283" s="403"/>
      <c r="EG283" s="403"/>
      <c r="EH283" s="403"/>
      <c r="EI283" s="403"/>
      <c r="EJ283" s="403"/>
      <c r="EK283" s="403"/>
      <c r="EL283" s="403"/>
      <c r="EM283" s="403"/>
      <c r="EN283" s="403"/>
      <c r="EO283" s="403"/>
      <c r="EP283" s="403"/>
      <c r="EQ283" s="403"/>
      <c r="ER283" s="403"/>
      <c r="ES283" s="403"/>
      <c r="ET283" s="403"/>
      <c r="EU283" s="403"/>
      <c r="EV283" s="403"/>
      <c r="EW283" s="403"/>
      <c r="EX283" s="403"/>
      <c r="EY283" s="403"/>
      <c r="EZ283" s="403"/>
      <c r="FA283" s="403"/>
      <c r="FB283" s="403"/>
      <c r="FC283" s="403"/>
      <c r="FD283" s="403"/>
      <c r="FE283" s="403"/>
      <c r="FF283" s="403"/>
      <c r="FG283" s="403"/>
      <c r="FH283" s="403"/>
      <c r="FI283" s="403"/>
      <c r="FJ283" s="403"/>
      <c r="FK283" s="403"/>
      <c r="FL283" s="403"/>
      <c r="FM283" s="403"/>
      <c r="FN283" s="403"/>
      <c r="FO283" s="403"/>
      <c r="FP283" s="403"/>
      <c r="FQ283" s="403"/>
      <c r="FR283" s="403"/>
      <c r="FS283" s="403"/>
      <c r="FT283" s="403"/>
      <c r="FU283" s="403"/>
      <c r="FV283" s="403"/>
      <c r="FW283" s="403"/>
      <c r="FX283" s="403"/>
      <c r="FY283" s="403"/>
      <c r="FZ283" s="403"/>
      <c r="GA283" s="403"/>
      <c r="GB283" s="403"/>
      <c r="GC283" s="403"/>
      <c r="GD283" s="403"/>
      <c r="GE283" s="403"/>
      <c r="GF283" s="403"/>
      <c r="GG283" s="403"/>
      <c r="GH283" s="403"/>
      <c r="GI283" s="403"/>
      <c r="GJ283" s="403"/>
      <c r="GK283" s="403"/>
      <c r="GL283" s="403"/>
      <c r="GM283" s="403"/>
      <c r="GN283" s="403"/>
      <c r="GO283" s="403"/>
      <c r="GP283" s="403"/>
      <c r="GQ283" s="403"/>
      <c r="GR283" s="403"/>
      <c r="GS283" s="403"/>
      <c r="GT283" s="403"/>
      <c r="GU283" s="403"/>
      <c r="GV283" s="403"/>
      <c r="GW283" s="403"/>
      <c r="GX283" s="403"/>
      <c r="GY283" s="403"/>
      <c r="GZ283" s="403"/>
      <c r="HA283" s="403"/>
      <c r="HB283" s="403"/>
      <c r="HC283" s="403"/>
      <c r="HD283" s="403"/>
      <c r="HE283" s="403"/>
      <c r="HF283" s="403"/>
      <c r="HG283" s="403"/>
      <c r="HH283" s="403"/>
      <c r="HI283" s="403"/>
      <c r="HJ283" s="403"/>
      <c r="HK283" s="403"/>
      <c r="HL283" s="403"/>
      <c r="HM283" s="403"/>
      <c r="HN283" s="403"/>
      <c r="HO283" s="403"/>
      <c r="HP283" s="403"/>
      <c r="HQ283" s="403"/>
      <c r="HR283" s="403"/>
      <c r="HS283" s="403"/>
      <c r="HT283" s="403"/>
      <c r="HU283" s="403"/>
      <c r="HV283" s="403"/>
      <c r="HW283" s="403"/>
      <c r="HX283" s="403"/>
      <c r="HY283" s="403"/>
      <c r="HZ283" s="403"/>
      <c r="IA283" s="403"/>
      <c r="IB283" s="403"/>
      <c r="IC283" s="403"/>
      <c r="ID283" s="403"/>
      <c r="IE283" s="403"/>
      <c r="IF283" s="403"/>
      <c r="IG283" s="403"/>
      <c r="IH283" s="403"/>
      <c r="II283" s="403"/>
      <c r="IJ283" s="403"/>
    </row>
    <row r="284" spans="1:244" ht="78.75">
      <c r="A284" s="466">
        <v>280</v>
      </c>
      <c r="B284" s="501" t="s">
        <v>1079</v>
      </c>
      <c r="C284" s="501" t="s">
        <v>738</v>
      </c>
      <c r="D284" s="497">
        <v>256998117</v>
      </c>
      <c r="E284" s="497">
        <v>151040290</v>
      </c>
      <c r="F284" s="497">
        <v>600006018</v>
      </c>
      <c r="G284" s="501" t="s">
        <v>1244</v>
      </c>
      <c r="H284" s="635" t="s">
        <v>29</v>
      </c>
      <c r="I284" s="497" t="s">
        <v>310</v>
      </c>
      <c r="J284" s="497" t="s">
        <v>30</v>
      </c>
      <c r="K284" s="501" t="s">
        <v>1245</v>
      </c>
      <c r="L284" s="473">
        <v>2400000</v>
      </c>
      <c r="M284" s="672">
        <f t="shared" si="28"/>
        <v>2040000</v>
      </c>
      <c r="N284" s="662">
        <v>2022</v>
      </c>
      <c r="O284" s="475">
        <v>2026</v>
      </c>
      <c r="P284" s="476" t="s">
        <v>132</v>
      </c>
      <c r="Q284" s="476" t="s">
        <v>132</v>
      </c>
      <c r="R284" s="476" t="s">
        <v>132</v>
      </c>
      <c r="S284" s="476" t="s">
        <v>132</v>
      </c>
      <c r="T284" s="476"/>
      <c r="U284" s="476"/>
      <c r="V284" s="476"/>
      <c r="W284" s="476"/>
      <c r="X284" s="476"/>
      <c r="Y284" s="498" t="s">
        <v>1246</v>
      </c>
      <c r="Z284" s="499" t="s">
        <v>58</v>
      </c>
      <c r="BJ284" s="403"/>
      <c r="BK284" s="403"/>
      <c r="BL284" s="403"/>
      <c r="BM284" s="403"/>
      <c r="BN284" s="403"/>
      <c r="BO284" s="403"/>
      <c r="BP284" s="403"/>
      <c r="BQ284" s="403"/>
      <c r="BR284" s="403"/>
      <c r="BS284" s="403"/>
      <c r="BT284" s="403"/>
      <c r="BU284" s="403"/>
      <c r="BV284" s="403"/>
      <c r="BW284" s="403"/>
      <c r="BX284" s="403"/>
      <c r="BY284" s="403"/>
      <c r="BZ284" s="403"/>
      <c r="CA284" s="403"/>
      <c r="CB284" s="403"/>
      <c r="CC284" s="403"/>
      <c r="CD284" s="403"/>
      <c r="CE284" s="403"/>
      <c r="CF284" s="403"/>
      <c r="CG284" s="403"/>
      <c r="CH284" s="403"/>
      <c r="CI284" s="403"/>
      <c r="CJ284" s="403"/>
      <c r="CK284" s="403"/>
      <c r="CL284" s="403"/>
      <c r="CM284" s="403"/>
      <c r="CN284" s="403"/>
      <c r="CO284" s="403"/>
      <c r="CP284" s="403"/>
      <c r="CQ284" s="403"/>
      <c r="CR284" s="403"/>
      <c r="CS284" s="403"/>
      <c r="CT284" s="403"/>
      <c r="CU284" s="403"/>
      <c r="CV284" s="403"/>
      <c r="CW284" s="403"/>
      <c r="CX284" s="403"/>
      <c r="CY284" s="403"/>
      <c r="CZ284" s="403"/>
      <c r="DA284" s="403"/>
      <c r="DB284" s="403"/>
      <c r="DC284" s="403"/>
      <c r="DD284" s="403"/>
      <c r="DE284" s="403"/>
      <c r="DF284" s="403"/>
      <c r="DG284" s="403"/>
      <c r="DH284" s="403"/>
      <c r="DI284" s="403"/>
      <c r="DJ284" s="403"/>
      <c r="DK284" s="403"/>
      <c r="DL284" s="403"/>
      <c r="DM284" s="403"/>
      <c r="DN284" s="403"/>
      <c r="DO284" s="403"/>
      <c r="DP284" s="403"/>
      <c r="DQ284" s="403"/>
      <c r="DR284" s="403"/>
      <c r="DS284" s="403"/>
      <c r="DT284" s="403"/>
      <c r="DU284" s="403"/>
      <c r="DV284" s="403"/>
      <c r="DW284" s="403"/>
      <c r="DX284" s="403"/>
      <c r="DY284" s="403"/>
      <c r="DZ284" s="403"/>
      <c r="EA284" s="403"/>
      <c r="EB284" s="403"/>
      <c r="EC284" s="403"/>
      <c r="ED284" s="403"/>
      <c r="EE284" s="403"/>
      <c r="EF284" s="403"/>
      <c r="EG284" s="403"/>
      <c r="EH284" s="403"/>
      <c r="EI284" s="403"/>
      <c r="EJ284" s="403"/>
      <c r="EK284" s="403"/>
      <c r="EL284" s="403"/>
      <c r="EM284" s="403"/>
      <c r="EN284" s="403"/>
      <c r="EO284" s="403"/>
      <c r="EP284" s="403"/>
      <c r="EQ284" s="403"/>
      <c r="ER284" s="403"/>
      <c r="ES284" s="403"/>
      <c r="ET284" s="403"/>
      <c r="EU284" s="403"/>
      <c r="EV284" s="403"/>
      <c r="EW284" s="403"/>
      <c r="EX284" s="403"/>
      <c r="EY284" s="403"/>
      <c r="EZ284" s="403"/>
      <c r="FA284" s="403"/>
      <c r="FB284" s="403"/>
      <c r="FC284" s="403"/>
      <c r="FD284" s="403"/>
      <c r="FE284" s="403"/>
      <c r="FF284" s="403"/>
      <c r="FG284" s="403"/>
      <c r="FH284" s="403"/>
      <c r="FI284" s="403"/>
      <c r="FJ284" s="403"/>
      <c r="FK284" s="403"/>
      <c r="FL284" s="403"/>
      <c r="FM284" s="403"/>
      <c r="FN284" s="403"/>
      <c r="FO284" s="403"/>
      <c r="FP284" s="403"/>
      <c r="FQ284" s="403"/>
      <c r="FR284" s="403"/>
      <c r="FS284" s="403"/>
      <c r="FT284" s="403"/>
      <c r="FU284" s="403"/>
      <c r="FV284" s="403"/>
      <c r="FW284" s="403"/>
      <c r="FX284" s="403"/>
      <c r="FY284" s="403"/>
      <c r="FZ284" s="403"/>
      <c r="GA284" s="403"/>
      <c r="GB284" s="403"/>
      <c r="GC284" s="403"/>
      <c r="GD284" s="403"/>
      <c r="GE284" s="403"/>
      <c r="GF284" s="403"/>
      <c r="GG284" s="403"/>
      <c r="GH284" s="403"/>
      <c r="GI284" s="403"/>
      <c r="GJ284" s="403"/>
      <c r="GK284" s="403"/>
      <c r="GL284" s="403"/>
      <c r="GM284" s="403"/>
      <c r="GN284" s="403"/>
      <c r="GO284" s="403"/>
      <c r="GP284" s="403"/>
      <c r="GQ284" s="403"/>
      <c r="GR284" s="403"/>
      <c r="GS284" s="403"/>
      <c r="GT284" s="403"/>
      <c r="GU284" s="403"/>
      <c r="GV284" s="403"/>
      <c r="GW284" s="403"/>
      <c r="GX284" s="403"/>
      <c r="GY284" s="403"/>
      <c r="GZ284" s="403"/>
      <c r="HA284" s="403"/>
      <c r="HB284" s="403"/>
      <c r="HC284" s="403"/>
      <c r="HD284" s="403"/>
      <c r="HE284" s="403"/>
      <c r="HF284" s="403"/>
      <c r="HG284" s="403"/>
      <c r="HH284" s="403"/>
      <c r="HI284" s="403"/>
      <c r="HJ284" s="403"/>
      <c r="HK284" s="403"/>
      <c r="HL284" s="403"/>
      <c r="HM284" s="403"/>
      <c r="HN284" s="403"/>
      <c r="HO284" s="403"/>
      <c r="HP284" s="403"/>
      <c r="HQ284" s="403"/>
      <c r="HR284" s="403"/>
      <c r="HS284" s="403"/>
      <c r="HT284" s="403"/>
      <c r="HU284" s="403"/>
      <c r="HV284" s="403"/>
      <c r="HW284" s="403"/>
      <c r="HX284" s="403"/>
      <c r="HY284" s="403"/>
      <c r="HZ284" s="403"/>
      <c r="IA284" s="403"/>
      <c r="IB284" s="403"/>
      <c r="IC284" s="403"/>
      <c r="ID284" s="403"/>
      <c r="IE284" s="403"/>
      <c r="IF284" s="403"/>
      <c r="IG284" s="403"/>
      <c r="IH284" s="403"/>
      <c r="II284" s="403"/>
      <c r="IJ284" s="403"/>
    </row>
    <row r="285" spans="1:244" ht="78.75">
      <c r="A285" s="466">
        <v>281</v>
      </c>
      <c r="B285" s="467" t="s">
        <v>1247</v>
      </c>
      <c r="C285" s="467" t="s">
        <v>416</v>
      </c>
      <c r="D285" s="468">
        <v>71000127</v>
      </c>
      <c r="E285" s="468">
        <v>600144992</v>
      </c>
      <c r="F285" s="468">
        <v>600144992</v>
      </c>
      <c r="G285" s="469" t="s">
        <v>1248</v>
      </c>
      <c r="H285" s="470" t="s">
        <v>29</v>
      </c>
      <c r="I285" s="470" t="s">
        <v>30</v>
      </c>
      <c r="J285" s="471" t="s">
        <v>1249</v>
      </c>
      <c r="K285" s="472" t="s">
        <v>1250</v>
      </c>
      <c r="L285" s="473">
        <v>11062909</v>
      </c>
      <c r="M285" s="672">
        <f t="shared" si="28"/>
        <v>9403472.6500000004</v>
      </c>
      <c r="N285" s="662">
        <v>2024</v>
      </c>
      <c r="O285" s="475">
        <v>2026</v>
      </c>
      <c r="P285" s="500"/>
      <c r="Q285" s="500"/>
      <c r="R285" s="500"/>
      <c r="S285" s="500" t="s">
        <v>132</v>
      </c>
      <c r="T285" s="500"/>
      <c r="U285" s="500"/>
      <c r="V285" s="500"/>
      <c r="W285" s="500" t="s">
        <v>132</v>
      </c>
      <c r="X285" s="500" t="s">
        <v>132</v>
      </c>
      <c r="Y285" s="713" t="s">
        <v>197</v>
      </c>
      <c r="Z285" s="714" t="s">
        <v>58</v>
      </c>
      <c r="BJ285" s="403"/>
      <c r="BK285" s="403"/>
      <c r="BL285" s="403"/>
      <c r="BM285" s="403"/>
      <c r="BN285" s="403"/>
      <c r="BO285" s="403"/>
      <c r="BP285" s="403"/>
      <c r="BQ285" s="403"/>
      <c r="BR285" s="403"/>
      <c r="BS285" s="403"/>
      <c r="BT285" s="403"/>
      <c r="BU285" s="403"/>
      <c r="BV285" s="403"/>
      <c r="BW285" s="403"/>
      <c r="BX285" s="403"/>
      <c r="BY285" s="403"/>
      <c r="BZ285" s="403"/>
      <c r="CA285" s="403"/>
      <c r="CB285" s="403"/>
      <c r="CC285" s="403"/>
      <c r="CD285" s="403"/>
      <c r="CE285" s="403"/>
      <c r="CF285" s="403"/>
      <c r="CG285" s="403"/>
      <c r="CH285" s="403"/>
      <c r="CI285" s="403"/>
      <c r="CJ285" s="403"/>
      <c r="CK285" s="403"/>
      <c r="CL285" s="403"/>
      <c r="CM285" s="403"/>
      <c r="CN285" s="403"/>
      <c r="CO285" s="403"/>
      <c r="CP285" s="403"/>
      <c r="CQ285" s="403"/>
      <c r="CR285" s="403"/>
      <c r="CS285" s="403"/>
      <c r="CT285" s="403"/>
      <c r="CU285" s="403"/>
      <c r="CV285" s="403"/>
      <c r="CW285" s="403"/>
      <c r="CX285" s="403"/>
      <c r="CY285" s="403"/>
      <c r="CZ285" s="403"/>
      <c r="DA285" s="403"/>
      <c r="DB285" s="403"/>
      <c r="DC285" s="403"/>
      <c r="DD285" s="403"/>
      <c r="DE285" s="403"/>
      <c r="DF285" s="403"/>
      <c r="DG285" s="403"/>
      <c r="DH285" s="403"/>
      <c r="DI285" s="403"/>
      <c r="DJ285" s="403"/>
      <c r="DK285" s="403"/>
      <c r="DL285" s="403"/>
      <c r="DM285" s="403"/>
      <c r="DN285" s="403"/>
      <c r="DO285" s="403"/>
      <c r="DP285" s="403"/>
      <c r="DQ285" s="403"/>
      <c r="DR285" s="403"/>
      <c r="DS285" s="403"/>
      <c r="DT285" s="403"/>
      <c r="DU285" s="403"/>
      <c r="DV285" s="403"/>
      <c r="DW285" s="403"/>
      <c r="DX285" s="403"/>
      <c r="DY285" s="403"/>
      <c r="DZ285" s="403"/>
      <c r="EA285" s="403"/>
      <c r="EB285" s="403"/>
      <c r="EC285" s="403"/>
      <c r="ED285" s="403"/>
      <c r="EE285" s="403"/>
      <c r="EF285" s="403"/>
      <c r="EG285" s="403"/>
      <c r="EH285" s="403"/>
      <c r="EI285" s="403"/>
      <c r="EJ285" s="403"/>
      <c r="EK285" s="403"/>
      <c r="EL285" s="403"/>
      <c r="EM285" s="403"/>
      <c r="EN285" s="403"/>
      <c r="EO285" s="403"/>
      <c r="EP285" s="403"/>
      <c r="EQ285" s="403"/>
      <c r="ER285" s="403"/>
      <c r="ES285" s="403"/>
      <c r="ET285" s="403"/>
      <c r="EU285" s="403"/>
      <c r="EV285" s="403"/>
      <c r="EW285" s="403"/>
      <c r="EX285" s="403"/>
      <c r="EY285" s="403"/>
      <c r="EZ285" s="403"/>
      <c r="FA285" s="403"/>
      <c r="FB285" s="403"/>
      <c r="FC285" s="403"/>
      <c r="FD285" s="403"/>
      <c r="FE285" s="403"/>
      <c r="FF285" s="403"/>
      <c r="FG285" s="403"/>
      <c r="FH285" s="403"/>
      <c r="FI285" s="403"/>
      <c r="FJ285" s="403"/>
      <c r="FK285" s="403"/>
      <c r="FL285" s="403"/>
      <c r="FM285" s="403"/>
      <c r="FN285" s="403"/>
      <c r="FO285" s="403"/>
      <c r="FP285" s="403"/>
      <c r="FQ285" s="403"/>
      <c r="FR285" s="403"/>
      <c r="FS285" s="403"/>
      <c r="FT285" s="403"/>
      <c r="FU285" s="403"/>
      <c r="FV285" s="403"/>
      <c r="FW285" s="403"/>
      <c r="FX285" s="403"/>
      <c r="FY285" s="403"/>
      <c r="FZ285" s="403"/>
      <c r="GA285" s="403"/>
      <c r="GB285" s="403"/>
      <c r="GC285" s="403"/>
      <c r="GD285" s="403"/>
      <c r="GE285" s="403"/>
      <c r="GF285" s="403"/>
      <c r="GG285" s="403"/>
      <c r="GH285" s="403"/>
      <c r="GI285" s="403"/>
      <c r="GJ285" s="403"/>
      <c r="GK285" s="403"/>
      <c r="GL285" s="403"/>
      <c r="GM285" s="403"/>
      <c r="GN285" s="403"/>
      <c r="GO285" s="403"/>
      <c r="GP285" s="403"/>
      <c r="GQ285" s="403"/>
      <c r="GR285" s="403"/>
      <c r="GS285" s="403"/>
      <c r="GT285" s="403"/>
      <c r="GU285" s="403"/>
      <c r="GV285" s="403"/>
      <c r="GW285" s="403"/>
      <c r="GX285" s="403"/>
      <c r="GY285" s="403"/>
      <c r="GZ285" s="403"/>
      <c r="HA285" s="403"/>
      <c r="HB285" s="403"/>
      <c r="HC285" s="403"/>
      <c r="HD285" s="403"/>
      <c r="HE285" s="403"/>
      <c r="HF285" s="403"/>
      <c r="HG285" s="403"/>
      <c r="HH285" s="403"/>
      <c r="HI285" s="403"/>
      <c r="HJ285" s="403"/>
      <c r="HK285" s="403"/>
      <c r="HL285" s="403"/>
      <c r="HM285" s="403"/>
      <c r="HN285" s="403"/>
      <c r="HO285" s="403"/>
      <c r="HP285" s="403"/>
      <c r="HQ285" s="403"/>
      <c r="HR285" s="403"/>
      <c r="HS285" s="403"/>
      <c r="HT285" s="403"/>
      <c r="HU285" s="403"/>
      <c r="HV285" s="403"/>
      <c r="HW285" s="403"/>
      <c r="HX285" s="403"/>
      <c r="HY285" s="403"/>
      <c r="HZ285" s="403"/>
      <c r="IA285" s="403"/>
      <c r="IB285" s="403"/>
      <c r="IC285" s="403"/>
      <c r="ID285" s="403"/>
      <c r="IE285" s="403"/>
      <c r="IF285" s="403"/>
      <c r="IG285" s="403"/>
      <c r="IH285" s="403"/>
      <c r="II285" s="403"/>
      <c r="IJ285" s="403"/>
    </row>
    <row r="286" spans="1:244" ht="56.25">
      <c r="A286" s="466">
        <v>282</v>
      </c>
      <c r="B286" s="467" t="s">
        <v>640</v>
      </c>
      <c r="C286" s="467" t="s">
        <v>641</v>
      </c>
      <c r="D286" s="468">
        <v>75026970</v>
      </c>
      <c r="E286" s="468" t="s">
        <v>642</v>
      </c>
      <c r="F286" s="468" t="s">
        <v>643</v>
      </c>
      <c r="G286" s="469" t="s">
        <v>1251</v>
      </c>
      <c r="H286" s="470" t="s">
        <v>29</v>
      </c>
      <c r="I286" s="470" t="s">
        <v>30</v>
      </c>
      <c r="J286" s="471" t="s">
        <v>645</v>
      </c>
      <c r="K286" s="472" t="s">
        <v>1252</v>
      </c>
      <c r="L286" s="473">
        <v>2000000</v>
      </c>
      <c r="M286" s="672">
        <f t="shared" si="28"/>
        <v>1700000</v>
      </c>
      <c r="N286" s="662">
        <v>2021</v>
      </c>
      <c r="O286" s="475">
        <v>2024</v>
      </c>
      <c r="P286" s="476" t="s">
        <v>132</v>
      </c>
      <c r="Q286" s="476" t="s">
        <v>132</v>
      </c>
      <c r="R286" s="476" t="s">
        <v>132</v>
      </c>
      <c r="S286" s="476" t="s">
        <v>132</v>
      </c>
      <c r="T286" s="476"/>
      <c r="U286" s="476"/>
      <c r="V286" s="476"/>
      <c r="W286" s="476"/>
      <c r="X286" s="476"/>
      <c r="Y286" s="467" t="s">
        <v>1253</v>
      </c>
      <c r="Z286" s="477" t="s">
        <v>58</v>
      </c>
      <c r="BJ286" s="403"/>
      <c r="BK286" s="403"/>
      <c r="BL286" s="403"/>
      <c r="BM286" s="403"/>
      <c r="BN286" s="403"/>
      <c r="BO286" s="403"/>
      <c r="BP286" s="403"/>
      <c r="BQ286" s="403"/>
      <c r="BR286" s="403"/>
      <c r="BS286" s="403"/>
      <c r="BT286" s="403"/>
      <c r="BU286" s="403"/>
      <c r="BV286" s="403"/>
      <c r="BW286" s="403"/>
      <c r="BX286" s="403"/>
      <c r="BY286" s="403"/>
      <c r="BZ286" s="403"/>
      <c r="CA286" s="403"/>
      <c r="CB286" s="403"/>
      <c r="CC286" s="403"/>
      <c r="CD286" s="403"/>
      <c r="CE286" s="403"/>
      <c r="CF286" s="403"/>
      <c r="CG286" s="403"/>
      <c r="CH286" s="403"/>
      <c r="CI286" s="403"/>
      <c r="CJ286" s="403"/>
      <c r="CK286" s="403"/>
      <c r="CL286" s="403"/>
      <c r="CM286" s="403"/>
      <c r="CN286" s="403"/>
      <c r="CO286" s="403"/>
      <c r="CP286" s="403"/>
      <c r="CQ286" s="403"/>
      <c r="CR286" s="403"/>
      <c r="CS286" s="403"/>
      <c r="CT286" s="403"/>
      <c r="CU286" s="403"/>
      <c r="CV286" s="403"/>
      <c r="CW286" s="403"/>
      <c r="CX286" s="403"/>
      <c r="CY286" s="403"/>
      <c r="CZ286" s="403"/>
      <c r="DA286" s="403"/>
      <c r="DB286" s="403"/>
      <c r="DC286" s="403"/>
      <c r="DD286" s="403"/>
      <c r="DE286" s="403"/>
      <c r="DF286" s="403"/>
      <c r="DG286" s="403"/>
      <c r="DH286" s="403"/>
      <c r="DI286" s="403"/>
      <c r="DJ286" s="403"/>
      <c r="DK286" s="403"/>
      <c r="DL286" s="403"/>
      <c r="DM286" s="403"/>
      <c r="DN286" s="403"/>
      <c r="DO286" s="403"/>
      <c r="DP286" s="403"/>
      <c r="DQ286" s="403"/>
      <c r="DR286" s="403"/>
      <c r="DS286" s="403"/>
      <c r="DT286" s="403"/>
      <c r="DU286" s="403"/>
      <c r="DV286" s="403"/>
      <c r="DW286" s="403"/>
      <c r="DX286" s="403"/>
      <c r="DY286" s="403"/>
      <c r="DZ286" s="403"/>
      <c r="EA286" s="403"/>
      <c r="EB286" s="403"/>
      <c r="EC286" s="403"/>
      <c r="ED286" s="403"/>
      <c r="EE286" s="403"/>
      <c r="EF286" s="403"/>
      <c r="EG286" s="403"/>
      <c r="EH286" s="403"/>
      <c r="EI286" s="403"/>
      <c r="EJ286" s="403"/>
      <c r="EK286" s="403"/>
      <c r="EL286" s="403"/>
      <c r="EM286" s="403"/>
      <c r="EN286" s="403"/>
      <c r="EO286" s="403"/>
      <c r="EP286" s="403"/>
      <c r="EQ286" s="403"/>
      <c r="ER286" s="403"/>
      <c r="ES286" s="403"/>
      <c r="ET286" s="403"/>
      <c r="EU286" s="403"/>
      <c r="EV286" s="403"/>
      <c r="EW286" s="403"/>
      <c r="EX286" s="403"/>
      <c r="EY286" s="403"/>
      <c r="EZ286" s="403"/>
      <c r="FA286" s="403"/>
      <c r="FB286" s="403"/>
      <c r="FC286" s="403"/>
      <c r="FD286" s="403"/>
      <c r="FE286" s="403"/>
      <c r="FF286" s="403"/>
      <c r="FG286" s="403"/>
      <c r="FH286" s="403"/>
      <c r="FI286" s="403"/>
      <c r="FJ286" s="403"/>
      <c r="FK286" s="403"/>
      <c r="FL286" s="403"/>
      <c r="FM286" s="403"/>
      <c r="FN286" s="403"/>
      <c r="FO286" s="403"/>
      <c r="FP286" s="403"/>
      <c r="FQ286" s="403"/>
      <c r="FR286" s="403"/>
      <c r="FS286" s="403"/>
      <c r="FT286" s="403"/>
      <c r="FU286" s="403"/>
      <c r="FV286" s="403"/>
      <c r="FW286" s="403"/>
      <c r="FX286" s="403"/>
      <c r="FY286" s="403"/>
      <c r="FZ286" s="403"/>
      <c r="GA286" s="403"/>
      <c r="GB286" s="403"/>
      <c r="GC286" s="403"/>
      <c r="GD286" s="403"/>
      <c r="GE286" s="403"/>
      <c r="GF286" s="403"/>
      <c r="GG286" s="403"/>
      <c r="GH286" s="403"/>
      <c r="GI286" s="403"/>
      <c r="GJ286" s="403"/>
      <c r="GK286" s="403"/>
      <c r="GL286" s="403"/>
      <c r="GM286" s="403"/>
      <c r="GN286" s="403"/>
      <c r="GO286" s="403"/>
      <c r="GP286" s="403"/>
      <c r="GQ286" s="403"/>
      <c r="GR286" s="403"/>
      <c r="GS286" s="403"/>
      <c r="GT286" s="403"/>
      <c r="GU286" s="403"/>
      <c r="GV286" s="403"/>
      <c r="GW286" s="403"/>
      <c r="GX286" s="403"/>
      <c r="GY286" s="403"/>
      <c r="GZ286" s="403"/>
      <c r="HA286" s="403"/>
      <c r="HB286" s="403"/>
      <c r="HC286" s="403"/>
      <c r="HD286" s="403"/>
      <c r="HE286" s="403"/>
      <c r="HF286" s="403"/>
      <c r="HG286" s="403"/>
      <c r="HH286" s="403"/>
      <c r="HI286" s="403"/>
      <c r="HJ286" s="403"/>
      <c r="HK286" s="403"/>
      <c r="HL286" s="403"/>
      <c r="HM286" s="403"/>
      <c r="HN286" s="403"/>
      <c r="HO286" s="403"/>
      <c r="HP286" s="403"/>
      <c r="HQ286" s="403"/>
      <c r="HR286" s="403"/>
      <c r="HS286" s="403"/>
      <c r="HT286" s="403"/>
      <c r="HU286" s="403"/>
      <c r="HV286" s="403"/>
      <c r="HW286" s="403"/>
      <c r="HX286" s="403"/>
      <c r="HY286" s="403"/>
      <c r="HZ286" s="403"/>
      <c r="IA286" s="403"/>
      <c r="IB286" s="403"/>
      <c r="IC286" s="403"/>
      <c r="ID286" s="403"/>
      <c r="IE286" s="403"/>
      <c r="IF286" s="403"/>
      <c r="IG286" s="403"/>
      <c r="IH286" s="403"/>
      <c r="II286" s="403"/>
      <c r="IJ286" s="403"/>
    </row>
    <row r="287" spans="1:244" ht="67.5">
      <c r="A287" s="569">
        <v>283</v>
      </c>
      <c r="B287" s="1328" t="s">
        <v>1254</v>
      </c>
      <c r="C287" s="1328" t="s">
        <v>128</v>
      </c>
      <c r="D287" s="571">
        <v>75027411</v>
      </c>
      <c r="E287" s="571">
        <v>102508526</v>
      </c>
      <c r="F287" s="571">
        <v>600145174</v>
      </c>
      <c r="G287" s="1328" t="s">
        <v>1255</v>
      </c>
      <c r="H287" s="572" t="s">
        <v>29</v>
      </c>
      <c r="I287" s="572" t="s">
        <v>30</v>
      </c>
      <c r="J287" s="572" t="s">
        <v>130</v>
      </c>
      <c r="K287" s="1329" t="s">
        <v>1256</v>
      </c>
      <c r="L287" s="574">
        <v>8504000</v>
      </c>
      <c r="M287" s="574">
        <v>0</v>
      </c>
      <c r="N287" s="680">
        <v>2023</v>
      </c>
      <c r="O287" s="576">
        <v>2023</v>
      </c>
      <c r="P287" s="577"/>
      <c r="Q287" s="577"/>
      <c r="R287" s="577"/>
      <c r="S287" s="577"/>
      <c r="T287" s="577"/>
      <c r="U287" s="577"/>
      <c r="V287" s="577"/>
      <c r="W287" s="577"/>
      <c r="X287" s="577"/>
      <c r="Y287" s="1394" t="s">
        <v>1854</v>
      </c>
      <c r="Z287" s="578" t="s">
        <v>36</v>
      </c>
      <c r="BJ287" s="403"/>
      <c r="BK287" s="403"/>
      <c r="BL287" s="403"/>
      <c r="BM287" s="403"/>
      <c r="BN287" s="403"/>
      <c r="BO287" s="403"/>
      <c r="BP287" s="403"/>
      <c r="BQ287" s="403"/>
      <c r="BR287" s="403"/>
      <c r="BS287" s="403"/>
      <c r="BT287" s="403"/>
      <c r="BU287" s="403"/>
      <c r="BV287" s="403"/>
      <c r="BW287" s="403"/>
      <c r="BX287" s="403"/>
      <c r="BY287" s="403"/>
      <c r="BZ287" s="403"/>
      <c r="CA287" s="403"/>
      <c r="CB287" s="403"/>
      <c r="CC287" s="403"/>
      <c r="CD287" s="403"/>
      <c r="CE287" s="403"/>
      <c r="CF287" s="403"/>
      <c r="CG287" s="403"/>
      <c r="CH287" s="403"/>
      <c r="CI287" s="403"/>
      <c r="CJ287" s="403"/>
      <c r="CK287" s="403"/>
      <c r="CL287" s="403"/>
      <c r="CM287" s="403"/>
      <c r="CN287" s="403"/>
      <c r="CO287" s="403"/>
      <c r="CP287" s="403"/>
      <c r="CQ287" s="403"/>
      <c r="CR287" s="403"/>
      <c r="CS287" s="403"/>
      <c r="CT287" s="403"/>
      <c r="CU287" s="403"/>
      <c r="CV287" s="403"/>
      <c r="CW287" s="403"/>
      <c r="CX287" s="403"/>
      <c r="CY287" s="403"/>
      <c r="CZ287" s="403"/>
      <c r="DA287" s="403"/>
      <c r="DB287" s="403"/>
      <c r="DC287" s="403"/>
      <c r="DD287" s="403"/>
      <c r="DE287" s="403"/>
      <c r="DF287" s="403"/>
      <c r="DG287" s="403"/>
      <c r="DH287" s="403"/>
      <c r="DI287" s="403"/>
      <c r="DJ287" s="403"/>
      <c r="DK287" s="403"/>
      <c r="DL287" s="403"/>
      <c r="DM287" s="403"/>
      <c r="DN287" s="403"/>
      <c r="DO287" s="403"/>
      <c r="DP287" s="403"/>
      <c r="DQ287" s="403"/>
      <c r="DR287" s="403"/>
      <c r="DS287" s="403"/>
      <c r="DT287" s="403"/>
      <c r="DU287" s="403"/>
      <c r="DV287" s="403"/>
      <c r="DW287" s="403"/>
      <c r="DX287" s="403"/>
      <c r="DY287" s="403"/>
      <c r="DZ287" s="403"/>
      <c r="EA287" s="403"/>
      <c r="EB287" s="403"/>
      <c r="EC287" s="403"/>
      <c r="ED287" s="403"/>
      <c r="EE287" s="403"/>
      <c r="EF287" s="403"/>
      <c r="EG287" s="403"/>
      <c r="EH287" s="403"/>
      <c r="EI287" s="403"/>
      <c r="EJ287" s="403"/>
      <c r="EK287" s="403"/>
      <c r="EL287" s="403"/>
      <c r="EM287" s="403"/>
      <c r="EN287" s="403"/>
      <c r="EO287" s="403"/>
      <c r="EP287" s="403"/>
      <c r="EQ287" s="403"/>
      <c r="ER287" s="403"/>
      <c r="ES287" s="403"/>
      <c r="ET287" s="403"/>
      <c r="EU287" s="403"/>
      <c r="EV287" s="403"/>
      <c r="EW287" s="403"/>
      <c r="EX287" s="403"/>
      <c r="EY287" s="403"/>
      <c r="EZ287" s="403"/>
      <c r="FA287" s="403"/>
      <c r="FB287" s="403"/>
      <c r="FC287" s="403"/>
      <c r="FD287" s="403"/>
      <c r="FE287" s="403"/>
      <c r="FF287" s="403"/>
      <c r="FG287" s="403"/>
      <c r="FH287" s="403"/>
      <c r="FI287" s="403"/>
      <c r="FJ287" s="403"/>
      <c r="FK287" s="403"/>
      <c r="FL287" s="403"/>
      <c r="FM287" s="403"/>
      <c r="FN287" s="403"/>
      <c r="FO287" s="403"/>
      <c r="FP287" s="403"/>
      <c r="FQ287" s="403"/>
      <c r="FR287" s="403"/>
      <c r="FS287" s="403"/>
      <c r="FT287" s="403"/>
      <c r="FU287" s="403"/>
      <c r="FV287" s="403"/>
      <c r="FW287" s="403"/>
      <c r="FX287" s="403"/>
      <c r="FY287" s="403"/>
      <c r="FZ287" s="403"/>
      <c r="GA287" s="403"/>
      <c r="GB287" s="403"/>
      <c r="GC287" s="403"/>
      <c r="GD287" s="403"/>
      <c r="GE287" s="403"/>
      <c r="GF287" s="403"/>
      <c r="GG287" s="403"/>
      <c r="GH287" s="403"/>
      <c r="GI287" s="403"/>
      <c r="GJ287" s="403"/>
      <c r="GK287" s="403"/>
      <c r="GL287" s="403"/>
      <c r="GM287" s="403"/>
      <c r="GN287" s="403"/>
      <c r="GO287" s="403"/>
      <c r="GP287" s="403"/>
      <c r="GQ287" s="403"/>
      <c r="GR287" s="403"/>
      <c r="GS287" s="403"/>
      <c r="GT287" s="403"/>
      <c r="GU287" s="403"/>
      <c r="GV287" s="403"/>
      <c r="GW287" s="403"/>
      <c r="GX287" s="403"/>
      <c r="GY287" s="403"/>
      <c r="GZ287" s="403"/>
      <c r="HA287" s="403"/>
      <c r="HB287" s="403"/>
      <c r="HC287" s="403"/>
      <c r="HD287" s="403"/>
      <c r="HE287" s="403"/>
      <c r="HF287" s="403"/>
      <c r="HG287" s="403"/>
      <c r="HH287" s="403"/>
      <c r="HI287" s="403"/>
      <c r="HJ287" s="403"/>
      <c r="HK287" s="403"/>
      <c r="HL287" s="403"/>
      <c r="HM287" s="403"/>
      <c r="HN287" s="403"/>
      <c r="HO287" s="403"/>
      <c r="HP287" s="403"/>
      <c r="HQ287" s="403"/>
      <c r="HR287" s="403"/>
      <c r="HS287" s="403"/>
      <c r="HT287" s="403"/>
      <c r="HU287" s="403"/>
      <c r="HV287" s="403"/>
      <c r="HW287" s="403"/>
      <c r="HX287" s="403"/>
      <c r="HY287" s="403"/>
      <c r="HZ287" s="403"/>
      <c r="IA287" s="403"/>
      <c r="IB287" s="403"/>
      <c r="IC287" s="403"/>
      <c r="ID287" s="403"/>
      <c r="IE287" s="403"/>
      <c r="IF287" s="403"/>
      <c r="IG287" s="403"/>
      <c r="IH287" s="403"/>
      <c r="II287" s="403"/>
      <c r="IJ287" s="403"/>
    </row>
    <row r="288" spans="1:244" ht="45">
      <c r="A288" s="466">
        <v>284</v>
      </c>
      <c r="B288" s="469" t="s">
        <v>107</v>
      </c>
      <c r="C288" s="469" t="s">
        <v>108</v>
      </c>
      <c r="D288" s="468">
        <v>75027666</v>
      </c>
      <c r="E288" s="506">
        <v>102232741</v>
      </c>
      <c r="F288" s="506">
        <v>600138101</v>
      </c>
      <c r="G288" s="469" t="s">
        <v>1257</v>
      </c>
      <c r="H288" s="470" t="s">
        <v>29</v>
      </c>
      <c r="I288" s="470" t="s">
        <v>30</v>
      </c>
      <c r="J288" s="469" t="s">
        <v>111</v>
      </c>
      <c r="K288" s="715" t="s">
        <v>1258</v>
      </c>
      <c r="L288" s="473">
        <v>1500000</v>
      </c>
      <c r="M288" s="478">
        <f t="shared" si="28"/>
        <v>1275000</v>
      </c>
      <c r="N288" s="662">
        <v>2024</v>
      </c>
      <c r="O288" s="475">
        <v>2027</v>
      </c>
      <c r="P288" s="476"/>
      <c r="Q288" s="476" t="s">
        <v>132</v>
      </c>
      <c r="R288" s="476" t="s">
        <v>132</v>
      </c>
      <c r="S288" s="476"/>
      <c r="T288" s="476"/>
      <c r="U288" s="476"/>
      <c r="V288" s="476"/>
      <c r="W288" s="476"/>
      <c r="X288" s="476"/>
      <c r="Y288" s="469" t="s">
        <v>427</v>
      </c>
      <c r="Z288" s="477" t="s">
        <v>58</v>
      </c>
      <c r="BJ288" s="403"/>
      <c r="BK288" s="403"/>
      <c r="BL288" s="403"/>
      <c r="BM288" s="403"/>
      <c r="BN288" s="403"/>
      <c r="BO288" s="403"/>
      <c r="BP288" s="403"/>
      <c r="BQ288" s="403"/>
      <c r="BR288" s="403"/>
      <c r="BS288" s="403"/>
      <c r="BT288" s="403"/>
      <c r="BU288" s="403"/>
      <c r="BV288" s="403"/>
      <c r="BW288" s="403"/>
      <c r="BX288" s="403"/>
      <c r="BY288" s="403"/>
      <c r="BZ288" s="403"/>
      <c r="CA288" s="403"/>
      <c r="CB288" s="403"/>
      <c r="CC288" s="403"/>
      <c r="CD288" s="403"/>
      <c r="CE288" s="403"/>
      <c r="CF288" s="403"/>
      <c r="CG288" s="403"/>
      <c r="CH288" s="403"/>
      <c r="CI288" s="403"/>
      <c r="CJ288" s="403"/>
      <c r="CK288" s="403"/>
      <c r="CL288" s="403"/>
      <c r="CM288" s="403"/>
      <c r="CN288" s="403"/>
      <c r="CO288" s="403"/>
      <c r="CP288" s="403"/>
      <c r="CQ288" s="403"/>
      <c r="CR288" s="403"/>
      <c r="CS288" s="403"/>
      <c r="CT288" s="403"/>
      <c r="CU288" s="403"/>
      <c r="CV288" s="403"/>
      <c r="CW288" s="403"/>
      <c r="CX288" s="403"/>
      <c r="CY288" s="403"/>
      <c r="CZ288" s="403"/>
      <c r="DA288" s="403"/>
      <c r="DB288" s="403"/>
      <c r="DC288" s="403"/>
      <c r="DD288" s="403"/>
      <c r="DE288" s="403"/>
      <c r="DF288" s="403"/>
      <c r="DG288" s="403"/>
      <c r="DH288" s="403"/>
      <c r="DI288" s="403"/>
      <c r="DJ288" s="403"/>
      <c r="DK288" s="403"/>
      <c r="DL288" s="403"/>
      <c r="DM288" s="403"/>
      <c r="DN288" s="403"/>
      <c r="DO288" s="403"/>
      <c r="DP288" s="403"/>
      <c r="DQ288" s="403"/>
      <c r="DR288" s="403"/>
      <c r="DS288" s="403"/>
      <c r="DT288" s="403"/>
      <c r="DU288" s="403"/>
      <c r="DV288" s="403"/>
      <c r="DW288" s="403"/>
      <c r="DX288" s="403"/>
      <c r="DY288" s="403"/>
      <c r="DZ288" s="403"/>
      <c r="EA288" s="403"/>
      <c r="EB288" s="403"/>
      <c r="EC288" s="403"/>
      <c r="ED288" s="403"/>
      <c r="EE288" s="403"/>
      <c r="EF288" s="403"/>
      <c r="EG288" s="403"/>
      <c r="EH288" s="403"/>
      <c r="EI288" s="403"/>
      <c r="EJ288" s="403"/>
      <c r="EK288" s="403"/>
      <c r="EL288" s="403"/>
      <c r="EM288" s="403"/>
      <c r="EN288" s="403"/>
      <c r="EO288" s="403"/>
      <c r="EP288" s="403"/>
      <c r="EQ288" s="403"/>
      <c r="ER288" s="403"/>
      <c r="ES288" s="403"/>
      <c r="ET288" s="403"/>
      <c r="EU288" s="403"/>
      <c r="EV288" s="403"/>
      <c r="EW288" s="403"/>
      <c r="EX288" s="403"/>
      <c r="EY288" s="403"/>
      <c r="EZ288" s="403"/>
      <c r="FA288" s="403"/>
      <c r="FB288" s="403"/>
      <c r="FC288" s="403"/>
      <c r="FD288" s="403"/>
      <c r="FE288" s="403"/>
      <c r="FF288" s="403"/>
      <c r="FG288" s="403"/>
      <c r="FH288" s="403"/>
      <c r="FI288" s="403"/>
      <c r="FJ288" s="403"/>
      <c r="FK288" s="403"/>
      <c r="FL288" s="403"/>
      <c r="FM288" s="403"/>
      <c r="FN288" s="403"/>
      <c r="FO288" s="403"/>
      <c r="FP288" s="403"/>
      <c r="FQ288" s="403"/>
      <c r="FR288" s="403"/>
      <c r="FS288" s="403"/>
      <c r="FT288" s="403"/>
      <c r="FU288" s="403"/>
      <c r="FV288" s="403"/>
      <c r="FW288" s="403"/>
      <c r="FX288" s="403"/>
      <c r="FY288" s="403"/>
      <c r="FZ288" s="403"/>
      <c r="GA288" s="403"/>
      <c r="GB288" s="403"/>
      <c r="GC288" s="403"/>
      <c r="GD288" s="403"/>
      <c r="GE288" s="403"/>
      <c r="GF288" s="403"/>
      <c r="GG288" s="403"/>
      <c r="GH288" s="403"/>
      <c r="GI288" s="403"/>
      <c r="GJ288" s="403"/>
      <c r="GK288" s="403"/>
      <c r="GL288" s="403"/>
      <c r="GM288" s="403"/>
      <c r="GN288" s="403"/>
      <c r="GO288" s="403"/>
      <c r="GP288" s="403"/>
      <c r="GQ288" s="403"/>
      <c r="GR288" s="403"/>
      <c r="GS288" s="403"/>
      <c r="GT288" s="403"/>
      <c r="GU288" s="403"/>
      <c r="GV288" s="403"/>
      <c r="GW288" s="403"/>
      <c r="GX288" s="403"/>
      <c r="GY288" s="403"/>
      <c r="GZ288" s="403"/>
      <c r="HA288" s="403"/>
      <c r="HB288" s="403"/>
      <c r="HC288" s="403"/>
      <c r="HD288" s="403"/>
      <c r="HE288" s="403"/>
      <c r="HF288" s="403"/>
      <c r="HG288" s="403"/>
      <c r="HH288" s="403"/>
      <c r="HI288" s="403"/>
      <c r="HJ288" s="403"/>
      <c r="HK288" s="403"/>
      <c r="HL288" s="403"/>
      <c r="HM288" s="403"/>
      <c r="HN288" s="403"/>
      <c r="HO288" s="403"/>
      <c r="HP288" s="403"/>
      <c r="HQ288" s="403"/>
      <c r="HR288" s="403"/>
      <c r="HS288" s="403"/>
      <c r="HT288" s="403"/>
      <c r="HU288" s="403"/>
      <c r="HV288" s="403"/>
      <c r="HW288" s="403"/>
      <c r="HX288" s="403"/>
      <c r="HY288" s="403"/>
      <c r="HZ288" s="403"/>
      <c r="IA288" s="403"/>
      <c r="IB288" s="403"/>
      <c r="IC288" s="403"/>
      <c r="ID288" s="403"/>
      <c r="IE288" s="403"/>
      <c r="IF288" s="403"/>
      <c r="IG288" s="403"/>
      <c r="IH288" s="403"/>
      <c r="II288" s="403"/>
      <c r="IJ288" s="403"/>
    </row>
    <row r="289" spans="1:244" ht="33.75">
      <c r="A289" s="466">
        <v>285</v>
      </c>
      <c r="B289" s="467" t="s">
        <v>561</v>
      </c>
      <c r="C289" s="467" t="s">
        <v>350</v>
      </c>
      <c r="D289" s="506">
        <v>61955647</v>
      </c>
      <c r="E289" s="506">
        <v>600134229</v>
      </c>
      <c r="F289" s="468"/>
      <c r="G289" s="469" t="s">
        <v>1259</v>
      </c>
      <c r="H289" s="470" t="s">
        <v>142</v>
      </c>
      <c r="I289" s="470" t="s">
        <v>310</v>
      </c>
      <c r="J289" s="470" t="s">
        <v>350</v>
      </c>
      <c r="K289" s="472" t="s">
        <v>1260</v>
      </c>
      <c r="L289" s="473">
        <v>7500000</v>
      </c>
      <c r="M289" s="478">
        <f t="shared" ref="M289:M295" si="30">L289/100*85</f>
        <v>6375000</v>
      </c>
      <c r="N289" s="662">
        <v>2022</v>
      </c>
      <c r="O289" s="475">
        <v>2027</v>
      </c>
      <c r="P289" s="476" t="s">
        <v>41</v>
      </c>
      <c r="Q289" s="476" t="s">
        <v>41</v>
      </c>
      <c r="R289" s="476" t="s">
        <v>41</v>
      </c>
      <c r="S289" s="476" t="s">
        <v>41</v>
      </c>
      <c r="T289" s="476"/>
      <c r="U289" s="476"/>
      <c r="V289" s="476" t="s">
        <v>41</v>
      </c>
      <c r="W289" s="476"/>
      <c r="X289" s="476" t="s">
        <v>41</v>
      </c>
      <c r="Y289" s="467"/>
      <c r="Z289" s="477"/>
      <c r="BJ289" s="403"/>
      <c r="BK289" s="403"/>
      <c r="BL289" s="403"/>
      <c r="BM289" s="403"/>
      <c r="BN289" s="403"/>
      <c r="BO289" s="403"/>
      <c r="BP289" s="403"/>
      <c r="BQ289" s="403"/>
      <c r="BR289" s="403"/>
      <c r="BS289" s="403"/>
      <c r="BT289" s="403"/>
      <c r="BU289" s="403"/>
      <c r="BV289" s="403"/>
      <c r="BW289" s="403"/>
      <c r="BX289" s="403"/>
      <c r="BY289" s="403"/>
      <c r="BZ289" s="403"/>
      <c r="CA289" s="403"/>
      <c r="CB289" s="403"/>
      <c r="CC289" s="403"/>
      <c r="CD289" s="403"/>
      <c r="CE289" s="403"/>
      <c r="CF289" s="403"/>
      <c r="CG289" s="403"/>
      <c r="CH289" s="403"/>
      <c r="CI289" s="403"/>
      <c r="CJ289" s="403"/>
      <c r="CK289" s="403"/>
      <c r="CL289" s="403"/>
      <c r="CM289" s="403"/>
      <c r="CN289" s="403"/>
      <c r="CO289" s="403"/>
      <c r="CP289" s="403"/>
      <c r="CQ289" s="403"/>
      <c r="CR289" s="403"/>
      <c r="CS289" s="403"/>
      <c r="CT289" s="403"/>
      <c r="CU289" s="403"/>
      <c r="CV289" s="403"/>
      <c r="CW289" s="403"/>
      <c r="CX289" s="403"/>
      <c r="CY289" s="403"/>
      <c r="CZ289" s="403"/>
      <c r="DA289" s="403"/>
      <c r="DB289" s="403"/>
      <c r="DC289" s="403"/>
      <c r="DD289" s="403"/>
      <c r="DE289" s="403"/>
      <c r="DF289" s="403"/>
      <c r="DG289" s="403"/>
      <c r="DH289" s="403"/>
      <c r="DI289" s="403"/>
      <c r="DJ289" s="403"/>
      <c r="DK289" s="403"/>
      <c r="DL289" s="403"/>
      <c r="DM289" s="403"/>
      <c r="DN289" s="403"/>
      <c r="DO289" s="403"/>
      <c r="DP289" s="403"/>
      <c r="DQ289" s="403"/>
      <c r="DR289" s="403"/>
      <c r="DS289" s="403"/>
      <c r="DT289" s="403"/>
      <c r="DU289" s="403"/>
      <c r="DV289" s="403"/>
      <c r="DW289" s="403"/>
      <c r="DX289" s="403"/>
      <c r="DY289" s="403"/>
      <c r="DZ289" s="403"/>
      <c r="EA289" s="403"/>
      <c r="EB289" s="403"/>
      <c r="EC289" s="403"/>
      <c r="ED289" s="403"/>
      <c r="EE289" s="403"/>
      <c r="EF289" s="403"/>
      <c r="EG289" s="403"/>
      <c r="EH289" s="403"/>
      <c r="EI289" s="403"/>
      <c r="EJ289" s="403"/>
      <c r="EK289" s="403"/>
      <c r="EL289" s="403"/>
      <c r="EM289" s="403"/>
      <c r="EN289" s="403"/>
      <c r="EO289" s="403"/>
      <c r="EP289" s="403"/>
      <c r="EQ289" s="403"/>
      <c r="ER289" s="403"/>
      <c r="ES289" s="403"/>
      <c r="ET289" s="403"/>
      <c r="EU289" s="403"/>
      <c r="EV289" s="403"/>
      <c r="EW289" s="403"/>
      <c r="EX289" s="403"/>
      <c r="EY289" s="403"/>
      <c r="EZ289" s="403"/>
      <c r="FA289" s="403"/>
      <c r="FB289" s="403"/>
      <c r="FC289" s="403"/>
      <c r="FD289" s="403"/>
      <c r="FE289" s="403"/>
      <c r="FF289" s="403"/>
      <c r="FG289" s="403"/>
      <c r="FH289" s="403"/>
      <c r="FI289" s="403"/>
      <c r="FJ289" s="403"/>
      <c r="FK289" s="403"/>
      <c r="FL289" s="403"/>
      <c r="FM289" s="403"/>
      <c r="FN289" s="403"/>
      <c r="FO289" s="403"/>
      <c r="FP289" s="403"/>
      <c r="FQ289" s="403"/>
      <c r="FR289" s="403"/>
      <c r="FS289" s="403"/>
      <c r="FT289" s="403"/>
      <c r="FU289" s="403"/>
      <c r="FV289" s="403"/>
      <c r="FW289" s="403"/>
      <c r="FX289" s="403"/>
      <c r="FY289" s="403"/>
      <c r="FZ289" s="403"/>
      <c r="GA289" s="403"/>
      <c r="GB289" s="403"/>
      <c r="GC289" s="403"/>
      <c r="GD289" s="403"/>
      <c r="GE289" s="403"/>
      <c r="GF289" s="403"/>
      <c r="GG289" s="403"/>
      <c r="GH289" s="403"/>
      <c r="GI289" s="403"/>
      <c r="GJ289" s="403"/>
      <c r="GK289" s="403"/>
      <c r="GL289" s="403"/>
      <c r="GM289" s="403"/>
      <c r="GN289" s="403"/>
      <c r="GO289" s="403"/>
      <c r="GP289" s="403"/>
      <c r="GQ289" s="403"/>
      <c r="GR289" s="403"/>
      <c r="GS289" s="403"/>
      <c r="GT289" s="403"/>
      <c r="GU289" s="403"/>
      <c r="GV289" s="403"/>
      <c r="GW289" s="403"/>
      <c r="GX289" s="403"/>
      <c r="GY289" s="403"/>
      <c r="GZ289" s="403"/>
      <c r="HA289" s="403"/>
      <c r="HB289" s="403"/>
      <c r="HC289" s="403"/>
      <c r="HD289" s="403"/>
      <c r="HE289" s="403"/>
      <c r="HF289" s="403"/>
      <c r="HG289" s="403"/>
      <c r="HH289" s="403"/>
      <c r="HI289" s="403"/>
      <c r="HJ289" s="403"/>
      <c r="HK289" s="403"/>
      <c r="HL289" s="403"/>
      <c r="HM289" s="403"/>
      <c r="HN289" s="403"/>
      <c r="HO289" s="403"/>
      <c r="HP289" s="403"/>
      <c r="HQ289" s="403"/>
      <c r="HR289" s="403"/>
      <c r="HS289" s="403"/>
      <c r="HT289" s="403"/>
      <c r="HU289" s="403"/>
      <c r="HV289" s="403"/>
      <c r="HW289" s="403"/>
      <c r="HX289" s="403"/>
      <c r="HY289" s="403"/>
      <c r="HZ289" s="403"/>
      <c r="IA289" s="403"/>
      <c r="IB289" s="403"/>
      <c r="IC289" s="403"/>
      <c r="ID289" s="403"/>
      <c r="IE289" s="403"/>
      <c r="IF289" s="403"/>
      <c r="IG289" s="403"/>
      <c r="IH289" s="403"/>
      <c r="II289" s="403"/>
      <c r="IJ289" s="403"/>
    </row>
    <row r="290" spans="1:244" s="1210" customFormat="1" ht="78.75">
      <c r="A290" s="1202">
        <v>286</v>
      </c>
      <c r="B290" s="1203" t="s">
        <v>1028</v>
      </c>
      <c r="C290" s="1204" t="s">
        <v>216</v>
      </c>
      <c r="D290" s="1204">
        <v>70984786</v>
      </c>
      <c r="E290" s="1204">
        <v>102520496</v>
      </c>
      <c r="F290" s="1204">
        <v>600144887</v>
      </c>
      <c r="G290" s="1205" t="s">
        <v>1261</v>
      </c>
      <c r="H290" s="1204" t="s">
        <v>29</v>
      </c>
      <c r="I290" s="1204" t="s">
        <v>30</v>
      </c>
      <c r="J290" s="1204" t="s">
        <v>219</v>
      </c>
      <c r="K290" s="1205" t="s">
        <v>1262</v>
      </c>
      <c r="L290" s="1206">
        <v>6800000</v>
      </c>
      <c r="M290" s="1207">
        <v>0</v>
      </c>
      <c r="N290" s="1204">
        <v>2023</v>
      </c>
      <c r="O290" s="1204">
        <v>2024</v>
      </c>
      <c r="P290" s="1204"/>
      <c r="Q290" s="1204" t="s">
        <v>132</v>
      </c>
      <c r="R290" s="1204"/>
      <c r="S290" s="1204" t="s">
        <v>132</v>
      </c>
      <c r="T290" s="1204"/>
      <c r="U290" s="1204"/>
      <c r="V290" s="1204"/>
      <c r="W290" s="1204"/>
      <c r="X290" s="1204" t="s">
        <v>132</v>
      </c>
      <c r="Y290" s="1205" t="s">
        <v>427</v>
      </c>
      <c r="Z290" s="1208" t="s">
        <v>58</v>
      </c>
      <c r="AA290" s="1209" t="s">
        <v>68</v>
      </c>
    </row>
    <row r="291" spans="1:244" s="1210" customFormat="1" ht="67.5">
      <c r="A291" s="1202">
        <v>287</v>
      </c>
      <c r="B291" s="1203" t="s">
        <v>976</v>
      </c>
      <c r="C291" s="1204" t="s">
        <v>216</v>
      </c>
      <c r="D291" s="1204">
        <v>70984743</v>
      </c>
      <c r="E291" s="1204">
        <v>102520224</v>
      </c>
      <c r="F291" s="1204">
        <v>600144828</v>
      </c>
      <c r="G291" s="1205" t="s">
        <v>1263</v>
      </c>
      <c r="H291" s="1204" t="s">
        <v>29</v>
      </c>
      <c r="I291" s="1204" t="s">
        <v>30</v>
      </c>
      <c r="J291" s="1204" t="s">
        <v>219</v>
      </c>
      <c r="K291" s="1205" t="s">
        <v>1264</v>
      </c>
      <c r="L291" s="1206">
        <v>10650000</v>
      </c>
      <c r="M291" s="1207">
        <v>0</v>
      </c>
      <c r="N291" s="1204">
        <v>2023</v>
      </c>
      <c r="O291" s="1204">
        <v>2025</v>
      </c>
      <c r="P291" s="1204" t="s">
        <v>132</v>
      </c>
      <c r="Q291" s="1204" t="s">
        <v>132</v>
      </c>
      <c r="R291" s="1204"/>
      <c r="S291" s="1204" t="s">
        <v>132</v>
      </c>
      <c r="T291" s="1204"/>
      <c r="U291" s="1204"/>
      <c r="V291" s="1204"/>
      <c r="W291" s="1204"/>
      <c r="X291" s="1204" t="s">
        <v>132</v>
      </c>
      <c r="Y291" s="1203"/>
      <c r="Z291" s="1208"/>
      <c r="AA291" s="1209" t="s">
        <v>68</v>
      </c>
    </row>
    <row r="292" spans="1:244" s="1331" customFormat="1" ht="67.5">
      <c r="A292" s="569">
        <v>288</v>
      </c>
      <c r="B292" s="1328" t="s">
        <v>976</v>
      </c>
      <c r="C292" s="1329" t="s">
        <v>216</v>
      </c>
      <c r="D292" s="1330">
        <v>70984743</v>
      </c>
      <c r="E292" s="1330">
        <v>102520224</v>
      </c>
      <c r="F292" s="1330">
        <v>600144828</v>
      </c>
      <c r="G292" s="1330" t="s">
        <v>1265</v>
      </c>
      <c r="H292" s="1328" t="s">
        <v>29</v>
      </c>
      <c r="I292" s="1330" t="s">
        <v>30</v>
      </c>
      <c r="J292" s="1330" t="s">
        <v>219</v>
      </c>
      <c r="K292" s="1329" t="s">
        <v>1266</v>
      </c>
      <c r="L292" s="1312">
        <v>10000000</v>
      </c>
      <c r="M292" s="574">
        <v>0</v>
      </c>
      <c r="N292" s="696">
        <v>2023</v>
      </c>
      <c r="O292" s="696">
        <v>2025</v>
      </c>
      <c r="P292" s="696" t="s">
        <v>132</v>
      </c>
      <c r="Q292" s="696"/>
      <c r="R292" s="696"/>
      <c r="S292" s="696"/>
      <c r="T292" s="696"/>
      <c r="U292" s="696"/>
      <c r="V292" s="696"/>
      <c r="W292" s="696"/>
      <c r="X292" s="696"/>
      <c r="Y292" s="693" t="s">
        <v>1267</v>
      </c>
      <c r="Z292" s="697"/>
      <c r="AA292" s="1210"/>
      <c r="AB292" s="1210"/>
      <c r="AC292" s="1210"/>
      <c r="AD292" s="1210"/>
      <c r="AE292" s="1210"/>
      <c r="AF292" s="1210"/>
      <c r="AG292" s="1210"/>
      <c r="AH292" s="1210"/>
      <c r="AI292" s="1210"/>
      <c r="AJ292" s="1210"/>
      <c r="AK292" s="1210"/>
      <c r="AL292" s="1210"/>
      <c r="AM292" s="1210"/>
      <c r="AN292" s="1210"/>
      <c r="AO292" s="1210"/>
      <c r="AP292" s="1210"/>
      <c r="AQ292" s="1210"/>
      <c r="AR292" s="1210"/>
      <c r="AS292" s="1210"/>
      <c r="AT292" s="1210"/>
      <c r="AU292" s="1210"/>
      <c r="AV292" s="1210"/>
      <c r="AW292" s="1210"/>
      <c r="AX292" s="1210"/>
      <c r="AY292" s="1210"/>
      <c r="AZ292" s="1210"/>
      <c r="BA292" s="1210"/>
      <c r="BB292" s="1210"/>
      <c r="BC292" s="1210"/>
      <c r="BD292" s="1210"/>
      <c r="BE292" s="1210"/>
      <c r="BF292" s="1210"/>
      <c r="BG292" s="1210"/>
      <c r="BH292" s="1210"/>
      <c r="BI292" s="1210"/>
    </row>
    <row r="293" spans="1:244" ht="45">
      <c r="A293" s="466">
        <v>289</v>
      </c>
      <c r="B293" s="498" t="s">
        <v>1018</v>
      </c>
      <c r="C293" s="501" t="s">
        <v>216</v>
      </c>
      <c r="D293" s="615">
        <v>64627896</v>
      </c>
      <c r="E293" s="615">
        <v>102520330</v>
      </c>
      <c r="F293" s="615">
        <v>600144852</v>
      </c>
      <c r="G293" s="498" t="s">
        <v>1268</v>
      </c>
      <c r="H293" s="498" t="s">
        <v>29</v>
      </c>
      <c r="I293" s="503" t="s">
        <v>30</v>
      </c>
      <c r="J293" s="503" t="s">
        <v>219</v>
      </c>
      <c r="K293" s="498" t="s">
        <v>1268</v>
      </c>
      <c r="L293" s="623">
        <v>10000000</v>
      </c>
      <c r="M293" s="478">
        <f t="shared" si="30"/>
        <v>8500000</v>
      </c>
      <c r="N293" s="566" t="s">
        <v>190</v>
      </c>
      <c r="O293" s="566" t="s">
        <v>190</v>
      </c>
      <c r="P293" s="503"/>
      <c r="Q293" s="503"/>
      <c r="R293" s="503"/>
      <c r="S293" s="503"/>
      <c r="T293" s="503"/>
      <c r="U293" s="503"/>
      <c r="V293" s="503"/>
      <c r="W293" s="503"/>
      <c r="X293" s="503"/>
      <c r="Y293" s="498"/>
      <c r="Z293" s="443" t="s">
        <v>58</v>
      </c>
      <c r="BJ293" s="403"/>
      <c r="BK293" s="403"/>
      <c r="BL293" s="403"/>
      <c r="BM293" s="403"/>
      <c r="BN293" s="403"/>
      <c r="BO293" s="403"/>
      <c r="BP293" s="403"/>
      <c r="BQ293" s="403"/>
      <c r="BR293" s="403"/>
      <c r="BS293" s="403"/>
      <c r="BT293" s="403"/>
      <c r="BU293" s="403"/>
      <c r="BV293" s="403"/>
      <c r="BW293" s="403"/>
      <c r="BX293" s="403"/>
      <c r="BY293" s="403"/>
      <c r="BZ293" s="403"/>
      <c r="CA293" s="403"/>
      <c r="CB293" s="403"/>
      <c r="CC293" s="403"/>
      <c r="CD293" s="403"/>
      <c r="CE293" s="403"/>
      <c r="CF293" s="403"/>
      <c r="CG293" s="403"/>
      <c r="CH293" s="403"/>
      <c r="CI293" s="403"/>
      <c r="CJ293" s="403"/>
      <c r="CK293" s="403"/>
      <c r="CL293" s="403"/>
      <c r="CM293" s="403"/>
      <c r="CN293" s="403"/>
      <c r="CO293" s="403"/>
      <c r="CP293" s="403"/>
      <c r="CQ293" s="403"/>
      <c r="CR293" s="403"/>
      <c r="CS293" s="403"/>
      <c r="CT293" s="403"/>
      <c r="CU293" s="403"/>
      <c r="CV293" s="403"/>
      <c r="CW293" s="403"/>
      <c r="CX293" s="403"/>
      <c r="CY293" s="403"/>
      <c r="CZ293" s="403"/>
      <c r="DA293" s="403"/>
      <c r="DB293" s="403"/>
      <c r="DC293" s="403"/>
      <c r="DD293" s="403"/>
      <c r="DE293" s="403"/>
      <c r="DF293" s="403"/>
      <c r="DG293" s="403"/>
      <c r="DH293" s="403"/>
      <c r="DI293" s="403"/>
      <c r="DJ293" s="403"/>
      <c r="DK293" s="403"/>
      <c r="DL293" s="403"/>
      <c r="DM293" s="403"/>
      <c r="DN293" s="403"/>
      <c r="DO293" s="403"/>
      <c r="DP293" s="403"/>
      <c r="DQ293" s="403"/>
      <c r="DR293" s="403"/>
      <c r="DS293" s="403"/>
      <c r="DT293" s="403"/>
      <c r="DU293" s="403"/>
      <c r="DV293" s="403"/>
      <c r="DW293" s="403"/>
      <c r="DX293" s="403"/>
      <c r="DY293" s="403"/>
      <c r="DZ293" s="403"/>
      <c r="EA293" s="403"/>
      <c r="EB293" s="403"/>
      <c r="EC293" s="403"/>
      <c r="ED293" s="403"/>
      <c r="EE293" s="403"/>
      <c r="EF293" s="403"/>
      <c r="EG293" s="403"/>
      <c r="EH293" s="403"/>
      <c r="EI293" s="403"/>
      <c r="EJ293" s="403"/>
      <c r="EK293" s="403"/>
      <c r="EL293" s="403"/>
      <c r="EM293" s="403"/>
      <c r="EN293" s="403"/>
      <c r="EO293" s="403"/>
      <c r="EP293" s="403"/>
      <c r="EQ293" s="403"/>
      <c r="ER293" s="403"/>
      <c r="ES293" s="403"/>
      <c r="ET293" s="403"/>
      <c r="EU293" s="403"/>
      <c r="EV293" s="403"/>
      <c r="EW293" s="403"/>
      <c r="EX293" s="403"/>
      <c r="EY293" s="403"/>
      <c r="EZ293" s="403"/>
      <c r="FA293" s="403"/>
      <c r="FB293" s="403"/>
      <c r="FC293" s="403"/>
      <c r="FD293" s="403"/>
      <c r="FE293" s="403"/>
      <c r="FF293" s="403"/>
      <c r="FG293" s="403"/>
      <c r="FH293" s="403"/>
      <c r="FI293" s="403"/>
      <c r="FJ293" s="403"/>
      <c r="FK293" s="403"/>
      <c r="FL293" s="403"/>
      <c r="FM293" s="403"/>
      <c r="FN293" s="403"/>
      <c r="FO293" s="403"/>
      <c r="FP293" s="403"/>
      <c r="FQ293" s="403"/>
      <c r="FR293" s="403"/>
      <c r="FS293" s="403"/>
      <c r="FT293" s="403"/>
      <c r="FU293" s="403"/>
      <c r="FV293" s="403"/>
      <c r="FW293" s="403"/>
      <c r="FX293" s="403"/>
      <c r="FY293" s="403"/>
      <c r="FZ293" s="403"/>
      <c r="GA293" s="403"/>
      <c r="GB293" s="403"/>
      <c r="GC293" s="403"/>
      <c r="GD293" s="403"/>
      <c r="GE293" s="403"/>
      <c r="GF293" s="403"/>
      <c r="GG293" s="403"/>
      <c r="GH293" s="403"/>
      <c r="GI293" s="403"/>
      <c r="GJ293" s="403"/>
      <c r="GK293" s="403"/>
      <c r="GL293" s="403"/>
      <c r="GM293" s="403"/>
      <c r="GN293" s="403"/>
      <c r="GO293" s="403"/>
      <c r="GP293" s="403"/>
      <c r="GQ293" s="403"/>
      <c r="GR293" s="403"/>
      <c r="GS293" s="403"/>
      <c r="GT293" s="403"/>
      <c r="GU293" s="403"/>
      <c r="GV293" s="403"/>
      <c r="GW293" s="403"/>
      <c r="GX293" s="403"/>
      <c r="GY293" s="403"/>
      <c r="GZ293" s="403"/>
      <c r="HA293" s="403"/>
      <c r="HB293" s="403"/>
      <c r="HC293" s="403"/>
      <c r="HD293" s="403"/>
      <c r="HE293" s="403"/>
      <c r="HF293" s="403"/>
      <c r="HG293" s="403"/>
      <c r="HH293" s="403"/>
      <c r="HI293" s="403"/>
      <c r="HJ293" s="403"/>
      <c r="HK293" s="403"/>
      <c r="HL293" s="403"/>
      <c r="HM293" s="403"/>
      <c r="HN293" s="403"/>
      <c r="HO293" s="403"/>
      <c r="HP293" s="403"/>
      <c r="HQ293" s="403"/>
      <c r="HR293" s="403"/>
      <c r="HS293" s="403"/>
      <c r="HT293" s="403"/>
      <c r="HU293" s="403"/>
      <c r="HV293" s="403"/>
      <c r="HW293" s="403"/>
      <c r="HX293" s="403"/>
      <c r="HY293" s="403"/>
      <c r="HZ293" s="403"/>
      <c r="IA293" s="403"/>
      <c r="IB293" s="403"/>
      <c r="IC293" s="403"/>
      <c r="ID293" s="403"/>
      <c r="IE293" s="403"/>
      <c r="IF293" s="403"/>
      <c r="IG293" s="403"/>
      <c r="IH293" s="403"/>
      <c r="II293" s="403"/>
      <c r="IJ293" s="403"/>
    </row>
    <row r="294" spans="1:244" s="387" customFormat="1" ht="45">
      <c r="A294" s="586">
        <v>290</v>
      </c>
      <c r="B294" s="498" t="s">
        <v>1021</v>
      </c>
      <c r="C294" s="501" t="s">
        <v>216</v>
      </c>
      <c r="D294" s="615" t="s">
        <v>1022</v>
      </c>
      <c r="E294" s="615">
        <v>102520381</v>
      </c>
      <c r="F294" s="503">
        <v>600144861</v>
      </c>
      <c r="G294" s="501" t="s">
        <v>1269</v>
      </c>
      <c r="H294" s="498" t="s">
        <v>29</v>
      </c>
      <c r="I294" s="503" t="s">
        <v>30</v>
      </c>
      <c r="J294" s="503" t="s">
        <v>219</v>
      </c>
      <c r="K294" s="501" t="s">
        <v>1270</v>
      </c>
      <c r="L294" s="623">
        <v>20000000</v>
      </c>
      <c r="M294" s="684">
        <f t="shared" si="30"/>
        <v>17000000</v>
      </c>
      <c r="N294" s="662">
        <v>2024</v>
      </c>
      <c r="O294" s="662">
        <v>2027</v>
      </c>
      <c r="P294" s="503"/>
      <c r="Q294" s="503"/>
      <c r="R294" s="503"/>
      <c r="S294" s="503"/>
      <c r="T294" s="503"/>
      <c r="U294" s="503"/>
      <c r="V294" s="503" t="s">
        <v>132</v>
      </c>
      <c r="W294" s="503" t="s">
        <v>132</v>
      </c>
      <c r="X294" s="503"/>
      <c r="Y294" s="498" t="s">
        <v>1231</v>
      </c>
      <c r="Z294" s="443" t="s">
        <v>58</v>
      </c>
    </row>
    <row r="295" spans="1:244" s="387" customFormat="1" ht="135">
      <c r="A295" s="586">
        <v>291</v>
      </c>
      <c r="B295" s="498" t="s">
        <v>1271</v>
      </c>
      <c r="C295" s="501" t="s">
        <v>216</v>
      </c>
      <c r="D295" s="615">
        <v>70984727</v>
      </c>
      <c r="E295" s="615">
        <v>102520208</v>
      </c>
      <c r="F295" s="503">
        <v>600145263</v>
      </c>
      <c r="G295" s="503" t="s">
        <v>1272</v>
      </c>
      <c r="H295" s="501" t="s">
        <v>29</v>
      </c>
      <c r="I295" s="503" t="s">
        <v>30</v>
      </c>
      <c r="J295" s="503" t="s">
        <v>219</v>
      </c>
      <c r="K295" s="501" t="s">
        <v>1273</v>
      </c>
      <c r="L295" s="616">
        <v>12000000</v>
      </c>
      <c r="M295" s="624">
        <f t="shared" si="30"/>
        <v>10200000</v>
      </c>
      <c r="N295" s="503">
        <v>2024</v>
      </c>
      <c r="O295" s="503">
        <v>2030</v>
      </c>
      <c r="P295" s="685" t="s">
        <v>132</v>
      </c>
      <c r="Q295" s="685" t="s">
        <v>132</v>
      </c>
      <c r="R295" s="503" t="s">
        <v>132</v>
      </c>
      <c r="S295" s="503" t="s">
        <v>132</v>
      </c>
      <c r="T295" s="503"/>
      <c r="U295" s="503"/>
      <c r="V295" s="685" t="s">
        <v>132</v>
      </c>
      <c r="W295" s="503" t="s">
        <v>132</v>
      </c>
      <c r="X295" s="503"/>
      <c r="Y295" s="503" t="s">
        <v>145</v>
      </c>
      <c r="Z295" s="386" t="s">
        <v>36</v>
      </c>
    </row>
    <row r="296" spans="1:244" ht="78.75">
      <c r="A296" s="466">
        <v>292</v>
      </c>
      <c r="B296" s="498" t="s">
        <v>1009</v>
      </c>
      <c r="C296" s="501" t="s">
        <v>216</v>
      </c>
      <c r="D296" s="503">
        <v>62348264</v>
      </c>
      <c r="E296" s="503" t="s">
        <v>1274</v>
      </c>
      <c r="F296" s="503">
        <v>600144933</v>
      </c>
      <c r="G296" s="498" t="s">
        <v>1275</v>
      </c>
      <c r="H296" s="635" t="s">
        <v>29</v>
      </c>
      <c r="I296" s="476" t="s">
        <v>30</v>
      </c>
      <c r="J296" s="503" t="s">
        <v>219</v>
      </c>
      <c r="K296" s="565" t="s">
        <v>1276</v>
      </c>
      <c r="L296" s="473">
        <v>4400000</v>
      </c>
      <c r="M296" s="478">
        <f t="shared" ref="M296:M299" si="31">L296/100*85</f>
        <v>3740000</v>
      </c>
      <c r="N296" s="662">
        <v>2023</v>
      </c>
      <c r="O296" s="475">
        <v>2024</v>
      </c>
      <c r="P296" s="476" t="s">
        <v>132</v>
      </c>
      <c r="Q296" s="476" t="s">
        <v>132</v>
      </c>
      <c r="R296" s="476" t="s">
        <v>132</v>
      </c>
      <c r="S296" s="476" t="s">
        <v>132</v>
      </c>
      <c r="T296" s="476"/>
      <c r="U296" s="476"/>
      <c r="V296" s="476"/>
      <c r="W296" s="476"/>
      <c r="X296" s="476" t="s">
        <v>132</v>
      </c>
      <c r="Y296" s="498" t="s">
        <v>1228</v>
      </c>
      <c r="Z296" s="499" t="s">
        <v>58</v>
      </c>
      <c r="BJ296" s="403"/>
      <c r="BK296" s="403"/>
      <c r="BL296" s="403"/>
      <c r="BM296" s="403"/>
      <c r="BN296" s="403"/>
      <c r="BO296" s="403"/>
      <c r="BP296" s="403"/>
      <c r="BQ296" s="403"/>
      <c r="BR296" s="403"/>
      <c r="BS296" s="403"/>
      <c r="BT296" s="403"/>
      <c r="BU296" s="403"/>
      <c r="BV296" s="403"/>
      <c r="BW296" s="403"/>
      <c r="BX296" s="403"/>
      <c r="BY296" s="403"/>
      <c r="BZ296" s="403"/>
      <c r="CA296" s="403"/>
      <c r="CB296" s="403"/>
      <c r="CC296" s="403"/>
      <c r="CD296" s="403"/>
      <c r="CE296" s="403"/>
      <c r="CF296" s="403"/>
      <c r="CG296" s="403"/>
      <c r="CH296" s="403"/>
      <c r="CI296" s="403"/>
      <c r="CJ296" s="403"/>
      <c r="CK296" s="403"/>
      <c r="CL296" s="403"/>
      <c r="CM296" s="403"/>
      <c r="CN296" s="403"/>
      <c r="CO296" s="403"/>
      <c r="CP296" s="403"/>
      <c r="CQ296" s="403"/>
      <c r="CR296" s="403"/>
      <c r="CS296" s="403"/>
      <c r="CT296" s="403"/>
      <c r="CU296" s="403"/>
      <c r="CV296" s="403"/>
      <c r="CW296" s="403"/>
      <c r="CX296" s="403"/>
      <c r="CY296" s="403"/>
      <c r="CZ296" s="403"/>
      <c r="DA296" s="403"/>
      <c r="DB296" s="403"/>
      <c r="DC296" s="403"/>
      <c r="DD296" s="403"/>
      <c r="DE296" s="403"/>
      <c r="DF296" s="403"/>
      <c r="DG296" s="403"/>
      <c r="DH296" s="403"/>
      <c r="DI296" s="403"/>
      <c r="DJ296" s="403"/>
      <c r="DK296" s="403"/>
      <c r="DL296" s="403"/>
      <c r="DM296" s="403"/>
      <c r="DN296" s="403"/>
      <c r="DO296" s="403"/>
      <c r="DP296" s="403"/>
      <c r="DQ296" s="403"/>
      <c r="DR296" s="403"/>
      <c r="DS296" s="403"/>
      <c r="DT296" s="403"/>
      <c r="DU296" s="403"/>
      <c r="DV296" s="403"/>
      <c r="DW296" s="403"/>
      <c r="DX296" s="403"/>
      <c r="DY296" s="403"/>
      <c r="DZ296" s="403"/>
      <c r="EA296" s="403"/>
      <c r="EB296" s="403"/>
      <c r="EC296" s="403"/>
      <c r="ED296" s="403"/>
      <c r="EE296" s="403"/>
      <c r="EF296" s="403"/>
      <c r="EG296" s="403"/>
      <c r="EH296" s="403"/>
      <c r="EI296" s="403"/>
      <c r="EJ296" s="403"/>
      <c r="EK296" s="403"/>
      <c r="EL296" s="403"/>
      <c r="EM296" s="403"/>
      <c r="EN296" s="403"/>
      <c r="EO296" s="403"/>
      <c r="EP296" s="403"/>
      <c r="EQ296" s="403"/>
      <c r="ER296" s="403"/>
      <c r="ES296" s="403"/>
      <c r="ET296" s="403"/>
      <c r="EU296" s="403"/>
      <c r="EV296" s="403"/>
      <c r="EW296" s="403"/>
      <c r="EX296" s="403"/>
      <c r="EY296" s="403"/>
      <c r="EZ296" s="403"/>
      <c r="FA296" s="403"/>
      <c r="FB296" s="403"/>
      <c r="FC296" s="403"/>
      <c r="FD296" s="403"/>
      <c r="FE296" s="403"/>
      <c r="FF296" s="403"/>
      <c r="FG296" s="403"/>
      <c r="FH296" s="403"/>
      <c r="FI296" s="403"/>
      <c r="FJ296" s="403"/>
      <c r="FK296" s="403"/>
      <c r="FL296" s="403"/>
      <c r="FM296" s="403"/>
      <c r="FN296" s="403"/>
      <c r="FO296" s="403"/>
      <c r="FP296" s="403"/>
      <c r="FQ296" s="403"/>
      <c r="FR296" s="403"/>
      <c r="FS296" s="403"/>
      <c r="FT296" s="403"/>
      <c r="FU296" s="403"/>
      <c r="FV296" s="403"/>
      <c r="FW296" s="403"/>
      <c r="FX296" s="403"/>
      <c r="FY296" s="403"/>
      <c r="FZ296" s="403"/>
      <c r="GA296" s="403"/>
      <c r="GB296" s="403"/>
      <c r="GC296" s="403"/>
      <c r="GD296" s="403"/>
      <c r="GE296" s="403"/>
      <c r="GF296" s="403"/>
      <c r="GG296" s="403"/>
      <c r="GH296" s="403"/>
      <c r="GI296" s="403"/>
      <c r="GJ296" s="403"/>
      <c r="GK296" s="403"/>
      <c r="GL296" s="403"/>
      <c r="GM296" s="403"/>
      <c r="GN296" s="403"/>
      <c r="GO296" s="403"/>
      <c r="GP296" s="403"/>
      <c r="GQ296" s="403"/>
      <c r="GR296" s="403"/>
      <c r="GS296" s="403"/>
      <c r="GT296" s="403"/>
      <c r="GU296" s="403"/>
      <c r="GV296" s="403"/>
      <c r="GW296" s="403"/>
      <c r="GX296" s="403"/>
      <c r="GY296" s="403"/>
      <c r="GZ296" s="403"/>
      <c r="HA296" s="403"/>
      <c r="HB296" s="403"/>
      <c r="HC296" s="403"/>
      <c r="HD296" s="403"/>
      <c r="HE296" s="403"/>
      <c r="HF296" s="403"/>
      <c r="HG296" s="403"/>
      <c r="HH296" s="403"/>
      <c r="HI296" s="403"/>
      <c r="HJ296" s="403"/>
      <c r="HK296" s="403"/>
      <c r="HL296" s="403"/>
      <c r="HM296" s="403"/>
      <c r="HN296" s="403"/>
      <c r="HO296" s="403"/>
      <c r="HP296" s="403"/>
      <c r="HQ296" s="403"/>
      <c r="HR296" s="403"/>
      <c r="HS296" s="403"/>
      <c r="HT296" s="403"/>
      <c r="HU296" s="403"/>
      <c r="HV296" s="403"/>
      <c r="HW296" s="403"/>
      <c r="HX296" s="403"/>
      <c r="HY296" s="403"/>
      <c r="HZ296" s="403"/>
      <c r="IA296" s="403"/>
      <c r="IB296" s="403"/>
      <c r="IC296" s="403"/>
      <c r="ID296" s="403"/>
      <c r="IE296" s="403"/>
      <c r="IF296" s="403"/>
      <c r="IG296" s="403"/>
      <c r="IH296" s="403"/>
      <c r="II296" s="403"/>
      <c r="IJ296" s="403"/>
    </row>
    <row r="297" spans="1:244" ht="45">
      <c r="A297" s="466">
        <v>293</v>
      </c>
      <c r="B297" s="467" t="s">
        <v>653</v>
      </c>
      <c r="C297" s="467" t="s">
        <v>118</v>
      </c>
      <c r="D297" s="468">
        <v>70987700</v>
      </c>
      <c r="E297" s="468">
        <v>102508488</v>
      </c>
      <c r="F297" s="468">
        <v>650026322</v>
      </c>
      <c r="G297" s="506" t="s">
        <v>1277</v>
      </c>
      <c r="H297" s="470" t="s">
        <v>142</v>
      </c>
      <c r="I297" s="470" t="s">
        <v>30</v>
      </c>
      <c r="J297" s="471" t="s">
        <v>120</v>
      </c>
      <c r="K297" s="472" t="s">
        <v>1278</v>
      </c>
      <c r="L297" s="473">
        <v>4500000</v>
      </c>
      <c r="M297" s="478">
        <f t="shared" si="31"/>
        <v>3825000</v>
      </c>
      <c r="N297" s="662">
        <v>2024</v>
      </c>
      <c r="O297" s="475">
        <v>2027</v>
      </c>
      <c r="P297" s="476" t="s">
        <v>132</v>
      </c>
      <c r="Q297" s="476" t="s">
        <v>132</v>
      </c>
      <c r="R297" s="476"/>
      <c r="S297" s="476" t="s">
        <v>132</v>
      </c>
      <c r="T297" s="476"/>
      <c r="U297" s="476"/>
      <c r="V297" s="476" t="s">
        <v>132</v>
      </c>
      <c r="W297" s="476" t="s">
        <v>132</v>
      </c>
      <c r="X297" s="476"/>
      <c r="Y297" s="467" t="s">
        <v>1279</v>
      </c>
      <c r="Z297" s="477" t="s">
        <v>58</v>
      </c>
      <c r="BJ297" s="403"/>
      <c r="BK297" s="403"/>
      <c r="BL297" s="403"/>
      <c r="BM297" s="403"/>
      <c r="BN297" s="403"/>
      <c r="BO297" s="403"/>
      <c r="BP297" s="403"/>
      <c r="BQ297" s="403"/>
      <c r="BR297" s="403"/>
      <c r="BS297" s="403"/>
      <c r="BT297" s="403"/>
      <c r="BU297" s="403"/>
      <c r="BV297" s="403"/>
      <c r="BW297" s="403"/>
      <c r="BX297" s="403"/>
      <c r="BY297" s="403"/>
      <c r="BZ297" s="403"/>
      <c r="CA297" s="403"/>
      <c r="CB297" s="403"/>
      <c r="CC297" s="403"/>
      <c r="CD297" s="403"/>
      <c r="CE297" s="403"/>
      <c r="CF297" s="403"/>
      <c r="CG297" s="403"/>
      <c r="CH297" s="403"/>
      <c r="CI297" s="403"/>
      <c r="CJ297" s="403"/>
      <c r="CK297" s="403"/>
      <c r="CL297" s="403"/>
      <c r="CM297" s="403"/>
      <c r="CN297" s="403"/>
      <c r="CO297" s="403"/>
      <c r="CP297" s="403"/>
      <c r="CQ297" s="403"/>
      <c r="CR297" s="403"/>
      <c r="CS297" s="403"/>
      <c r="CT297" s="403"/>
      <c r="CU297" s="403"/>
      <c r="CV297" s="403"/>
      <c r="CW297" s="403"/>
      <c r="CX297" s="403"/>
      <c r="CY297" s="403"/>
      <c r="CZ297" s="403"/>
      <c r="DA297" s="403"/>
      <c r="DB297" s="403"/>
      <c r="DC297" s="403"/>
      <c r="DD297" s="403"/>
      <c r="DE297" s="403"/>
      <c r="DF297" s="403"/>
      <c r="DG297" s="403"/>
      <c r="DH297" s="403"/>
      <c r="DI297" s="403"/>
      <c r="DJ297" s="403"/>
      <c r="DK297" s="403"/>
      <c r="DL297" s="403"/>
      <c r="DM297" s="403"/>
      <c r="DN297" s="403"/>
      <c r="DO297" s="403"/>
      <c r="DP297" s="403"/>
      <c r="DQ297" s="403"/>
      <c r="DR297" s="403"/>
      <c r="DS297" s="403"/>
      <c r="DT297" s="403"/>
      <c r="DU297" s="403"/>
      <c r="DV297" s="403"/>
      <c r="DW297" s="403"/>
      <c r="DX297" s="403"/>
      <c r="DY297" s="403"/>
      <c r="DZ297" s="403"/>
      <c r="EA297" s="403"/>
      <c r="EB297" s="403"/>
      <c r="EC297" s="403"/>
      <c r="ED297" s="403"/>
      <c r="EE297" s="403"/>
      <c r="EF297" s="403"/>
      <c r="EG297" s="403"/>
      <c r="EH297" s="403"/>
      <c r="EI297" s="403"/>
      <c r="EJ297" s="403"/>
      <c r="EK297" s="403"/>
      <c r="EL297" s="403"/>
      <c r="EM297" s="403"/>
      <c r="EN297" s="403"/>
      <c r="EO297" s="403"/>
      <c r="EP297" s="403"/>
      <c r="EQ297" s="403"/>
      <c r="ER297" s="403"/>
      <c r="ES297" s="403"/>
      <c r="ET297" s="403"/>
      <c r="EU297" s="403"/>
      <c r="EV297" s="403"/>
      <c r="EW297" s="403"/>
      <c r="EX297" s="403"/>
      <c r="EY297" s="403"/>
      <c r="EZ297" s="403"/>
      <c r="FA297" s="403"/>
      <c r="FB297" s="403"/>
      <c r="FC297" s="403"/>
      <c r="FD297" s="403"/>
      <c r="FE297" s="403"/>
      <c r="FF297" s="403"/>
      <c r="FG297" s="403"/>
      <c r="FH297" s="403"/>
      <c r="FI297" s="403"/>
      <c r="FJ297" s="403"/>
      <c r="FK297" s="403"/>
      <c r="FL297" s="403"/>
      <c r="FM297" s="403"/>
      <c r="FN297" s="403"/>
      <c r="FO297" s="403"/>
      <c r="FP297" s="403"/>
      <c r="FQ297" s="403"/>
      <c r="FR297" s="403"/>
      <c r="FS297" s="403"/>
      <c r="FT297" s="403"/>
      <c r="FU297" s="403"/>
      <c r="FV297" s="403"/>
      <c r="FW297" s="403"/>
      <c r="FX297" s="403"/>
      <c r="FY297" s="403"/>
      <c r="FZ297" s="403"/>
      <c r="GA297" s="403"/>
      <c r="GB297" s="403"/>
      <c r="GC297" s="403"/>
      <c r="GD297" s="403"/>
      <c r="GE297" s="403"/>
      <c r="GF297" s="403"/>
      <c r="GG297" s="403"/>
      <c r="GH297" s="403"/>
      <c r="GI297" s="403"/>
      <c r="GJ297" s="403"/>
      <c r="GK297" s="403"/>
      <c r="GL297" s="403"/>
      <c r="GM297" s="403"/>
      <c r="GN297" s="403"/>
      <c r="GO297" s="403"/>
      <c r="GP297" s="403"/>
      <c r="GQ297" s="403"/>
      <c r="GR297" s="403"/>
      <c r="GS297" s="403"/>
      <c r="GT297" s="403"/>
      <c r="GU297" s="403"/>
      <c r="GV297" s="403"/>
      <c r="GW297" s="403"/>
      <c r="GX297" s="403"/>
      <c r="GY297" s="403"/>
      <c r="GZ297" s="403"/>
      <c r="HA297" s="403"/>
      <c r="HB297" s="403"/>
      <c r="HC297" s="403"/>
      <c r="HD297" s="403"/>
      <c r="HE297" s="403"/>
      <c r="HF297" s="403"/>
      <c r="HG297" s="403"/>
      <c r="HH297" s="403"/>
      <c r="HI297" s="403"/>
      <c r="HJ297" s="403"/>
      <c r="HK297" s="403"/>
      <c r="HL297" s="403"/>
      <c r="HM297" s="403"/>
      <c r="HN297" s="403"/>
      <c r="HO297" s="403"/>
      <c r="HP297" s="403"/>
      <c r="HQ297" s="403"/>
      <c r="HR297" s="403"/>
      <c r="HS297" s="403"/>
      <c r="HT297" s="403"/>
      <c r="HU297" s="403"/>
      <c r="HV297" s="403"/>
      <c r="HW297" s="403"/>
      <c r="HX297" s="403"/>
      <c r="HY297" s="403"/>
      <c r="HZ297" s="403"/>
      <c r="IA297" s="403"/>
      <c r="IB297" s="403"/>
      <c r="IC297" s="403"/>
      <c r="ID297" s="403"/>
      <c r="IE297" s="403"/>
      <c r="IF297" s="403"/>
      <c r="IG297" s="403"/>
      <c r="IH297" s="403"/>
      <c r="II297" s="403"/>
      <c r="IJ297" s="403"/>
    </row>
    <row r="298" spans="1:244" ht="33.75">
      <c r="A298" s="466">
        <v>294</v>
      </c>
      <c r="B298" s="716" t="s">
        <v>284</v>
      </c>
      <c r="C298" s="717" t="s">
        <v>285</v>
      </c>
      <c r="D298" s="718">
        <v>1820494</v>
      </c>
      <c r="E298" s="718">
        <v>181068389</v>
      </c>
      <c r="F298" s="718">
        <v>691005290</v>
      </c>
      <c r="G298" s="719" t="s">
        <v>342</v>
      </c>
      <c r="H298" s="720" t="s">
        <v>29</v>
      </c>
      <c r="I298" s="720" t="s">
        <v>30</v>
      </c>
      <c r="J298" s="721" t="s">
        <v>287</v>
      </c>
      <c r="K298" s="719" t="s">
        <v>343</v>
      </c>
      <c r="L298" s="722">
        <v>4000000</v>
      </c>
      <c r="M298" s="478">
        <f t="shared" si="31"/>
        <v>3400000</v>
      </c>
      <c r="N298" s="723">
        <v>2022</v>
      </c>
      <c r="O298" s="724">
        <v>2023</v>
      </c>
      <c r="P298" s="725"/>
      <c r="Q298" s="725"/>
      <c r="R298" s="725"/>
      <c r="S298" s="725"/>
      <c r="T298" s="725"/>
      <c r="U298" s="725"/>
      <c r="V298" s="725"/>
      <c r="W298" s="725"/>
      <c r="X298" s="725"/>
      <c r="Y298" s="1083" t="s">
        <v>1800</v>
      </c>
      <c r="Z298" s="726" t="s">
        <v>58</v>
      </c>
      <c r="BJ298" s="403"/>
      <c r="BK298" s="403"/>
      <c r="BL298" s="403"/>
      <c r="BM298" s="403"/>
      <c r="BN298" s="403"/>
      <c r="BO298" s="403"/>
      <c r="BP298" s="403"/>
      <c r="BQ298" s="403"/>
      <c r="BR298" s="403"/>
      <c r="BS298" s="403"/>
      <c r="BT298" s="403"/>
      <c r="BU298" s="403"/>
      <c r="BV298" s="403"/>
      <c r="BW298" s="403"/>
      <c r="BX298" s="403"/>
      <c r="BY298" s="403"/>
      <c r="BZ298" s="403"/>
      <c r="CA298" s="403"/>
      <c r="CB298" s="403"/>
      <c r="CC298" s="403"/>
      <c r="CD298" s="403"/>
      <c r="CE298" s="403"/>
      <c r="CF298" s="403"/>
      <c r="CG298" s="403"/>
      <c r="CH298" s="403"/>
      <c r="CI298" s="403"/>
      <c r="CJ298" s="403"/>
      <c r="CK298" s="403"/>
      <c r="CL298" s="403"/>
      <c r="CM298" s="403"/>
      <c r="CN298" s="403"/>
      <c r="CO298" s="403"/>
      <c r="CP298" s="403"/>
      <c r="CQ298" s="403"/>
      <c r="CR298" s="403"/>
      <c r="CS298" s="403"/>
      <c r="CT298" s="403"/>
      <c r="CU298" s="403"/>
      <c r="CV298" s="403"/>
      <c r="CW298" s="403"/>
      <c r="CX298" s="403"/>
      <c r="CY298" s="403"/>
      <c r="CZ298" s="403"/>
      <c r="DA298" s="403"/>
      <c r="DB298" s="403"/>
      <c r="DC298" s="403"/>
      <c r="DD298" s="403"/>
      <c r="DE298" s="403"/>
      <c r="DF298" s="403"/>
      <c r="DG298" s="403"/>
      <c r="DH298" s="403"/>
      <c r="DI298" s="403"/>
      <c r="DJ298" s="403"/>
      <c r="DK298" s="403"/>
      <c r="DL298" s="403"/>
      <c r="DM298" s="403"/>
      <c r="DN298" s="403"/>
      <c r="DO298" s="403"/>
      <c r="DP298" s="403"/>
      <c r="DQ298" s="403"/>
      <c r="DR298" s="403"/>
      <c r="DS298" s="403"/>
      <c r="DT298" s="403"/>
      <c r="DU298" s="403"/>
      <c r="DV298" s="403"/>
      <c r="DW298" s="403"/>
      <c r="DX298" s="403"/>
      <c r="DY298" s="403"/>
      <c r="DZ298" s="403"/>
      <c r="EA298" s="403"/>
      <c r="EB298" s="403"/>
      <c r="EC298" s="403"/>
      <c r="ED298" s="403"/>
      <c r="EE298" s="403"/>
      <c r="EF298" s="403"/>
      <c r="EG298" s="403"/>
      <c r="EH298" s="403"/>
      <c r="EI298" s="403"/>
      <c r="EJ298" s="403"/>
      <c r="EK298" s="403"/>
      <c r="EL298" s="403"/>
      <c r="EM298" s="403"/>
      <c r="EN298" s="403"/>
      <c r="EO298" s="403"/>
      <c r="EP298" s="403"/>
      <c r="EQ298" s="403"/>
      <c r="ER298" s="403"/>
      <c r="ES298" s="403"/>
      <c r="ET298" s="403"/>
      <c r="EU298" s="403"/>
      <c r="EV298" s="403"/>
      <c r="EW298" s="403"/>
      <c r="EX298" s="403"/>
      <c r="EY298" s="403"/>
      <c r="EZ298" s="403"/>
      <c r="FA298" s="403"/>
      <c r="FB298" s="403"/>
      <c r="FC298" s="403"/>
      <c r="FD298" s="403"/>
      <c r="FE298" s="403"/>
      <c r="FF298" s="403"/>
      <c r="FG298" s="403"/>
      <c r="FH298" s="403"/>
      <c r="FI298" s="403"/>
      <c r="FJ298" s="403"/>
      <c r="FK298" s="403"/>
      <c r="FL298" s="403"/>
      <c r="FM298" s="403"/>
      <c r="FN298" s="403"/>
      <c r="FO298" s="403"/>
      <c r="FP298" s="403"/>
      <c r="FQ298" s="403"/>
      <c r="FR298" s="403"/>
      <c r="FS298" s="403"/>
      <c r="FT298" s="403"/>
      <c r="FU298" s="403"/>
      <c r="FV298" s="403"/>
      <c r="FW298" s="403"/>
      <c r="FX298" s="403"/>
      <c r="FY298" s="403"/>
      <c r="FZ298" s="403"/>
      <c r="GA298" s="403"/>
      <c r="GB298" s="403"/>
      <c r="GC298" s="403"/>
      <c r="GD298" s="403"/>
      <c r="GE298" s="403"/>
      <c r="GF298" s="403"/>
      <c r="GG298" s="403"/>
      <c r="GH298" s="403"/>
      <c r="GI298" s="403"/>
      <c r="GJ298" s="403"/>
      <c r="GK298" s="403"/>
      <c r="GL298" s="403"/>
      <c r="GM298" s="403"/>
      <c r="GN298" s="403"/>
      <c r="GO298" s="403"/>
      <c r="GP298" s="403"/>
      <c r="GQ298" s="403"/>
      <c r="GR298" s="403"/>
      <c r="GS298" s="403"/>
      <c r="GT298" s="403"/>
      <c r="GU298" s="403"/>
      <c r="GV298" s="403"/>
      <c r="GW298" s="403"/>
      <c r="GX298" s="403"/>
      <c r="GY298" s="403"/>
      <c r="GZ298" s="403"/>
      <c r="HA298" s="403"/>
      <c r="HB298" s="403"/>
      <c r="HC298" s="403"/>
      <c r="HD298" s="403"/>
      <c r="HE298" s="403"/>
      <c r="HF298" s="403"/>
      <c r="HG298" s="403"/>
      <c r="HH298" s="403"/>
      <c r="HI298" s="403"/>
      <c r="HJ298" s="403"/>
      <c r="HK298" s="403"/>
      <c r="HL298" s="403"/>
      <c r="HM298" s="403"/>
      <c r="HN298" s="403"/>
      <c r="HO298" s="403"/>
      <c r="HP298" s="403"/>
      <c r="HQ298" s="403"/>
      <c r="HR298" s="403"/>
      <c r="HS298" s="403"/>
      <c r="HT298" s="403"/>
      <c r="HU298" s="403"/>
      <c r="HV298" s="403"/>
      <c r="HW298" s="403"/>
      <c r="HX298" s="403"/>
      <c r="HY298" s="403"/>
      <c r="HZ298" s="403"/>
      <c r="IA298" s="403"/>
      <c r="IB298" s="403"/>
      <c r="IC298" s="403"/>
      <c r="ID298" s="403"/>
      <c r="IE298" s="403"/>
      <c r="IF298" s="403"/>
      <c r="IG298" s="403"/>
      <c r="IH298" s="403"/>
      <c r="II298" s="403"/>
      <c r="IJ298" s="403"/>
    </row>
    <row r="299" spans="1:244" ht="56.25">
      <c r="A299" s="466">
        <v>295</v>
      </c>
      <c r="B299" s="716" t="s">
        <v>284</v>
      </c>
      <c r="C299" s="717" t="s">
        <v>285</v>
      </c>
      <c r="D299" s="718">
        <v>1820494</v>
      </c>
      <c r="E299" s="718">
        <v>181068389</v>
      </c>
      <c r="F299" s="718">
        <v>691005290</v>
      </c>
      <c r="G299" s="716" t="s">
        <v>1280</v>
      </c>
      <c r="H299" s="720" t="s">
        <v>29</v>
      </c>
      <c r="I299" s="720" t="s">
        <v>30</v>
      </c>
      <c r="J299" s="721" t="s">
        <v>287</v>
      </c>
      <c r="K299" s="719" t="s">
        <v>1281</v>
      </c>
      <c r="L299" s="722">
        <v>4100000</v>
      </c>
      <c r="M299" s="478">
        <f t="shared" si="31"/>
        <v>3485000</v>
      </c>
      <c r="N299" s="723">
        <v>2023</v>
      </c>
      <c r="O299" s="724">
        <v>2025</v>
      </c>
      <c r="P299" s="725" t="s">
        <v>132</v>
      </c>
      <c r="Q299" s="725" t="s">
        <v>132</v>
      </c>
      <c r="R299" s="725" t="s">
        <v>132</v>
      </c>
      <c r="S299" s="725" t="s">
        <v>132</v>
      </c>
      <c r="T299" s="725"/>
      <c r="U299" s="725"/>
      <c r="V299" s="725"/>
      <c r="W299" s="725"/>
      <c r="X299" s="725"/>
      <c r="Y299" s="1084" t="s">
        <v>1801</v>
      </c>
      <c r="Z299" s="726" t="s">
        <v>58</v>
      </c>
      <c r="BJ299" s="403"/>
      <c r="BK299" s="403"/>
      <c r="BL299" s="403"/>
      <c r="BM299" s="403"/>
      <c r="BN299" s="403"/>
      <c r="BO299" s="403"/>
      <c r="BP299" s="403"/>
      <c r="BQ299" s="403"/>
      <c r="BR299" s="403"/>
      <c r="BS299" s="403"/>
      <c r="BT299" s="403"/>
      <c r="BU299" s="403"/>
      <c r="BV299" s="403"/>
      <c r="BW299" s="403"/>
      <c r="BX299" s="403"/>
      <c r="BY299" s="403"/>
      <c r="BZ299" s="403"/>
      <c r="CA299" s="403"/>
      <c r="CB299" s="403"/>
      <c r="CC299" s="403"/>
      <c r="CD299" s="403"/>
      <c r="CE299" s="403"/>
      <c r="CF299" s="403"/>
      <c r="CG299" s="403"/>
      <c r="CH299" s="403"/>
      <c r="CI299" s="403"/>
      <c r="CJ299" s="403"/>
      <c r="CK299" s="403"/>
      <c r="CL299" s="403"/>
      <c r="CM299" s="403"/>
      <c r="CN299" s="403"/>
      <c r="CO299" s="403"/>
      <c r="CP299" s="403"/>
      <c r="CQ299" s="403"/>
      <c r="CR299" s="403"/>
      <c r="CS299" s="403"/>
      <c r="CT299" s="403"/>
      <c r="CU299" s="403"/>
      <c r="CV299" s="403"/>
      <c r="CW299" s="403"/>
      <c r="CX299" s="403"/>
      <c r="CY299" s="403"/>
      <c r="CZ299" s="403"/>
      <c r="DA299" s="403"/>
      <c r="DB299" s="403"/>
      <c r="DC299" s="403"/>
      <c r="DD299" s="403"/>
      <c r="DE299" s="403"/>
      <c r="DF299" s="403"/>
      <c r="DG299" s="403"/>
      <c r="DH299" s="403"/>
      <c r="DI299" s="403"/>
      <c r="DJ299" s="403"/>
      <c r="DK299" s="403"/>
      <c r="DL299" s="403"/>
      <c r="DM299" s="403"/>
      <c r="DN299" s="403"/>
      <c r="DO299" s="403"/>
      <c r="DP299" s="403"/>
      <c r="DQ299" s="403"/>
      <c r="DR299" s="403"/>
      <c r="DS299" s="403"/>
      <c r="DT299" s="403"/>
      <c r="DU299" s="403"/>
      <c r="DV299" s="403"/>
      <c r="DW299" s="403"/>
      <c r="DX299" s="403"/>
      <c r="DY299" s="403"/>
      <c r="DZ299" s="403"/>
      <c r="EA299" s="403"/>
      <c r="EB299" s="403"/>
      <c r="EC299" s="403"/>
      <c r="ED299" s="403"/>
      <c r="EE299" s="403"/>
      <c r="EF299" s="403"/>
      <c r="EG299" s="403"/>
      <c r="EH299" s="403"/>
      <c r="EI299" s="403"/>
      <c r="EJ299" s="403"/>
      <c r="EK299" s="403"/>
      <c r="EL299" s="403"/>
      <c r="EM299" s="403"/>
      <c r="EN299" s="403"/>
      <c r="EO299" s="403"/>
      <c r="EP299" s="403"/>
      <c r="EQ299" s="403"/>
      <c r="ER299" s="403"/>
      <c r="ES299" s="403"/>
      <c r="ET299" s="403"/>
      <c r="EU299" s="403"/>
      <c r="EV299" s="403"/>
      <c r="EW299" s="403"/>
      <c r="EX299" s="403"/>
      <c r="EY299" s="403"/>
      <c r="EZ299" s="403"/>
      <c r="FA299" s="403"/>
      <c r="FB299" s="403"/>
      <c r="FC299" s="403"/>
      <c r="FD299" s="403"/>
      <c r="FE299" s="403"/>
      <c r="FF299" s="403"/>
      <c r="FG299" s="403"/>
      <c r="FH299" s="403"/>
      <c r="FI299" s="403"/>
      <c r="FJ299" s="403"/>
      <c r="FK299" s="403"/>
      <c r="FL299" s="403"/>
      <c r="FM299" s="403"/>
      <c r="FN299" s="403"/>
      <c r="FO299" s="403"/>
      <c r="FP299" s="403"/>
      <c r="FQ299" s="403"/>
      <c r="FR299" s="403"/>
      <c r="FS299" s="403"/>
      <c r="FT299" s="403"/>
      <c r="FU299" s="403"/>
      <c r="FV299" s="403"/>
      <c r="FW299" s="403"/>
      <c r="FX299" s="403"/>
      <c r="FY299" s="403"/>
      <c r="FZ299" s="403"/>
      <c r="GA299" s="403"/>
      <c r="GB299" s="403"/>
      <c r="GC299" s="403"/>
      <c r="GD299" s="403"/>
      <c r="GE299" s="403"/>
      <c r="GF299" s="403"/>
      <c r="GG299" s="403"/>
      <c r="GH299" s="403"/>
      <c r="GI299" s="403"/>
      <c r="GJ299" s="403"/>
      <c r="GK299" s="403"/>
      <c r="GL299" s="403"/>
      <c r="GM299" s="403"/>
      <c r="GN299" s="403"/>
      <c r="GO299" s="403"/>
      <c r="GP299" s="403"/>
      <c r="GQ299" s="403"/>
      <c r="GR299" s="403"/>
      <c r="GS299" s="403"/>
      <c r="GT299" s="403"/>
      <c r="GU299" s="403"/>
      <c r="GV299" s="403"/>
      <c r="GW299" s="403"/>
      <c r="GX299" s="403"/>
      <c r="GY299" s="403"/>
      <c r="GZ299" s="403"/>
      <c r="HA299" s="403"/>
      <c r="HB299" s="403"/>
      <c r="HC299" s="403"/>
      <c r="HD299" s="403"/>
      <c r="HE299" s="403"/>
      <c r="HF299" s="403"/>
      <c r="HG299" s="403"/>
      <c r="HH299" s="403"/>
      <c r="HI299" s="403"/>
      <c r="HJ299" s="403"/>
      <c r="HK299" s="403"/>
      <c r="HL299" s="403"/>
      <c r="HM299" s="403"/>
      <c r="HN299" s="403"/>
      <c r="HO299" s="403"/>
      <c r="HP299" s="403"/>
      <c r="HQ299" s="403"/>
      <c r="HR299" s="403"/>
      <c r="HS299" s="403"/>
      <c r="HT299" s="403"/>
      <c r="HU299" s="403"/>
      <c r="HV299" s="403"/>
      <c r="HW299" s="403"/>
      <c r="HX299" s="403"/>
      <c r="HY299" s="403"/>
      <c r="HZ299" s="403"/>
      <c r="IA299" s="403"/>
      <c r="IB299" s="403"/>
      <c r="IC299" s="403"/>
      <c r="ID299" s="403"/>
      <c r="IE299" s="403"/>
      <c r="IF299" s="403"/>
      <c r="IG299" s="403"/>
      <c r="IH299" s="403"/>
      <c r="II299" s="403"/>
      <c r="IJ299" s="403"/>
    </row>
    <row r="300" spans="1:244" ht="45">
      <c r="A300" s="466">
        <v>296</v>
      </c>
      <c r="B300" s="716" t="s">
        <v>284</v>
      </c>
      <c r="C300" s="717" t="s">
        <v>285</v>
      </c>
      <c r="D300" s="718">
        <v>1820494</v>
      </c>
      <c r="E300" s="718">
        <v>181068389</v>
      </c>
      <c r="F300" s="718">
        <v>691005290</v>
      </c>
      <c r="G300" s="727" t="s">
        <v>714</v>
      </c>
      <c r="H300" s="720" t="s">
        <v>29</v>
      </c>
      <c r="I300" s="728" t="s">
        <v>30</v>
      </c>
      <c r="J300" s="727" t="s">
        <v>30</v>
      </c>
      <c r="K300" s="719" t="s">
        <v>1282</v>
      </c>
      <c r="L300" s="722">
        <v>90000000</v>
      </c>
      <c r="M300" s="478">
        <f>L300/100*85</f>
        <v>76500000</v>
      </c>
      <c r="N300" s="723">
        <v>2023</v>
      </c>
      <c r="O300" s="724">
        <v>2025</v>
      </c>
      <c r="P300" s="725" t="s">
        <v>132</v>
      </c>
      <c r="Q300" s="725" t="s">
        <v>132</v>
      </c>
      <c r="R300" s="725" t="s">
        <v>132</v>
      </c>
      <c r="S300" s="725" t="s">
        <v>132</v>
      </c>
      <c r="T300" s="725"/>
      <c r="U300" s="725" t="s">
        <v>132</v>
      </c>
      <c r="V300" s="725" t="s">
        <v>132</v>
      </c>
      <c r="W300" s="725" t="s">
        <v>132</v>
      </c>
      <c r="X300" s="725" t="s">
        <v>132</v>
      </c>
      <c r="Y300" s="1084" t="s">
        <v>1802</v>
      </c>
      <c r="Z300" s="726" t="s">
        <v>58</v>
      </c>
      <c r="BJ300" s="403"/>
      <c r="BK300" s="403"/>
      <c r="BL300" s="403"/>
      <c r="BM300" s="403"/>
      <c r="BN300" s="403"/>
      <c r="BO300" s="403"/>
      <c r="BP300" s="403"/>
      <c r="BQ300" s="403"/>
      <c r="BR300" s="403"/>
      <c r="BS300" s="403"/>
      <c r="BT300" s="403"/>
      <c r="BU300" s="403"/>
      <c r="BV300" s="403"/>
      <c r="BW300" s="403"/>
      <c r="BX300" s="403"/>
      <c r="BY300" s="403"/>
      <c r="BZ300" s="403"/>
      <c r="CA300" s="403"/>
      <c r="CB300" s="403"/>
      <c r="CC300" s="403"/>
      <c r="CD300" s="403"/>
      <c r="CE300" s="403"/>
      <c r="CF300" s="403"/>
      <c r="CG300" s="403"/>
      <c r="CH300" s="403"/>
      <c r="CI300" s="403"/>
      <c r="CJ300" s="403"/>
      <c r="CK300" s="403"/>
      <c r="CL300" s="403"/>
      <c r="CM300" s="403"/>
      <c r="CN300" s="403"/>
      <c r="CO300" s="403"/>
      <c r="CP300" s="403"/>
      <c r="CQ300" s="403"/>
      <c r="CR300" s="403"/>
      <c r="CS300" s="403"/>
      <c r="CT300" s="403"/>
      <c r="CU300" s="403"/>
      <c r="CV300" s="403"/>
      <c r="CW300" s="403"/>
      <c r="CX300" s="403"/>
      <c r="CY300" s="403"/>
      <c r="CZ300" s="403"/>
      <c r="DA300" s="403"/>
      <c r="DB300" s="403"/>
      <c r="DC300" s="403"/>
      <c r="DD300" s="403"/>
      <c r="DE300" s="403"/>
      <c r="DF300" s="403"/>
      <c r="DG300" s="403"/>
      <c r="DH300" s="403"/>
      <c r="DI300" s="403"/>
      <c r="DJ300" s="403"/>
      <c r="DK300" s="403"/>
      <c r="DL300" s="403"/>
      <c r="DM300" s="403"/>
      <c r="DN300" s="403"/>
      <c r="DO300" s="403"/>
      <c r="DP300" s="403"/>
      <c r="DQ300" s="403"/>
      <c r="DR300" s="403"/>
      <c r="DS300" s="403"/>
      <c r="DT300" s="403"/>
      <c r="DU300" s="403"/>
      <c r="DV300" s="403"/>
      <c r="DW300" s="403"/>
      <c r="DX300" s="403"/>
      <c r="DY300" s="403"/>
      <c r="DZ300" s="403"/>
      <c r="EA300" s="403"/>
      <c r="EB300" s="403"/>
      <c r="EC300" s="403"/>
      <c r="ED300" s="403"/>
      <c r="EE300" s="403"/>
      <c r="EF300" s="403"/>
      <c r="EG300" s="403"/>
      <c r="EH300" s="403"/>
      <c r="EI300" s="403"/>
      <c r="EJ300" s="403"/>
      <c r="EK300" s="403"/>
      <c r="EL300" s="403"/>
      <c r="EM300" s="403"/>
      <c r="EN300" s="403"/>
      <c r="EO300" s="403"/>
      <c r="EP300" s="403"/>
      <c r="EQ300" s="403"/>
      <c r="ER300" s="403"/>
      <c r="ES300" s="403"/>
      <c r="ET300" s="403"/>
      <c r="EU300" s="403"/>
      <c r="EV300" s="403"/>
      <c r="EW300" s="403"/>
      <c r="EX300" s="403"/>
      <c r="EY300" s="403"/>
      <c r="EZ300" s="403"/>
      <c r="FA300" s="403"/>
      <c r="FB300" s="403"/>
      <c r="FC300" s="403"/>
      <c r="FD300" s="403"/>
      <c r="FE300" s="403"/>
      <c r="FF300" s="403"/>
      <c r="FG300" s="403"/>
      <c r="FH300" s="403"/>
      <c r="FI300" s="403"/>
      <c r="FJ300" s="403"/>
      <c r="FK300" s="403"/>
      <c r="FL300" s="403"/>
      <c r="FM300" s="403"/>
      <c r="FN300" s="403"/>
      <c r="FO300" s="403"/>
      <c r="FP300" s="403"/>
      <c r="FQ300" s="403"/>
      <c r="FR300" s="403"/>
      <c r="FS300" s="403"/>
      <c r="FT300" s="403"/>
      <c r="FU300" s="403"/>
      <c r="FV300" s="403"/>
      <c r="FW300" s="403"/>
      <c r="FX300" s="403"/>
      <c r="FY300" s="403"/>
      <c r="FZ300" s="403"/>
      <c r="GA300" s="403"/>
      <c r="GB300" s="403"/>
      <c r="GC300" s="403"/>
      <c r="GD300" s="403"/>
      <c r="GE300" s="403"/>
      <c r="GF300" s="403"/>
      <c r="GG300" s="403"/>
      <c r="GH300" s="403"/>
      <c r="GI300" s="403"/>
      <c r="GJ300" s="403"/>
      <c r="GK300" s="403"/>
      <c r="GL300" s="403"/>
      <c r="GM300" s="403"/>
      <c r="GN300" s="403"/>
      <c r="GO300" s="403"/>
      <c r="GP300" s="403"/>
      <c r="GQ300" s="403"/>
      <c r="GR300" s="403"/>
      <c r="GS300" s="403"/>
      <c r="GT300" s="403"/>
      <c r="GU300" s="403"/>
      <c r="GV300" s="403"/>
      <c r="GW300" s="403"/>
      <c r="GX300" s="403"/>
      <c r="GY300" s="403"/>
      <c r="GZ300" s="403"/>
      <c r="HA300" s="403"/>
      <c r="HB300" s="403"/>
      <c r="HC300" s="403"/>
      <c r="HD300" s="403"/>
      <c r="HE300" s="403"/>
      <c r="HF300" s="403"/>
      <c r="HG300" s="403"/>
      <c r="HH300" s="403"/>
      <c r="HI300" s="403"/>
      <c r="HJ300" s="403"/>
      <c r="HK300" s="403"/>
      <c r="HL300" s="403"/>
      <c r="HM300" s="403"/>
      <c r="HN300" s="403"/>
      <c r="HO300" s="403"/>
      <c r="HP300" s="403"/>
      <c r="HQ300" s="403"/>
      <c r="HR300" s="403"/>
      <c r="HS300" s="403"/>
      <c r="HT300" s="403"/>
      <c r="HU300" s="403"/>
      <c r="HV300" s="403"/>
      <c r="HW300" s="403"/>
      <c r="HX300" s="403"/>
      <c r="HY300" s="403"/>
      <c r="HZ300" s="403"/>
      <c r="IA300" s="403"/>
      <c r="IB300" s="403"/>
      <c r="IC300" s="403"/>
      <c r="ID300" s="403"/>
      <c r="IE300" s="403"/>
      <c r="IF300" s="403"/>
      <c r="IG300" s="403"/>
      <c r="IH300" s="403"/>
      <c r="II300" s="403"/>
      <c r="IJ300" s="403"/>
    </row>
    <row r="301" spans="1:244" ht="33.75">
      <c r="A301" s="466">
        <v>297</v>
      </c>
      <c r="B301" s="716" t="s">
        <v>284</v>
      </c>
      <c r="C301" s="717" t="s">
        <v>285</v>
      </c>
      <c r="D301" s="718">
        <v>1820494</v>
      </c>
      <c r="E301" s="718">
        <v>181068389</v>
      </c>
      <c r="F301" s="718">
        <v>691005290</v>
      </c>
      <c r="G301" s="727" t="s">
        <v>1283</v>
      </c>
      <c r="H301" s="720" t="s">
        <v>29</v>
      </c>
      <c r="I301" s="728" t="s">
        <v>30</v>
      </c>
      <c r="J301" s="721" t="s">
        <v>287</v>
      </c>
      <c r="K301" s="719" t="s">
        <v>1284</v>
      </c>
      <c r="L301" s="722">
        <v>40000000</v>
      </c>
      <c r="M301" s="478">
        <f>L301/100*85</f>
        <v>34000000</v>
      </c>
      <c r="N301" s="723">
        <v>2023</v>
      </c>
      <c r="O301" s="724">
        <v>2025</v>
      </c>
      <c r="P301" s="725" t="s">
        <v>132</v>
      </c>
      <c r="Q301" s="725" t="s">
        <v>132</v>
      </c>
      <c r="R301" s="725" t="s">
        <v>132</v>
      </c>
      <c r="S301" s="725" t="s">
        <v>132</v>
      </c>
      <c r="T301" s="725"/>
      <c r="U301" s="725" t="s">
        <v>132</v>
      </c>
      <c r="V301" s="725" t="s">
        <v>132</v>
      </c>
      <c r="W301" s="725" t="s">
        <v>132</v>
      </c>
      <c r="X301" s="725" t="s">
        <v>132</v>
      </c>
      <c r="Y301" s="1084" t="s">
        <v>1803</v>
      </c>
      <c r="Z301" s="726" t="s">
        <v>58</v>
      </c>
      <c r="BJ301" s="403"/>
      <c r="BK301" s="403"/>
      <c r="BL301" s="403"/>
      <c r="BM301" s="403"/>
      <c r="BN301" s="403"/>
      <c r="BO301" s="403"/>
      <c r="BP301" s="403"/>
      <c r="BQ301" s="403"/>
      <c r="BR301" s="403"/>
      <c r="BS301" s="403"/>
      <c r="BT301" s="403"/>
      <c r="BU301" s="403"/>
      <c r="BV301" s="403"/>
      <c r="BW301" s="403"/>
      <c r="BX301" s="403"/>
      <c r="BY301" s="403"/>
      <c r="BZ301" s="403"/>
      <c r="CA301" s="403"/>
      <c r="CB301" s="403"/>
      <c r="CC301" s="403"/>
      <c r="CD301" s="403"/>
      <c r="CE301" s="403"/>
      <c r="CF301" s="403"/>
      <c r="CG301" s="403"/>
      <c r="CH301" s="403"/>
      <c r="CI301" s="403"/>
      <c r="CJ301" s="403"/>
      <c r="CK301" s="403"/>
      <c r="CL301" s="403"/>
      <c r="CM301" s="403"/>
      <c r="CN301" s="403"/>
      <c r="CO301" s="403"/>
      <c r="CP301" s="403"/>
      <c r="CQ301" s="403"/>
      <c r="CR301" s="403"/>
      <c r="CS301" s="403"/>
      <c r="CT301" s="403"/>
      <c r="CU301" s="403"/>
      <c r="CV301" s="403"/>
      <c r="CW301" s="403"/>
      <c r="CX301" s="403"/>
      <c r="CY301" s="403"/>
      <c r="CZ301" s="403"/>
      <c r="DA301" s="403"/>
      <c r="DB301" s="403"/>
      <c r="DC301" s="403"/>
      <c r="DD301" s="403"/>
      <c r="DE301" s="403"/>
      <c r="DF301" s="403"/>
      <c r="DG301" s="403"/>
      <c r="DH301" s="403"/>
      <c r="DI301" s="403"/>
      <c r="DJ301" s="403"/>
      <c r="DK301" s="403"/>
      <c r="DL301" s="403"/>
      <c r="DM301" s="403"/>
      <c r="DN301" s="403"/>
      <c r="DO301" s="403"/>
      <c r="DP301" s="403"/>
      <c r="DQ301" s="403"/>
      <c r="DR301" s="403"/>
      <c r="DS301" s="403"/>
      <c r="DT301" s="403"/>
      <c r="DU301" s="403"/>
      <c r="DV301" s="403"/>
      <c r="DW301" s="403"/>
      <c r="DX301" s="403"/>
      <c r="DY301" s="403"/>
      <c r="DZ301" s="403"/>
      <c r="EA301" s="403"/>
      <c r="EB301" s="403"/>
      <c r="EC301" s="403"/>
      <c r="ED301" s="403"/>
      <c r="EE301" s="403"/>
      <c r="EF301" s="403"/>
      <c r="EG301" s="403"/>
      <c r="EH301" s="403"/>
      <c r="EI301" s="403"/>
      <c r="EJ301" s="403"/>
      <c r="EK301" s="403"/>
      <c r="EL301" s="403"/>
      <c r="EM301" s="403"/>
      <c r="EN301" s="403"/>
      <c r="EO301" s="403"/>
      <c r="EP301" s="403"/>
      <c r="EQ301" s="403"/>
      <c r="ER301" s="403"/>
      <c r="ES301" s="403"/>
      <c r="ET301" s="403"/>
      <c r="EU301" s="403"/>
      <c r="EV301" s="403"/>
      <c r="EW301" s="403"/>
      <c r="EX301" s="403"/>
      <c r="EY301" s="403"/>
      <c r="EZ301" s="403"/>
      <c r="FA301" s="403"/>
      <c r="FB301" s="403"/>
      <c r="FC301" s="403"/>
      <c r="FD301" s="403"/>
      <c r="FE301" s="403"/>
      <c r="FF301" s="403"/>
      <c r="FG301" s="403"/>
      <c r="FH301" s="403"/>
      <c r="FI301" s="403"/>
      <c r="FJ301" s="403"/>
      <c r="FK301" s="403"/>
      <c r="FL301" s="403"/>
      <c r="FM301" s="403"/>
      <c r="FN301" s="403"/>
      <c r="FO301" s="403"/>
      <c r="FP301" s="403"/>
      <c r="FQ301" s="403"/>
      <c r="FR301" s="403"/>
      <c r="FS301" s="403"/>
      <c r="FT301" s="403"/>
      <c r="FU301" s="403"/>
      <c r="FV301" s="403"/>
      <c r="FW301" s="403"/>
      <c r="FX301" s="403"/>
      <c r="FY301" s="403"/>
      <c r="FZ301" s="403"/>
      <c r="GA301" s="403"/>
      <c r="GB301" s="403"/>
      <c r="GC301" s="403"/>
      <c r="GD301" s="403"/>
      <c r="GE301" s="403"/>
      <c r="GF301" s="403"/>
      <c r="GG301" s="403"/>
      <c r="GH301" s="403"/>
      <c r="GI301" s="403"/>
      <c r="GJ301" s="403"/>
      <c r="GK301" s="403"/>
      <c r="GL301" s="403"/>
      <c r="GM301" s="403"/>
      <c r="GN301" s="403"/>
      <c r="GO301" s="403"/>
      <c r="GP301" s="403"/>
      <c r="GQ301" s="403"/>
      <c r="GR301" s="403"/>
      <c r="GS301" s="403"/>
      <c r="GT301" s="403"/>
      <c r="GU301" s="403"/>
      <c r="GV301" s="403"/>
      <c r="GW301" s="403"/>
      <c r="GX301" s="403"/>
      <c r="GY301" s="403"/>
      <c r="GZ301" s="403"/>
      <c r="HA301" s="403"/>
      <c r="HB301" s="403"/>
      <c r="HC301" s="403"/>
      <c r="HD301" s="403"/>
      <c r="HE301" s="403"/>
      <c r="HF301" s="403"/>
      <c r="HG301" s="403"/>
      <c r="HH301" s="403"/>
      <c r="HI301" s="403"/>
      <c r="HJ301" s="403"/>
      <c r="HK301" s="403"/>
      <c r="HL301" s="403"/>
      <c r="HM301" s="403"/>
      <c r="HN301" s="403"/>
      <c r="HO301" s="403"/>
      <c r="HP301" s="403"/>
      <c r="HQ301" s="403"/>
      <c r="HR301" s="403"/>
      <c r="HS301" s="403"/>
      <c r="HT301" s="403"/>
      <c r="HU301" s="403"/>
      <c r="HV301" s="403"/>
      <c r="HW301" s="403"/>
      <c r="HX301" s="403"/>
      <c r="HY301" s="403"/>
      <c r="HZ301" s="403"/>
      <c r="IA301" s="403"/>
      <c r="IB301" s="403"/>
      <c r="IC301" s="403"/>
      <c r="ID301" s="403"/>
      <c r="IE301" s="403"/>
      <c r="IF301" s="403"/>
      <c r="IG301" s="403"/>
      <c r="IH301" s="403"/>
      <c r="II301" s="403"/>
      <c r="IJ301" s="403"/>
    </row>
    <row r="302" spans="1:244" ht="78.75">
      <c r="A302" s="466">
        <v>298</v>
      </c>
      <c r="B302" s="467" t="s">
        <v>601</v>
      </c>
      <c r="C302" s="467" t="s">
        <v>26</v>
      </c>
      <c r="D302" s="468">
        <v>61989037</v>
      </c>
      <c r="E302" s="468">
        <v>102508011</v>
      </c>
      <c r="F302" s="468">
        <v>600145123</v>
      </c>
      <c r="G302" s="469" t="s">
        <v>1285</v>
      </c>
      <c r="H302" s="470" t="s">
        <v>29</v>
      </c>
      <c r="I302" s="470" t="s">
        <v>30</v>
      </c>
      <c r="J302" s="471" t="s">
        <v>26</v>
      </c>
      <c r="K302" s="472" t="s">
        <v>1286</v>
      </c>
      <c r="L302" s="473">
        <v>7300000</v>
      </c>
      <c r="M302" s="729">
        <v>6205000</v>
      </c>
      <c r="N302" s="1026">
        <v>2025</v>
      </c>
      <c r="O302" s="475">
        <v>2026</v>
      </c>
      <c r="P302" s="476" t="s">
        <v>132</v>
      </c>
      <c r="Q302" s="476" t="s">
        <v>132</v>
      </c>
      <c r="R302" s="476" t="s">
        <v>132</v>
      </c>
      <c r="S302" s="476" t="s">
        <v>132</v>
      </c>
      <c r="T302" s="476"/>
      <c r="U302" s="476"/>
      <c r="V302" s="476"/>
      <c r="W302" s="476"/>
      <c r="X302" s="476"/>
      <c r="Y302" s="467" t="s">
        <v>1287</v>
      </c>
      <c r="Z302" s="477" t="s">
        <v>58</v>
      </c>
      <c r="BJ302" s="403"/>
      <c r="BK302" s="403"/>
      <c r="BL302" s="403"/>
      <c r="BM302" s="403"/>
      <c r="BN302" s="403"/>
      <c r="BO302" s="403"/>
      <c r="BP302" s="403"/>
      <c r="BQ302" s="403"/>
      <c r="BR302" s="403"/>
      <c r="BS302" s="403"/>
      <c r="BT302" s="403"/>
      <c r="BU302" s="403"/>
      <c r="BV302" s="403"/>
      <c r="BW302" s="403"/>
      <c r="BX302" s="403"/>
      <c r="BY302" s="403"/>
      <c r="BZ302" s="403"/>
      <c r="CA302" s="403"/>
      <c r="CB302" s="403"/>
      <c r="CC302" s="403"/>
      <c r="CD302" s="403"/>
      <c r="CE302" s="403"/>
      <c r="CF302" s="403"/>
      <c r="CG302" s="403"/>
      <c r="CH302" s="403"/>
      <c r="CI302" s="403"/>
      <c r="CJ302" s="403"/>
      <c r="CK302" s="403"/>
      <c r="CL302" s="403"/>
      <c r="CM302" s="403"/>
      <c r="CN302" s="403"/>
      <c r="CO302" s="403"/>
      <c r="CP302" s="403"/>
      <c r="CQ302" s="403"/>
      <c r="CR302" s="403"/>
      <c r="CS302" s="403"/>
      <c r="CT302" s="403"/>
      <c r="CU302" s="403"/>
      <c r="CV302" s="403"/>
      <c r="CW302" s="403"/>
      <c r="CX302" s="403"/>
      <c r="CY302" s="403"/>
      <c r="CZ302" s="403"/>
      <c r="DA302" s="403"/>
      <c r="DB302" s="403"/>
      <c r="DC302" s="403"/>
      <c r="DD302" s="403"/>
      <c r="DE302" s="403"/>
      <c r="DF302" s="403"/>
      <c r="DG302" s="403"/>
      <c r="DH302" s="403"/>
      <c r="DI302" s="403"/>
      <c r="DJ302" s="403"/>
      <c r="DK302" s="403"/>
      <c r="DL302" s="403"/>
      <c r="DM302" s="403"/>
      <c r="DN302" s="403"/>
      <c r="DO302" s="403"/>
      <c r="DP302" s="403"/>
      <c r="DQ302" s="403"/>
      <c r="DR302" s="403"/>
      <c r="DS302" s="403"/>
      <c r="DT302" s="403"/>
      <c r="DU302" s="403"/>
      <c r="DV302" s="403"/>
      <c r="DW302" s="403"/>
      <c r="DX302" s="403"/>
      <c r="DY302" s="403"/>
      <c r="DZ302" s="403"/>
      <c r="EA302" s="403"/>
      <c r="EB302" s="403"/>
      <c r="EC302" s="403"/>
      <c r="ED302" s="403"/>
      <c r="EE302" s="403"/>
      <c r="EF302" s="403"/>
      <c r="EG302" s="403"/>
      <c r="EH302" s="403"/>
      <c r="EI302" s="403"/>
      <c r="EJ302" s="403"/>
      <c r="EK302" s="403"/>
      <c r="EL302" s="403"/>
      <c r="EM302" s="403"/>
      <c r="EN302" s="403"/>
      <c r="EO302" s="403"/>
      <c r="EP302" s="403"/>
      <c r="EQ302" s="403"/>
      <c r="ER302" s="403"/>
      <c r="ES302" s="403"/>
      <c r="ET302" s="403"/>
      <c r="EU302" s="403"/>
      <c r="EV302" s="403"/>
      <c r="EW302" s="403"/>
      <c r="EX302" s="403"/>
      <c r="EY302" s="403"/>
      <c r="EZ302" s="403"/>
      <c r="FA302" s="403"/>
      <c r="FB302" s="403"/>
      <c r="FC302" s="403"/>
      <c r="FD302" s="403"/>
      <c r="FE302" s="403"/>
      <c r="FF302" s="403"/>
      <c r="FG302" s="403"/>
      <c r="FH302" s="403"/>
      <c r="FI302" s="403"/>
      <c r="FJ302" s="403"/>
      <c r="FK302" s="403"/>
      <c r="FL302" s="403"/>
      <c r="FM302" s="403"/>
      <c r="FN302" s="403"/>
      <c r="FO302" s="403"/>
      <c r="FP302" s="403"/>
      <c r="FQ302" s="403"/>
      <c r="FR302" s="403"/>
      <c r="FS302" s="403"/>
      <c r="FT302" s="403"/>
      <c r="FU302" s="403"/>
      <c r="FV302" s="403"/>
      <c r="FW302" s="403"/>
      <c r="FX302" s="403"/>
      <c r="FY302" s="403"/>
      <c r="FZ302" s="403"/>
      <c r="GA302" s="403"/>
      <c r="GB302" s="403"/>
      <c r="GC302" s="403"/>
      <c r="GD302" s="403"/>
      <c r="GE302" s="403"/>
      <c r="GF302" s="403"/>
      <c r="GG302" s="403"/>
      <c r="GH302" s="403"/>
      <c r="GI302" s="403"/>
      <c r="GJ302" s="403"/>
      <c r="GK302" s="403"/>
      <c r="GL302" s="403"/>
      <c r="GM302" s="403"/>
      <c r="GN302" s="403"/>
      <c r="GO302" s="403"/>
      <c r="GP302" s="403"/>
      <c r="GQ302" s="403"/>
      <c r="GR302" s="403"/>
      <c r="GS302" s="403"/>
      <c r="GT302" s="403"/>
      <c r="GU302" s="403"/>
      <c r="GV302" s="403"/>
      <c r="GW302" s="403"/>
      <c r="GX302" s="403"/>
      <c r="GY302" s="403"/>
      <c r="GZ302" s="403"/>
      <c r="HA302" s="403"/>
      <c r="HB302" s="403"/>
      <c r="HC302" s="403"/>
      <c r="HD302" s="403"/>
      <c r="HE302" s="403"/>
      <c r="HF302" s="403"/>
      <c r="HG302" s="403"/>
      <c r="HH302" s="403"/>
      <c r="HI302" s="403"/>
      <c r="HJ302" s="403"/>
      <c r="HK302" s="403"/>
      <c r="HL302" s="403"/>
      <c r="HM302" s="403"/>
      <c r="HN302" s="403"/>
      <c r="HO302" s="403"/>
      <c r="HP302" s="403"/>
      <c r="HQ302" s="403"/>
      <c r="HR302" s="403"/>
      <c r="HS302" s="403"/>
      <c r="HT302" s="403"/>
      <c r="HU302" s="403"/>
      <c r="HV302" s="403"/>
      <c r="HW302" s="403"/>
      <c r="HX302" s="403"/>
      <c r="HY302" s="403"/>
      <c r="HZ302" s="403"/>
      <c r="IA302" s="403"/>
      <c r="IB302" s="403"/>
      <c r="IC302" s="403"/>
      <c r="ID302" s="403"/>
      <c r="IE302" s="403"/>
      <c r="IF302" s="403"/>
      <c r="IG302" s="403"/>
      <c r="IH302" s="403"/>
      <c r="II302" s="403"/>
      <c r="IJ302" s="403"/>
    </row>
    <row r="303" spans="1:244" ht="45">
      <c r="A303" s="466">
        <v>299</v>
      </c>
      <c r="B303" s="467" t="s">
        <v>1288</v>
      </c>
      <c r="C303" s="467" t="s">
        <v>478</v>
      </c>
      <c r="D303" s="468">
        <v>61989061</v>
      </c>
      <c r="E303" s="468">
        <v>102508071</v>
      </c>
      <c r="F303" s="468">
        <v>600145051</v>
      </c>
      <c r="G303" s="469" t="s">
        <v>1289</v>
      </c>
      <c r="H303" s="470" t="s">
        <v>29</v>
      </c>
      <c r="I303" s="470" t="s">
        <v>30</v>
      </c>
      <c r="J303" s="471" t="s">
        <v>26</v>
      </c>
      <c r="K303" s="472" t="s">
        <v>1290</v>
      </c>
      <c r="L303" s="473">
        <v>15000000</v>
      </c>
      <c r="M303" s="730">
        <v>6000000</v>
      </c>
      <c r="N303" s="662">
        <v>2023</v>
      </c>
      <c r="O303" s="475">
        <v>2025</v>
      </c>
      <c r="P303" s="476" t="s">
        <v>132</v>
      </c>
      <c r="Q303" s="476" t="s">
        <v>132</v>
      </c>
      <c r="R303" s="476" t="s">
        <v>132</v>
      </c>
      <c r="S303" s="476" t="s">
        <v>132</v>
      </c>
      <c r="T303" s="476" t="s">
        <v>132</v>
      </c>
      <c r="U303" s="476" t="s">
        <v>132</v>
      </c>
      <c r="V303" s="476" t="s">
        <v>132</v>
      </c>
      <c r="W303" s="476" t="s">
        <v>132</v>
      </c>
      <c r="X303" s="476" t="s">
        <v>132</v>
      </c>
      <c r="Y303" s="467" t="s">
        <v>1291</v>
      </c>
      <c r="Z303" s="477" t="s">
        <v>58</v>
      </c>
      <c r="BJ303" s="403"/>
      <c r="BK303" s="403"/>
      <c r="BL303" s="403"/>
      <c r="BM303" s="403"/>
      <c r="BN303" s="403"/>
      <c r="BO303" s="403"/>
      <c r="BP303" s="403"/>
      <c r="BQ303" s="403"/>
      <c r="BR303" s="403"/>
      <c r="BS303" s="403"/>
      <c r="BT303" s="403"/>
      <c r="BU303" s="403"/>
      <c r="BV303" s="403"/>
      <c r="BW303" s="403"/>
      <c r="BX303" s="403"/>
      <c r="BY303" s="403"/>
      <c r="BZ303" s="403"/>
      <c r="CA303" s="403"/>
      <c r="CB303" s="403"/>
      <c r="CC303" s="403"/>
      <c r="CD303" s="403"/>
      <c r="CE303" s="403"/>
      <c r="CF303" s="403"/>
      <c r="CG303" s="403"/>
      <c r="CH303" s="403"/>
      <c r="CI303" s="403"/>
      <c r="CJ303" s="403"/>
      <c r="CK303" s="403"/>
      <c r="CL303" s="403"/>
      <c r="CM303" s="403"/>
      <c r="CN303" s="403"/>
      <c r="CO303" s="403"/>
      <c r="CP303" s="403"/>
      <c r="CQ303" s="403"/>
      <c r="CR303" s="403"/>
      <c r="CS303" s="403"/>
      <c r="CT303" s="403"/>
      <c r="CU303" s="403"/>
      <c r="CV303" s="403"/>
      <c r="CW303" s="403"/>
      <c r="CX303" s="403"/>
      <c r="CY303" s="403"/>
      <c r="CZ303" s="403"/>
      <c r="DA303" s="403"/>
      <c r="DB303" s="403"/>
      <c r="DC303" s="403"/>
      <c r="DD303" s="403"/>
      <c r="DE303" s="403"/>
      <c r="DF303" s="403"/>
      <c r="DG303" s="403"/>
      <c r="DH303" s="403"/>
      <c r="DI303" s="403"/>
      <c r="DJ303" s="403"/>
      <c r="DK303" s="403"/>
      <c r="DL303" s="403"/>
      <c r="DM303" s="403"/>
      <c r="DN303" s="403"/>
      <c r="DO303" s="403"/>
      <c r="DP303" s="403"/>
      <c r="DQ303" s="403"/>
      <c r="DR303" s="403"/>
      <c r="DS303" s="403"/>
      <c r="DT303" s="403"/>
      <c r="DU303" s="403"/>
      <c r="DV303" s="403"/>
      <c r="DW303" s="403"/>
      <c r="DX303" s="403"/>
      <c r="DY303" s="403"/>
      <c r="DZ303" s="403"/>
      <c r="EA303" s="403"/>
      <c r="EB303" s="403"/>
      <c r="EC303" s="403"/>
      <c r="ED303" s="403"/>
      <c r="EE303" s="403"/>
      <c r="EF303" s="403"/>
      <c r="EG303" s="403"/>
      <c r="EH303" s="403"/>
      <c r="EI303" s="403"/>
      <c r="EJ303" s="403"/>
      <c r="EK303" s="403"/>
      <c r="EL303" s="403"/>
      <c r="EM303" s="403"/>
      <c r="EN303" s="403"/>
      <c r="EO303" s="403"/>
      <c r="EP303" s="403"/>
      <c r="EQ303" s="403"/>
      <c r="ER303" s="403"/>
      <c r="ES303" s="403"/>
      <c r="ET303" s="403"/>
      <c r="EU303" s="403"/>
      <c r="EV303" s="403"/>
      <c r="EW303" s="403"/>
      <c r="EX303" s="403"/>
      <c r="EY303" s="403"/>
      <c r="EZ303" s="403"/>
      <c r="FA303" s="403"/>
      <c r="FB303" s="403"/>
      <c r="FC303" s="403"/>
      <c r="FD303" s="403"/>
      <c r="FE303" s="403"/>
      <c r="FF303" s="403"/>
      <c r="FG303" s="403"/>
      <c r="FH303" s="403"/>
      <c r="FI303" s="403"/>
      <c r="FJ303" s="403"/>
      <c r="FK303" s="403"/>
      <c r="FL303" s="403"/>
      <c r="FM303" s="403"/>
      <c r="FN303" s="403"/>
      <c r="FO303" s="403"/>
      <c r="FP303" s="403"/>
      <c r="FQ303" s="403"/>
      <c r="FR303" s="403"/>
      <c r="FS303" s="403"/>
      <c r="FT303" s="403"/>
      <c r="FU303" s="403"/>
      <c r="FV303" s="403"/>
      <c r="FW303" s="403"/>
      <c r="FX303" s="403"/>
      <c r="FY303" s="403"/>
      <c r="FZ303" s="403"/>
      <c r="GA303" s="403"/>
      <c r="GB303" s="403"/>
      <c r="GC303" s="403"/>
      <c r="GD303" s="403"/>
      <c r="GE303" s="403"/>
      <c r="GF303" s="403"/>
      <c r="GG303" s="403"/>
      <c r="GH303" s="403"/>
      <c r="GI303" s="403"/>
      <c r="GJ303" s="403"/>
      <c r="GK303" s="403"/>
      <c r="GL303" s="403"/>
      <c r="GM303" s="403"/>
      <c r="GN303" s="403"/>
      <c r="GO303" s="403"/>
      <c r="GP303" s="403"/>
      <c r="GQ303" s="403"/>
      <c r="GR303" s="403"/>
      <c r="GS303" s="403"/>
      <c r="GT303" s="403"/>
      <c r="GU303" s="403"/>
      <c r="GV303" s="403"/>
      <c r="GW303" s="403"/>
      <c r="GX303" s="403"/>
      <c r="GY303" s="403"/>
      <c r="GZ303" s="403"/>
      <c r="HA303" s="403"/>
      <c r="HB303" s="403"/>
      <c r="HC303" s="403"/>
      <c r="HD303" s="403"/>
      <c r="HE303" s="403"/>
      <c r="HF303" s="403"/>
      <c r="HG303" s="403"/>
      <c r="HH303" s="403"/>
      <c r="HI303" s="403"/>
      <c r="HJ303" s="403"/>
      <c r="HK303" s="403"/>
      <c r="HL303" s="403"/>
      <c r="HM303" s="403"/>
      <c r="HN303" s="403"/>
      <c r="HO303" s="403"/>
      <c r="HP303" s="403"/>
      <c r="HQ303" s="403"/>
      <c r="HR303" s="403"/>
      <c r="HS303" s="403"/>
      <c r="HT303" s="403"/>
      <c r="HU303" s="403"/>
      <c r="HV303" s="403"/>
      <c r="HW303" s="403"/>
      <c r="HX303" s="403"/>
      <c r="HY303" s="403"/>
      <c r="HZ303" s="403"/>
      <c r="IA303" s="403"/>
      <c r="IB303" s="403"/>
      <c r="IC303" s="403"/>
      <c r="ID303" s="403"/>
      <c r="IE303" s="403"/>
      <c r="IF303" s="403"/>
      <c r="IG303" s="403"/>
      <c r="IH303" s="403"/>
      <c r="II303" s="403"/>
      <c r="IJ303" s="403"/>
    </row>
    <row r="304" spans="1:244" s="387" customFormat="1" ht="56.25">
      <c r="A304" s="692">
        <v>300</v>
      </c>
      <c r="B304" s="701" t="s">
        <v>1292</v>
      </c>
      <c r="C304" s="696" t="s">
        <v>216</v>
      </c>
      <c r="D304" s="696">
        <v>70984727</v>
      </c>
      <c r="E304" s="696">
        <v>102520208</v>
      </c>
      <c r="F304" s="694">
        <v>600145263</v>
      </c>
      <c r="G304" s="696" t="s">
        <v>1293</v>
      </c>
      <c r="H304" s="693" t="s">
        <v>29</v>
      </c>
      <c r="I304" s="696" t="s">
        <v>30</v>
      </c>
      <c r="J304" s="696" t="s">
        <v>219</v>
      </c>
      <c r="K304" s="701" t="s">
        <v>1294</v>
      </c>
      <c r="L304" s="695">
        <v>8513753</v>
      </c>
      <c r="M304" s="575">
        <v>0</v>
      </c>
      <c r="N304" s="680">
        <v>2023</v>
      </c>
      <c r="O304" s="680">
        <v>2027</v>
      </c>
      <c r="P304" s="696" t="s">
        <v>132</v>
      </c>
      <c r="Q304" s="696" t="s">
        <v>132</v>
      </c>
      <c r="R304" s="696" t="s">
        <v>132</v>
      </c>
      <c r="S304" s="696" t="s">
        <v>132</v>
      </c>
      <c r="T304" s="696"/>
      <c r="U304" s="696"/>
      <c r="V304" s="696"/>
      <c r="W304" s="696" t="s">
        <v>132</v>
      </c>
      <c r="X304" s="696" t="s">
        <v>132</v>
      </c>
      <c r="Y304" s="1309" t="s">
        <v>1295</v>
      </c>
      <c r="Z304" s="697" t="s">
        <v>1296</v>
      </c>
    </row>
    <row r="305" spans="1:244" ht="78.75">
      <c r="A305" s="871">
        <v>301</v>
      </c>
      <c r="B305" s="1067" t="s">
        <v>415</v>
      </c>
      <c r="C305" s="1067" t="s">
        <v>416</v>
      </c>
      <c r="D305" s="1068">
        <v>71000127</v>
      </c>
      <c r="E305" s="1068">
        <v>102492981</v>
      </c>
      <c r="F305" s="1068">
        <v>600144992</v>
      </c>
      <c r="G305" s="1069" t="s">
        <v>1297</v>
      </c>
      <c r="H305" s="1070" t="s">
        <v>29</v>
      </c>
      <c r="I305" s="1070" t="s">
        <v>30</v>
      </c>
      <c r="J305" s="1071" t="s">
        <v>416</v>
      </c>
      <c r="K305" s="1072" t="s">
        <v>1848</v>
      </c>
      <c r="L305" s="1073">
        <v>350000</v>
      </c>
      <c r="M305" s="731">
        <f>L305/100*85</f>
        <v>297500</v>
      </c>
      <c r="N305" s="1074">
        <v>2023</v>
      </c>
      <c r="O305" s="1075">
        <v>2027</v>
      </c>
      <c r="P305" s="1076" t="s">
        <v>132</v>
      </c>
      <c r="Q305" s="1076" t="s">
        <v>132</v>
      </c>
      <c r="R305" s="1076" t="s">
        <v>132</v>
      </c>
      <c r="S305" s="1076" t="s">
        <v>132</v>
      </c>
      <c r="T305" s="1076" t="s">
        <v>132</v>
      </c>
      <c r="U305" s="1076" t="s">
        <v>132</v>
      </c>
      <c r="V305" s="1076" t="s">
        <v>132</v>
      </c>
      <c r="W305" s="1076" t="s">
        <v>132</v>
      </c>
      <c r="X305" s="1076" t="s">
        <v>132</v>
      </c>
      <c r="Y305" s="1067"/>
      <c r="Z305" s="872" t="s">
        <v>58</v>
      </c>
      <c r="BJ305" s="403"/>
      <c r="BK305" s="403"/>
      <c r="BL305" s="403"/>
      <c r="BM305" s="403"/>
      <c r="BN305" s="403"/>
      <c r="BO305" s="403"/>
      <c r="BP305" s="403"/>
      <c r="BQ305" s="403"/>
      <c r="BR305" s="403"/>
      <c r="BS305" s="403"/>
      <c r="BT305" s="403"/>
      <c r="BU305" s="403"/>
      <c r="BV305" s="403"/>
      <c r="BW305" s="403"/>
      <c r="BX305" s="403"/>
      <c r="BY305" s="403"/>
      <c r="BZ305" s="403"/>
      <c r="CA305" s="403"/>
      <c r="CB305" s="403"/>
      <c r="CC305" s="403"/>
      <c r="CD305" s="403"/>
      <c r="CE305" s="403"/>
      <c r="CF305" s="403"/>
      <c r="CG305" s="403"/>
      <c r="CH305" s="403"/>
      <c r="CI305" s="403"/>
      <c r="CJ305" s="403"/>
      <c r="CK305" s="403"/>
      <c r="CL305" s="403"/>
      <c r="CM305" s="403"/>
      <c r="CN305" s="403"/>
      <c r="CO305" s="403"/>
      <c r="CP305" s="403"/>
      <c r="CQ305" s="403"/>
      <c r="CR305" s="403"/>
      <c r="CS305" s="403"/>
      <c r="CT305" s="403"/>
      <c r="CU305" s="403"/>
      <c r="CV305" s="403"/>
      <c r="CW305" s="403"/>
      <c r="CX305" s="403"/>
      <c r="CY305" s="403"/>
      <c r="CZ305" s="403"/>
      <c r="DA305" s="403"/>
      <c r="DB305" s="403"/>
      <c r="DC305" s="403"/>
      <c r="DD305" s="403"/>
      <c r="DE305" s="403"/>
      <c r="DF305" s="403"/>
      <c r="DG305" s="403"/>
      <c r="DH305" s="403"/>
      <c r="DI305" s="403"/>
      <c r="DJ305" s="403"/>
      <c r="DK305" s="403"/>
      <c r="DL305" s="403"/>
      <c r="DM305" s="403"/>
      <c r="DN305" s="403"/>
      <c r="DO305" s="403"/>
      <c r="DP305" s="403"/>
      <c r="DQ305" s="403"/>
      <c r="DR305" s="403"/>
      <c r="DS305" s="403"/>
      <c r="DT305" s="403"/>
      <c r="DU305" s="403"/>
      <c r="DV305" s="403"/>
      <c r="DW305" s="403"/>
      <c r="DX305" s="403"/>
      <c r="DY305" s="403"/>
      <c r="DZ305" s="403"/>
      <c r="EA305" s="403"/>
      <c r="EB305" s="403"/>
      <c r="EC305" s="403"/>
      <c r="ED305" s="403"/>
      <c r="EE305" s="403"/>
      <c r="EF305" s="403"/>
      <c r="EG305" s="403"/>
      <c r="EH305" s="403"/>
      <c r="EI305" s="403"/>
      <c r="EJ305" s="403"/>
      <c r="EK305" s="403"/>
      <c r="EL305" s="403"/>
      <c r="EM305" s="403"/>
      <c r="EN305" s="403"/>
      <c r="EO305" s="403"/>
      <c r="EP305" s="403"/>
      <c r="EQ305" s="403"/>
      <c r="ER305" s="403"/>
      <c r="ES305" s="403"/>
      <c r="ET305" s="403"/>
      <c r="EU305" s="403"/>
      <c r="EV305" s="403"/>
      <c r="EW305" s="403"/>
      <c r="EX305" s="403"/>
      <c r="EY305" s="403"/>
      <c r="EZ305" s="403"/>
      <c r="FA305" s="403"/>
      <c r="FB305" s="403"/>
      <c r="FC305" s="403"/>
      <c r="FD305" s="403"/>
      <c r="FE305" s="403"/>
      <c r="FF305" s="403"/>
      <c r="FG305" s="403"/>
      <c r="FH305" s="403"/>
      <c r="FI305" s="403"/>
      <c r="FJ305" s="403"/>
      <c r="FK305" s="403"/>
      <c r="FL305" s="403"/>
      <c r="FM305" s="403"/>
      <c r="FN305" s="403"/>
      <c r="FO305" s="403"/>
      <c r="FP305" s="403"/>
      <c r="FQ305" s="403"/>
      <c r="FR305" s="403"/>
      <c r="FS305" s="403"/>
      <c r="FT305" s="403"/>
      <c r="FU305" s="403"/>
      <c r="FV305" s="403"/>
      <c r="FW305" s="403"/>
      <c r="FX305" s="403"/>
      <c r="FY305" s="403"/>
      <c r="FZ305" s="403"/>
      <c r="GA305" s="403"/>
      <c r="GB305" s="403"/>
      <c r="GC305" s="403"/>
      <c r="GD305" s="403"/>
      <c r="GE305" s="403"/>
      <c r="GF305" s="403"/>
      <c r="GG305" s="403"/>
      <c r="GH305" s="403"/>
      <c r="GI305" s="403"/>
      <c r="GJ305" s="403"/>
      <c r="GK305" s="403"/>
      <c r="GL305" s="403"/>
      <c r="GM305" s="403"/>
      <c r="GN305" s="403"/>
      <c r="GO305" s="403"/>
      <c r="GP305" s="403"/>
      <c r="GQ305" s="403"/>
      <c r="GR305" s="403"/>
      <c r="GS305" s="403"/>
      <c r="GT305" s="403"/>
      <c r="GU305" s="403"/>
      <c r="GV305" s="403"/>
      <c r="GW305" s="403"/>
      <c r="GX305" s="403"/>
      <c r="GY305" s="403"/>
      <c r="GZ305" s="403"/>
      <c r="HA305" s="403"/>
      <c r="HB305" s="403"/>
      <c r="HC305" s="403"/>
      <c r="HD305" s="403"/>
      <c r="HE305" s="403"/>
      <c r="HF305" s="403"/>
      <c r="HG305" s="403"/>
      <c r="HH305" s="403"/>
      <c r="HI305" s="403"/>
      <c r="HJ305" s="403"/>
      <c r="HK305" s="403"/>
      <c r="HL305" s="403"/>
      <c r="HM305" s="403"/>
      <c r="HN305" s="403"/>
      <c r="HO305" s="403"/>
      <c r="HP305" s="403"/>
      <c r="HQ305" s="403"/>
      <c r="HR305" s="403"/>
      <c r="HS305" s="403"/>
      <c r="HT305" s="403"/>
      <c r="HU305" s="403"/>
      <c r="HV305" s="403"/>
      <c r="HW305" s="403"/>
      <c r="HX305" s="403"/>
      <c r="HY305" s="403"/>
      <c r="HZ305" s="403"/>
      <c r="IA305" s="403"/>
      <c r="IB305" s="403"/>
      <c r="IC305" s="403"/>
      <c r="ID305" s="403"/>
      <c r="IE305" s="403"/>
      <c r="IF305" s="403"/>
      <c r="IG305" s="403"/>
      <c r="IH305" s="403"/>
      <c r="II305" s="403"/>
      <c r="IJ305" s="403"/>
    </row>
    <row r="306" spans="1:244" ht="33.75">
      <c r="A306" s="871">
        <v>302</v>
      </c>
      <c r="B306" s="1067" t="s">
        <v>1298</v>
      </c>
      <c r="C306" s="467" t="s">
        <v>173</v>
      </c>
      <c r="D306" s="660">
        <v>70631751</v>
      </c>
      <c r="E306" s="660">
        <v>102832986</v>
      </c>
      <c r="F306" s="660">
        <v>600145271</v>
      </c>
      <c r="G306" s="1069" t="s">
        <v>1299</v>
      </c>
      <c r="H306" s="470" t="s">
        <v>29</v>
      </c>
      <c r="I306" s="470" t="s">
        <v>30</v>
      </c>
      <c r="J306" s="1071" t="s">
        <v>400</v>
      </c>
      <c r="K306" s="1072" t="s">
        <v>1300</v>
      </c>
      <c r="L306" s="1073">
        <v>36000000</v>
      </c>
      <c r="M306" s="1421">
        <v>18000000</v>
      </c>
      <c r="N306" s="1074">
        <v>2023</v>
      </c>
      <c r="O306" s="1075">
        <v>2025</v>
      </c>
      <c r="P306" s="1076" t="s">
        <v>132</v>
      </c>
      <c r="Q306" s="1076" t="s">
        <v>132</v>
      </c>
      <c r="R306" s="1076" t="s">
        <v>132</v>
      </c>
      <c r="S306" s="1076" t="s">
        <v>132</v>
      </c>
      <c r="T306" s="1076" t="s">
        <v>132</v>
      </c>
      <c r="U306" s="1076" t="s">
        <v>132</v>
      </c>
      <c r="V306" s="1076" t="s">
        <v>132</v>
      </c>
      <c r="W306" s="1076" t="s">
        <v>132</v>
      </c>
      <c r="X306" s="1076" t="s">
        <v>132</v>
      </c>
      <c r="Y306" s="1067" t="s">
        <v>32</v>
      </c>
      <c r="Z306" s="872"/>
      <c r="BJ306" s="403"/>
      <c r="BK306" s="403"/>
      <c r="BL306" s="403"/>
      <c r="BM306" s="403"/>
      <c r="BN306" s="403"/>
      <c r="BO306" s="403"/>
      <c r="BP306" s="403"/>
      <c r="BQ306" s="403"/>
      <c r="BR306" s="403"/>
      <c r="BS306" s="403"/>
      <c r="BT306" s="403"/>
      <c r="BU306" s="403"/>
      <c r="BV306" s="403"/>
      <c r="BW306" s="403"/>
      <c r="BX306" s="403"/>
      <c r="BY306" s="403"/>
      <c r="BZ306" s="403"/>
      <c r="CA306" s="403"/>
      <c r="CB306" s="403"/>
      <c r="CC306" s="403"/>
      <c r="CD306" s="403"/>
      <c r="CE306" s="403"/>
      <c r="CF306" s="403"/>
      <c r="CG306" s="403"/>
      <c r="CH306" s="403"/>
      <c r="CI306" s="403"/>
      <c r="CJ306" s="403"/>
      <c r="CK306" s="403"/>
      <c r="CL306" s="403"/>
      <c r="CM306" s="403"/>
      <c r="CN306" s="403"/>
      <c r="CO306" s="403"/>
      <c r="CP306" s="403"/>
      <c r="CQ306" s="403"/>
      <c r="CR306" s="403"/>
      <c r="CS306" s="403"/>
      <c r="CT306" s="403"/>
      <c r="CU306" s="403"/>
      <c r="CV306" s="403"/>
      <c r="CW306" s="403"/>
      <c r="CX306" s="403"/>
      <c r="CY306" s="403"/>
      <c r="CZ306" s="403"/>
      <c r="DA306" s="403"/>
      <c r="DB306" s="403"/>
      <c r="DC306" s="403"/>
      <c r="DD306" s="403"/>
      <c r="DE306" s="403"/>
      <c r="DF306" s="403"/>
      <c r="DG306" s="403"/>
      <c r="DH306" s="403"/>
      <c r="DI306" s="403"/>
      <c r="DJ306" s="403"/>
      <c r="DK306" s="403"/>
      <c r="DL306" s="403"/>
      <c r="DM306" s="403"/>
      <c r="DN306" s="403"/>
      <c r="DO306" s="403"/>
      <c r="DP306" s="403"/>
      <c r="DQ306" s="403"/>
      <c r="DR306" s="403"/>
      <c r="DS306" s="403"/>
      <c r="DT306" s="403"/>
      <c r="DU306" s="403"/>
      <c r="DV306" s="403"/>
      <c r="DW306" s="403"/>
      <c r="DX306" s="403"/>
      <c r="DY306" s="403"/>
      <c r="DZ306" s="403"/>
      <c r="EA306" s="403"/>
      <c r="EB306" s="403"/>
      <c r="EC306" s="403"/>
      <c r="ED306" s="403"/>
      <c r="EE306" s="403"/>
      <c r="EF306" s="403"/>
      <c r="EG306" s="403"/>
      <c r="EH306" s="403"/>
      <c r="EI306" s="403"/>
      <c r="EJ306" s="403"/>
      <c r="EK306" s="403"/>
      <c r="EL306" s="403"/>
      <c r="EM306" s="403"/>
      <c r="EN306" s="403"/>
      <c r="EO306" s="403"/>
      <c r="EP306" s="403"/>
      <c r="EQ306" s="403"/>
      <c r="ER306" s="403"/>
      <c r="ES306" s="403"/>
      <c r="ET306" s="403"/>
      <c r="EU306" s="403"/>
      <c r="EV306" s="403"/>
      <c r="EW306" s="403"/>
      <c r="EX306" s="403"/>
      <c r="EY306" s="403"/>
      <c r="EZ306" s="403"/>
      <c r="FA306" s="403"/>
      <c r="FB306" s="403"/>
      <c r="FC306" s="403"/>
      <c r="FD306" s="403"/>
      <c r="FE306" s="403"/>
      <c r="FF306" s="403"/>
      <c r="FG306" s="403"/>
      <c r="FH306" s="403"/>
      <c r="FI306" s="403"/>
      <c r="FJ306" s="403"/>
      <c r="FK306" s="403"/>
      <c r="FL306" s="403"/>
      <c r="FM306" s="403"/>
      <c r="FN306" s="403"/>
      <c r="FO306" s="403"/>
      <c r="FP306" s="403"/>
      <c r="FQ306" s="403"/>
      <c r="FR306" s="403"/>
      <c r="FS306" s="403"/>
      <c r="FT306" s="403"/>
      <c r="FU306" s="403"/>
      <c r="FV306" s="403"/>
      <c r="FW306" s="403"/>
      <c r="FX306" s="403"/>
      <c r="FY306" s="403"/>
      <c r="FZ306" s="403"/>
      <c r="GA306" s="403"/>
      <c r="GB306" s="403"/>
      <c r="GC306" s="403"/>
      <c r="GD306" s="403"/>
      <c r="GE306" s="403"/>
      <c r="GF306" s="403"/>
      <c r="GG306" s="403"/>
      <c r="GH306" s="403"/>
      <c r="GI306" s="403"/>
      <c r="GJ306" s="403"/>
      <c r="GK306" s="403"/>
      <c r="GL306" s="403"/>
      <c r="GM306" s="403"/>
      <c r="GN306" s="403"/>
      <c r="GO306" s="403"/>
      <c r="GP306" s="403"/>
      <c r="GQ306" s="403"/>
      <c r="GR306" s="403"/>
      <c r="GS306" s="403"/>
      <c r="GT306" s="403"/>
      <c r="GU306" s="403"/>
      <c r="GV306" s="403"/>
      <c r="GW306" s="403"/>
      <c r="GX306" s="403"/>
      <c r="GY306" s="403"/>
      <c r="GZ306" s="403"/>
      <c r="HA306" s="403"/>
      <c r="HB306" s="403"/>
      <c r="HC306" s="403"/>
      <c r="HD306" s="403"/>
      <c r="HE306" s="403"/>
      <c r="HF306" s="403"/>
      <c r="HG306" s="403"/>
      <c r="HH306" s="403"/>
      <c r="HI306" s="403"/>
      <c r="HJ306" s="403"/>
      <c r="HK306" s="403"/>
      <c r="HL306" s="403"/>
      <c r="HM306" s="403"/>
      <c r="HN306" s="403"/>
      <c r="HO306" s="403"/>
      <c r="HP306" s="403"/>
      <c r="HQ306" s="403"/>
      <c r="HR306" s="403"/>
      <c r="HS306" s="403"/>
      <c r="HT306" s="403"/>
      <c r="HU306" s="403"/>
      <c r="HV306" s="403"/>
      <c r="HW306" s="403"/>
      <c r="HX306" s="403"/>
      <c r="HY306" s="403"/>
      <c r="HZ306" s="403"/>
      <c r="IA306" s="403"/>
      <c r="IB306" s="403"/>
      <c r="IC306" s="403"/>
      <c r="ID306" s="403"/>
      <c r="IE306" s="403"/>
      <c r="IF306" s="403"/>
      <c r="IG306" s="403"/>
      <c r="IH306" s="403"/>
      <c r="II306" s="403"/>
      <c r="IJ306" s="403"/>
    </row>
    <row r="307" spans="1:244" ht="33.75">
      <c r="A307" s="871">
        <v>303</v>
      </c>
      <c r="B307" s="1067" t="s">
        <v>1298</v>
      </c>
      <c r="C307" s="467" t="s">
        <v>173</v>
      </c>
      <c r="D307" s="660">
        <v>70631751</v>
      </c>
      <c r="E307" s="660">
        <v>102832986</v>
      </c>
      <c r="F307" s="660">
        <v>600145271</v>
      </c>
      <c r="G307" s="1422" t="s">
        <v>1301</v>
      </c>
      <c r="H307" s="1070" t="s">
        <v>29</v>
      </c>
      <c r="I307" s="470" t="s">
        <v>30</v>
      </c>
      <c r="J307" s="1071" t="s">
        <v>400</v>
      </c>
      <c r="K307" s="1072" t="s">
        <v>1302</v>
      </c>
      <c r="L307" s="1073">
        <v>23000000</v>
      </c>
      <c r="M307" s="1421">
        <v>11500000</v>
      </c>
      <c r="N307" s="1074">
        <v>2023</v>
      </c>
      <c r="O307" s="1075">
        <v>2025</v>
      </c>
      <c r="P307" s="1076"/>
      <c r="Q307" s="1076"/>
      <c r="R307" s="1076"/>
      <c r="S307" s="1076"/>
      <c r="T307" s="1076"/>
      <c r="U307" s="1076"/>
      <c r="V307" s="1076"/>
      <c r="W307" s="1076"/>
      <c r="X307" s="1076"/>
      <c r="Y307" s="1067" t="s">
        <v>845</v>
      </c>
      <c r="Z307" s="872"/>
      <c r="BJ307" s="403"/>
      <c r="BK307" s="403"/>
      <c r="BL307" s="403"/>
      <c r="BM307" s="403"/>
      <c r="BN307" s="403"/>
      <c r="BO307" s="403"/>
      <c r="BP307" s="403"/>
      <c r="BQ307" s="403"/>
      <c r="BR307" s="403"/>
      <c r="BS307" s="403"/>
      <c r="BT307" s="403"/>
      <c r="BU307" s="403"/>
      <c r="BV307" s="403"/>
      <c r="BW307" s="403"/>
      <c r="BX307" s="403"/>
      <c r="BY307" s="403"/>
      <c r="BZ307" s="403"/>
      <c r="CA307" s="403"/>
      <c r="CB307" s="403"/>
      <c r="CC307" s="403"/>
      <c r="CD307" s="403"/>
      <c r="CE307" s="403"/>
      <c r="CF307" s="403"/>
      <c r="CG307" s="403"/>
      <c r="CH307" s="403"/>
      <c r="CI307" s="403"/>
      <c r="CJ307" s="403"/>
      <c r="CK307" s="403"/>
      <c r="CL307" s="403"/>
      <c r="CM307" s="403"/>
      <c r="CN307" s="403"/>
      <c r="CO307" s="403"/>
      <c r="CP307" s="403"/>
      <c r="CQ307" s="403"/>
      <c r="CR307" s="403"/>
      <c r="CS307" s="403"/>
      <c r="CT307" s="403"/>
      <c r="CU307" s="403"/>
      <c r="CV307" s="403"/>
      <c r="CW307" s="403"/>
      <c r="CX307" s="403"/>
      <c r="CY307" s="403"/>
      <c r="CZ307" s="403"/>
      <c r="DA307" s="403"/>
      <c r="DB307" s="403"/>
      <c r="DC307" s="403"/>
      <c r="DD307" s="403"/>
      <c r="DE307" s="403"/>
      <c r="DF307" s="403"/>
      <c r="DG307" s="403"/>
      <c r="DH307" s="403"/>
      <c r="DI307" s="403"/>
      <c r="DJ307" s="403"/>
      <c r="DK307" s="403"/>
      <c r="DL307" s="403"/>
      <c r="DM307" s="403"/>
      <c r="DN307" s="403"/>
      <c r="DO307" s="403"/>
      <c r="DP307" s="403"/>
      <c r="DQ307" s="403"/>
      <c r="DR307" s="403"/>
      <c r="DS307" s="403"/>
      <c r="DT307" s="403"/>
      <c r="DU307" s="403"/>
      <c r="DV307" s="403"/>
      <c r="DW307" s="403"/>
      <c r="DX307" s="403"/>
      <c r="DY307" s="403"/>
      <c r="DZ307" s="403"/>
      <c r="EA307" s="403"/>
      <c r="EB307" s="403"/>
      <c r="EC307" s="403"/>
      <c r="ED307" s="403"/>
      <c r="EE307" s="403"/>
      <c r="EF307" s="403"/>
      <c r="EG307" s="403"/>
      <c r="EH307" s="403"/>
      <c r="EI307" s="403"/>
      <c r="EJ307" s="403"/>
      <c r="EK307" s="403"/>
      <c r="EL307" s="403"/>
      <c r="EM307" s="403"/>
      <c r="EN307" s="403"/>
      <c r="EO307" s="403"/>
      <c r="EP307" s="403"/>
      <c r="EQ307" s="403"/>
      <c r="ER307" s="403"/>
      <c r="ES307" s="403"/>
      <c r="ET307" s="403"/>
      <c r="EU307" s="403"/>
      <c r="EV307" s="403"/>
      <c r="EW307" s="403"/>
      <c r="EX307" s="403"/>
      <c r="EY307" s="403"/>
      <c r="EZ307" s="403"/>
      <c r="FA307" s="403"/>
      <c r="FB307" s="403"/>
      <c r="FC307" s="403"/>
      <c r="FD307" s="403"/>
      <c r="FE307" s="403"/>
      <c r="FF307" s="403"/>
      <c r="FG307" s="403"/>
      <c r="FH307" s="403"/>
      <c r="FI307" s="403"/>
      <c r="FJ307" s="403"/>
      <c r="FK307" s="403"/>
      <c r="FL307" s="403"/>
      <c r="FM307" s="403"/>
      <c r="FN307" s="403"/>
      <c r="FO307" s="403"/>
      <c r="FP307" s="403"/>
      <c r="FQ307" s="403"/>
      <c r="FR307" s="403"/>
      <c r="FS307" s="403"/>
      <c r="FT307" s="403"/>
      <c r="FU307" s="403"/>
      <c r="FV307" s="403"/>
      <c r="FW307" s="403"/>
      <c r="FX307" s="403"/>
      <c r="FY307" s="403"/>
      <c r="FZ307" s="403"/>
      <c r="GA307" s="403"/>
      <c r="GB307" s="403"/>
      <c r="GC307" s="403"/>
      <c r="GD307" s="403"/>
      <c r="GE307" s="403"/>
      <c r="GF307" s="403"/>
      <c r="GG307" s="403"/>
      <c r="GH307" s="403"/>
      <c r="GI307" s="403"/>
      <c r="GJ307" s="403"/>
      <c r="GK307" s="403"/>
      <c r="GL307" s="403"/>
      <c r="GM307" s="403"/>
      <c r="GN307" s="403"/>
      <c r="GO307" s="403"/>
      <c r="GP307" s="403"/>
      <c r="GQ307" s="403"/>
      <c r="GR307" s="403"/>
      <c r="GS307" s="403"/>
      <c r="GT307" s="403"/>
      <c r="GU307" s="403"/>
      <c r="GV307" s="403"/>
      <c r="GW307" s="403"/>
      <c r="GX307" s="403"/>
      <c r="GY307" s="403"/>
      <c r="GZ307" s="403"/>
      <c r="HA307" s="403"/>
      <c r="HB307" s="403"/>
      <c r="HC307" s="403"/>
      <c r="HD307" s="403"/>
      <c r="HE307" s="403"/>
      <c r="HF307" s="403"/>
      <c r="HG307" s="403"/>
      <c r="HH307" s="403"/>
      <c r="HI307" s="403"/>
      <c r="HJ307" s="403"/>
      <c r="HK307" s="403"/>
      <c r="HL307" s="403"/>
      <c r="HM307" s="403"/>
      <c r="HN307" s="403"/>
      <c r="HO307" s="403"/>
      <c r="HP307" s="403"/>
      <c r="HQ307" s="403"/>
      <c r="HR307" s="403"/>
      <c r="HS307" s="403"/>
      <c r="HT307" s="403"/>
      <c r="HU307" s="403"/>
      <c r="HV307" s="403"/>
      <c r="HW307" s="403"/>
      <c r="HX307" s="403"/>
      <c r="HY307" s="403"/>
      <c r="HZ307" s="403"/>
      <c r="IA307" s="403"/>
      <c r="IB307" s="403"/>
      <c r="IC307" s="403"/>
      <c r="ID307" s="403"/>
      <c r="IE307" s="403"/>
      <c r="IF307" s="403"/>
      <c r="IG307" s="403"/>
      <c r="IH307" s="403"/>
      <c r="II307" s="403"/>
      <c r="IJ307" s="403"/>
    </row>
    <row r="308" spans="1:244" ht="33.75">
      <c r="A308" s="871">
        <v>304</v>
      </c>
      <c r="B308" s="1067" t="s">
        <v>1298</v>
      </c>
      <c r="C308" s="1067" t="s">
        <v>173</v>
      </c>
      <c r="D308" s="1068">
        <v>70631751</v>
      </c>
      <c r="E308" s="1068">
        <v>102832986</v>
      </c>
      <c r="F308" s="1068">
        <v>600145271</v>
      </c>
      <c r="G308" s="1069" t="s">
        <v>1303</v>
      </c>
      <c r="H308" s="1070" t="s">
        <v>29</v>
      </c>
      <c r="I308" s="1070" t="s">
        <v>30</v>
      </c>
      <c r="J308" s="1071" t="s">
        <v>400</v>
      </c>
      <c r="K308" s="1072" t="s">
        <v>1304</v>
      </c>
      <c r="L308" s="1073">
        <v>6000000</v>
      </c>
      <c r="M308" s="731">
        <f t="shared" ref="M308:M317" si="32">L308/100*85</f>
        <v>5100000</v>
      </c>
      <c r="N308" s="1074">
        <v>2023</v>
      </c>
      <c r="O308" s="1075">
        <v>2026</v>
      </c>
      <c r="P308" s="1076"/>
      <c r="Q308" s="1076" t="s">
        <v>132</v>
      </c>
      <c r="R308" s="1076" t="s">
        <v>132</v>
      </c>
      <c r="S308" s="1076"/>
      <c r="T308" s="1076"/>
      <c r="U308" s="1076"/>
      <c r="V308" s="1076"/>
      <c r="W308" s="1076"/>
      <c r="X308" s="1076"/>
      <c r="Y308" s="1067" t="s">
        <v>212</v>
      </c>
      <c r="Z308" s="872" t="s">
        <v>58</v>
      </c>
      <c r="BJ308" s="403"/>
      <c r="BK308" s="403"/>
      <c r="BL308" s="403"/>
      <c r="BM308" s="403"/>
      <c r="BN308" s="403"/>
      <c r="BO308" s="403"/>
      <c r="BP308" s="403"/>
      <c r="BQ308" s="403"/>
      <c r="BR308" s="403"/>
      <c r="BS308" s="403"/>
      <c r="BT308" s="403"/>
      <c r="BU308" s="403"/>
      <c r="BV308" s="403"/>
      <c r="BW308" s="403"/>
      <c r="BX308" s="403"/>
      <c r="BY308" s="403"/>
      <c r="BZ308" s="403"/>
      <c r="CA308" s="403"/>
      <c r="CB308" s="403"/>
      <c r="CC308" s="403"/>
      <c r="CD308" s="403"/>
      <c r="CE308" s="403"/>
      <c r="CF308" s="403"/>
      <c r="CG308" s="403"/>
      <c r="CH308" s="403"/>
      <c r="CI308" s="403"/>
      <c r="CJ308" s="403"/>
      <c r="CK308" s="403"/>
      <c r="CL308" s="403"/>
      <c r="CM308" s="403"/>
      <c r="CN308" s="403"/>
      <c r="CO308" s="403"/>
      <c r="CP308" s="403"/>
      <c r="CQ308" s="403"/>
      <c r="CR308" s="403"/>
      <c r="CS308" s="403"/>
      <c r="CT308" s="403"/>
      <c r="CU308" s="403"/>
      <c r="CV308" s="403"/>
      <c r="CW308" s="403"/>
      <c r="CX308" s="403"/>
      <c r="CY308" s="403"/>
      <c r="CZ308" s="403"/>
      <c r="DA308" s="403"/>
      <c r="DB308" s="403"/>
      <c r="DC308" s="403"/>
      <c r="DD308" s="403"/>
      <c r="DE308" s="403"/>
      <c r="DF308" s="403"/>
      <c r="DG308" s="403"/>
      <c r="DH308" s="403"/>
      <c r="DI308" s="403"/>
      <c r="DJ308" s="403"/>
      <c r="DK308" s="403"/>
      <c r="DL308" s="403"/>
      <c r="DM308" s="403"/>
      <c r="DN308" s="403"/>
      <c r="DO308" s="403"/>
      <c r="DP308" s="403"/>
      <c r="DQ308" s="403"/>
      <c r="DR308" s="403"/>
      <c r="DS308" s="403"/>
      <c r="DT308" s="403"/>
      <c r="DU308" s="403"/>
      <c r="DV308" s="403"/>
      <c r="DW308" s="403"/>
      <c r="DX308" s="403"/>
      <c r="DY308" s="403"/>
      <c r="DZ308" s="403"/>
      <c r="EA308" s="403"/>
      <c r="EB308" s="403"/>
      <c r="EC308" s="403"/>
      <c r="ED308" s="403"/>
      <c r="EE308" s="403"/>
      <c r="EF308" s="403"/>
      <c r="EG308" s="403"/>
      <c r="EH308" s="403"/>
      <c r="EI308" s="403"/>
      <c r="EJ308" s="403"/>
      <c r="EK308" s="403"/>
      <c r="EL308" s="403"/>
      <c r="EM308" s="403"/>
      <c r="EN308" s="403"/>
      <c r="EO308" s="403"/>
      <c r="EP308" s="403"/>
      <c r="EQ308" s="403"/>
      <c r="ER308" s="403"/>
      <c r="ES308" s="403"/>
      <c r="ET308" s="403"/>
      <c r="EU308" s="403"/>
      <c r="EV308" s="403"/>
      <c r="EW308" s="403"/>
      <c r="EX308" s="403"/>
      <c r="EY308" s="403"/>
      <c r="EZ308" s="403"/>
      <c r="FA308" s="403"/>
      <c r="FB308" s="403"/>
      <c r="FC308" s="403"/>
      <c r="FD308" s="403"/>
      <c r="FE308" s="403"/>
      <c r="FF308" s="403"/>
      <c r="FG308" s="403"/>
      <c r="FH308" s="403"/>
      <c r="FI308" s="403"/>
      <c r="FJ308" s="403"/>
      <c r="FK308" s="403"/>
      <c r="FL308" s="403"/>
      <c r="FM308" s="403"/>
      <c r="FN308" s="403"/>
      <c r="FO308" s="403"/>
      <c r="FP308" s="403"/>
      <c r="FQ308" s="403"/>
      <c r="FR308" s="403"/>
      <c r="FS308" s="403"/>
      <c r="FT308" s="403"/>
      <c r="FU308" s="403"/>
      <c r="FV308" s="403"/>
      <c r="FW308" s="403"/>
      <c r="FX308" s="403"/>
      <c r="FY308" s="403"/>
      <c r="FZ308" s="403"/>
      <c r="GA308" s="403"/>
      <c r="GB308" s="403"/>
      <c r="GC308" s="403"/>
      <c r="GD308" s="403"/>
      <c r="GE308" s="403"/>
      <c r="GF308" s="403"/>
      <c r="GG308" s="403"/>
      <c r="GH308" s="403"/>
      <c r="GI308" s="403"/>
      <c r="GJ308" s="403"/>
      <c r="GK308" s="403"/>
      <c r="GL308" s="403"/>
      <c r="GM308" s="403"/>
      <c r="GN308" s="403"/>
      <c r="GO308" s="403"/>
      <c r="GP308" s="403"/>
      <c r="GQ308" s="403"/>
      <c r="GR308" s="403"/>
      <c r="GS308" s="403"/>
      <c r="GT308" s="403"/>
      <c r="GU308" s="403"/>
      <c r="GV308" s="403"/>
      <c r="GW308" s="403"/>
      <c r="GX308" s="403"/>
      <c r="GY308" s="403"/>
      <c r="GZ308" s="403"/>
      <c r="HA308" s="403"/>
      <c r="HB308" s="403"/>
      <c r="HC308" s="403"/>
      <c r="HD308" s="403"/>
      <c r="HE308" s="403"/>
      <c r="HF308" s="403"/>
      <c r="HG308" s="403"/>
      <c r="HH308" s="403"/>
      <c r="HI308" s="403"/>
      <c r="HJ308" s="403"/>
      <c r="HK308" s="403"/>
      <c r="HL308" s="403"/>
      <c r="HM308" s="403"/>
      <c r="HN308" s="403"/>
      <c r="HO308" s="403"/>
      <c r="HP308" s="403"/>
      <c r="HQ308" s="403"/>
      <c r="HR308" s="403"/>
      <c r="HS308" s="403"/>
      <c r="HT308" s="403"/>
      <c r="HU308" s="403"/>
      <c r="HV308" s="403"/>
      <c r="HW308" s="403"/>
      <c r="HX308" s="403"/>
      <c r="HY308" s="403"/>
      <c r="HZ308" s="403"/>
      <c r="IA308" s="403"/>
      <c r="IB308" s="403"/>
      <c r="IC308" s="403"/>
      <c r="ID308" s="403"/>
      <c r="IE308" s="403"/>
      <c r="IF308" s="403"/>
      <c r="IG308" s="403"/>
      <c r="IH308" s="403"/>
      <c r="II308" s="403"/>
      <c r="IJ308" s="403"/>
    </row>
    <row r="309" spans="1:244" ht="33.75">
      <c r="A309" s="569">
        <v>305</v>
      </c>
      <c r="B309" s="600" t="s">
        <v>1298</v>
      </c>
      <c r="C309" s="600" t="s">
        <v>173</v>
      </c>
      <c r="D309" s="601">
        <v>70631751</v>
      </c>
      <c r="E309" s="601">
        <v>102832986</v>
      </c>
      <c r="F309" s="601">
        <v>600145271</v>
      </c>
      <c r="G309" s="570" t="s">
        <v>1305</v>
      </c>
      <c r="H309" s="602" t="s">
        <v>29</v>
      </c>
      <c r="I309" s="602" t="s">
        <v>30</v>
      </c>
      <c r="J309" s="570" t="s">
        <v>400</v>
      </c>
      <c r="K309" s="603" t="s">
        <v>1306</v>
      </c>
      <c r="L309" s="574">
        <v>5000000</v>
      </c>
      <c r="M309" s="575">
        <v>0</v>
      </c>
      <c r="N309" s="576">
        <v>2023</v>
      </c>
      <c r="O309" s="576">
        <v>2026</v>
      </c>
      <c r="P309" s="577"/>
      <c r="Q309" s="577" t="s">
        <v>132</v>
      </c>
      <c r="R309" s="577" t="s">
        <v>132</v>
      </c>
      <c r="S309" s="577" t="s">
        <v>132</v>
      </c>
      <c r="T309" s="577"/>
      <c r="U309" s="577"/>
      <c r="V309" s="577"/>
      <c r="W309" s="577"/>
      <c r="X309" s="577"/>
      <c r="Y309" s="600" t="s">
        <v>212</v>
      </c>
      <c r="Z309" s="604" t="s">
        <v>58</v>
      </c>
      <c r="BJ309" s="403"/>
      <c r="BK309" s="403"/>
      <c r="BL309" s="403"/>
      <c r="BM309" s="403"/>
      <c r="BN309" s="403"/>
      <c r="BO309" s="403"/>
      <c r="BP309" s="403"/>
      <c r="BQ309" s="403"/>
      <c r="BR309" s="403"/>
      <c r="BS309" s="403"/>
      <c r="BT309" s="403"/>
      <c r="BU309" s="403"/>
      <c r="BV309" s="403"/>
      <c r="BW309" s="403"/>
      <c r="BX309" s="403"/>
      <c r="BY309" s="403"/>
      <c r="BZ309" s="403"/>
      <c r="CA309" s="403"/>
      <c r="CB309" s="403"/>
      <c r="CC309" s="403"/>
      <c r="CD309" s="403"/>
      <c r="CE309" s="403"/>
      <c r="CF309" s="403"/>
      <c r="CG309" s="403"/>
      <c r="CH309" s="403"/>
      <c r="CI309" s="403"/>
      <c r="CJ309" s="403"/>
      <c r="CK309" s="403"/>
      <c r="CL309" s="403"/>
      <c r="CM309" s="403"/>
      <c r="CN309" s="403"/>
      <c r="CO309" s="403"/>
      <c r="CP309" s="403"/>
      <c r="CQ309" s="403"/>
      <c r="CR309" s="403"/>
      <c r="CS309" s="403"/>
      <c r="CT309" s="403"/>
      <c r="CU309" s="403"/>
      <c r="CV309" s="403"/>
      <c r="CW309" s="403"/>
      <c r="CX309" s="403"/>
      <c r="CY309" s="403"/>
      <c r="CZ309" s="403"/>
      <c r="DA309" s="403"/>
      <c r="DB309" s="403"/>
      <c r="DC309" s="403"/>
      <c r="DD309" s="403"/>
      <c r="DE309" s="403"/>
      <c r="DF309" s="403"/>
      <c r="DG309" s="403"/>
      <c r="DH309" s="403"/>
      <c r="DI309" s="403"/>
      <c r="DJ309" s="403"/>
      <c r="DK309" s="403"/>
      <c r="DL309" s="403"/>
      <c r="DM309" s="403"/>
      <c r="DN309" s="403"/>
      <c r="DO309" s="403"/>
      <c r="DP309" s="403"/>
      <c r="DQ309" s="403"/>
      <c r="DR309" s="403"/>
      <c r="DS309" s="403"/>
      <c r="DT309" s="403"/>
      <c r="DU309" s="403"/>
      <c r="DV309" s="403"/>
      <c r="DW309" s="403"/>
      <c r="DX309" s="403"/>
      <c r="DY309" s="403"/>
      <c r="DZ309" s="403"/>
      <c r="EA309" s="403"/>
      <c r="EB309" s="403"/>
      <c r="EC309" s="403"/>
      <c r="ED309" s="403"/>
      <c r="EE309" s="403"/>
      <c r="EF309" s="403"/>
      <c r="EG309" s="403"/>
      <c r="EH309" s="403"/>
      <c r="EI309" s="403"/>
      <c r="EJ309" s="403"/>
      <c r="EK309" s="403"/>
      <c r="EL309" s="403"/>
      <c r="EM309" s="403"/>
      <c r="EN309" s="403"/>
      <c r="EO309" s="403"/>
      <c r="EP309" s="403"/>
      <c r="EQ309" s="403"/>
      <c r="ER309" s="403"/>
      <c r="ES309" s="403"/>
      <c r="ET309" s="403"/>
      <c r="EU309" s="403"/>
      <c r="EV309" s="403"/>
      <c r="EW309" s="403"/>
      <c r="EX309" s="403"/>
      <c r="EY309" s="403"/>
      <c r="EZ309" s="403"/>
      <c r="FA309" s="403"/>
      <c r="FB309" s="403"/>
      <c r="FC309" s="403"/>
      <c r="FD309" s="403"/>
      <c r="FE309" s="403"/>
      <c r="FF309" s="403"/>
      <c r="FG309" s="403"/>
      <c r="FH309" s="403"/>
      <c r="FI309" s="403"/>
      <c r="FJ309" s="403"/>
      <c r="FK309" s="403"/>
      <c r="FL309" s="403"/>
      <c r="FM309" s="403"/>
      <c r="FN309" s="403"/>
      <c r="FO309" s="403"/>
      <c r="FP309" s="403"/>
      <c r="FQ309" s="403"/>
      <c r="FR309" s="403"/>
      <c r="FS309" s="403"/>
      <c r="FT309" s="403"/>
      <c r="FU309" s="403"/>
      <c r="FV309" s="403"/>
      <c r="FW309" s="403"/>
      <c r="FX309" s="403"/>
      <c r="FY309" s="403"/>
      <c r="FZ309" s="403"/>
      <c r="GA309" s="403"/>
      <c r="GB309" s="403"/>
      <c r="GC309" s="403"/>
      <c r="GD309" s="403"/>
      <c r="GE309" s="403"/>
      <c r="GF309" s="403"/>
      <c r="GG309" s="403"/>
      <c r="GH309" s="403"/>
      <c r="GI309" s="403"/>
      <c r="GJ309" s="403"/>
      <c r="GK309" s="403"/>
      <c r="GL309" s="403"/>
      <c r="GM309" s="403"/>
      <c r="GN309" s="403"/>
      <c r="GO309" s="403"/>
      <c r="GP309" s="403"/>
      <c r="GQ309" s="403"/>
      <c r="GR309" s="403"/>
      <c r="GS309" s="403"/>
      <c r="GT309" s="403"/>
      <c r="GU309" s="403"/>
      <c r="GV309" s="403"/>
      <c r="GW309" s="403"/>
      <c r="GX309" s="403"/>
      <c r="GY309" s="403"/>
      <c r="GZ309" s="403"/>
      <c r="HA309" s="403"/>
      <c r="HB309" s="403"/>
      <c r="HC309" s="403"/>
      <c r="HD309" s="403"/>
      <c r="HE309" s="403"/>
      <c r="HF309" s="403"/>
      <c r="HG309" s="403"/>
      <c r="HH309" s="403"/>
      <c r="HI309" s="403"/>
      <c r="HJ309" s="403"/>
      <c r="HK309" s="403"/>
      <c r="HL309" s="403"/>
      <c r="HM309" s="403"/>
      <c r="HN309" s="403"/>
      <c r="HO309" s="403"/>
      <c r="HP309" s="403"/>
      <c r="HQ309" s="403"/>
      <c r="HR309" s="403"/>
      <c r="HS309" s="403"/>
      <c r="HT309" s="403"/>
      <c r="HU309" s="403"/>
      <c r="HV309" s="403"/>
      <c r="HW309" s="403"/>
      <c r="HX309" s="403"/>
      <c r="HY309" s="403"/>
      <c r="HZ309" s="403"/>
      <c r="IA309" s="403"/>
      <c r="IB309" s="403"/>
      <c r="IC309" s="403"/>
      <c r="ID309" s="403"/>
      <c r="IE309" s="403"/>
      <c r="IF309" s="403"/>
      <c r="IG309" s="403"/>
      <c r="IH309" s="403"/>
      <c r="II309" s="403"/>
      <c r="IJ309" s="403"/>
    </row>
    <row r="310" spans="1:244" ht="33.75">
      <c r="A310" s="871">
        <v>306</v>
      </c>
      <c r="B310" s="1067" t="s">
        <v>1298</v>
      </c>
      <c r="C310" s="1067" t="s">
        <v>173</v>
      </c>
      <c r="D310" s="1068">
        <v>70631751</v>
      </c>
      <c r="E310" s="1068">
        <v>102832986</v>
      </c>
      <c r="F310" s="1068">
        <v>600145271</v>
      </c>
      <c r="G310" s="1069" t="s">
        <v>1307</v>
      </c>
      <c r="H310" s="1070" t="s">
        <v>29</v>
      </c>
      <c r="I310" s="1070" t="s">
        <v>30</v>
      </c>
      <c r="J310" s="1071" t="s">
        <v>400</v>
      </c>
      <c r="K310" s="1072" t="s">
        <v>1308</v>
      </c>
      <c r="L310" s="1073">
        <v>5000000</v>
      </c>
      <c r="M310" s="731">
        <f t="shared" si="32"/>
        <v>4250000</v>
      </c>
      <c r="N310" s="1074">
        <v>2023</v>
      </c>
      <c r="O310" s="1075">
        <v>2026</v>
      </c>
      <c r="P310" s="1076" t="s">
        <v>132</v>
      </c>
      <c r="Q310" s="1076" t="s">
        <v>132</v>
      </c>
      <c r="R310" s="1076"/>
      <c r="S310" s="1076" t="s">
        <v>132</v>
      </c>
      <c r="T310" s="1076"/>
      <c r="U310" s="1076"/>
      <c r="V310" s="1076"/>
      <c r="W310" s="1076"/>
      <c r="X310" s="1076"/>
      <c r="Y310" s="1067" t="s">
        <v>212</v>
      </c>
      <c r="Z310" s="872" t="s">
        <v>58</v>
      </c>
      <c r="BJ310" s="403"/>
      <c r="BK310" s="403"/>
      <c r="BL310" s="403"/>
      <c r="BM310" s="403"/>
      <c r="BN310" s="403"/>
      <c r="BO310" s="403"/>
      <c r="BP310" s="403"/>
      <c r="BQ310" s="403"/>
      <c r="BR310" s="403"/>
      <c r="BS310" s="403"/>
      <c r="BT310" s="403"/>
      <c r="BU310" s="403"/>
      <c r="BV310" s="403"/>
      <c r="BW310" s="403"/>
      <c r="BX310" s="403"/>
      <c r="BY310" s="403"/>
      <c r="BZ310" s="403"/>
      <c r="CA310" s="403"/>
      <c r="CB310" s="403"/>
      <c r="CC310" s="403"/>
      <c r="CD310" s="403"/>
      <c r="CE310" s="403"/>
      <c r="CF310" s="403"/>
      <c r="CG310" s="403"/>
      <c r="CH310" s="403"/>
      <c r="CI310" s="403"/>
      <c r="CJ310" s="403"/>
      <c r="CK310" s="403"/>
      <c r="CL310" s="403"/>
      <c r="CM310" s="403"/>
      <c r="CN310" s="403"/>
      <c r="CO310" s="403"/>
      <c r="CP310" s="403"/>
      <c r="CQ310" s="403"/>
      <c r="CR310" s="403"/>
      <c r="CS310" s="403"/>
      <c r="CT310" s="403"/>
      <c r="CU310" s="403"/>
      <c r="CV310" s="403"/>
      <c r="CW310" s="403"/>
      <c r="CX310" s="403"/>
      <c r="CY310" s="403"/>
      <c r="CZ310" s="403"/>
      <c r="DA310" s="403"/>
      <c r="DB310" s="403"/>
      <c r="DC310" s="403"/>
      <c r="DD310" s="403"/>
      <c r="DE310" s="403"/>
      <c r="DF310" s="403"/>
      <c r="DG310" s="403"/>
      <c r="DH310" s="403"/>
      <c r="DI310" s="403"/>
      <c r="DJ310" s="403"/>
      <c r="DK310" s="403"/>
      <c r="DL310" s="403"/>
      <c r="DM310" s="403"/>
      <c r="DN310" s="403"/>
      <c r="DO310" s="403"/>
      <c r="DP310" s="403"/>
      <c r="DQ310" s="403"/>
      <c r="DR310" s="403"/>
      <c r="DS310" s="403"/>
      <c r="DT310" s="403"/>
      <c r="DU310" s="403"/>
      <c r="DV310" s="403"/>
      <c r="DW310" s="403"/>
      <c r="DX310" s="403"/>
      <c r="DY310" s="403"/>
      <c r="DZ310" s="403"/>
      <c r="EA310" s="403"/>
      <c r="EB310" s="403"/>
      <c r="EC310" s="403"/>
      <c r="ED310" s="403"/>
      <c r="EE310" s="403"/>
      <c r="EF310" s="403"/>
      <c r="EG310" s="403"/>
      <c r="EH310" s="403"/>
      <c r="EI310" s="403"/>
      <c r="EJ310" s="403"/>
      <c r="EK310" s="403"/>
      <c r="EL310" s="403"/>
      <c r="EM310" s="403"/>
      <c r="EN310" s="403"/>
      <c r="EO310" s="403"/>
      <c r="EP310" s="403"/>
      <c r="EQ310" s="403"/>
      <c r="ER310" s="403"/>
      <c r="ES310" s="403"/>
      <c r="ET310" s="403"/>
      <c r="EU310" s="403"/>
      <c r="EV310" s="403"/>
      <c r="EW310" s="403"/>
      <c r="EX310" s="403"/>
      <c r="EY310" s="403"/>
      <c r="EZ310" s="403"/>
      <c r="FA310" s="403"/>
      <c r="FB310" s="403"/>
      <c r="FC310" s="403"/>
      <c r="FD310" s="403"/>
      <c r="FE310" s="403"/>
      <c r="FF310" s="403"/>
      <c r="FG310" s="403"/>
      <c r="FH310" s="403"/>
      <c r="FI310" s="403"/>
      <c r="FJ310" s="403"/>
      <c r="FK310" s="403"/>
      <c r="FL310" s="403"/>
      <c r="FM310" s="403"/>
      <c r="FN310" s="403"/>
      <c r="FO310" s="403"/>
      <c r="FP310" s="403"/>
      <c r="FQ310" s="403"/>
      <c r="FR310" s="403"/>
      <c r="FS310" s="403"/>
      <c r="FT310" s="403"/>
      <c r="FU310" s="403"/>
      <c r="FV310" s="403"/>
      <c r="FW310" s="403"/>
      <c r="FX310" s="403"/>
      <c r="FY310" s="403"/>
      <c r="FZ310" s="403"/>
      <c r="GA310" s="403"/>
      <c r="GB310" s="403"/>
      <c r="GC310" s="403"/>
      <c r="GD310" s="403"/>
      <c r="GE310" s="403"/>
      <c r="GF310" s="403"/>
      <c r="GG310" s="403"/>
      <c r="GH310" s="403"/>
      <c r="GI310" s="403"/>
      <c r="GJ310" s="403"/>
      <c r="GK310" s="403"/>
      <c r="GL310" s="403"/>
      <c r="GM310" s="403"/>
      <c r="GN310" s="403"/>
      <c r="GO310" s="403"/>
      <c r="GP310" s="403"/>
      <c r="GQ310" s="403"/>
      <c r="GR310" s="403"/>
      <c r="GS310" s="403"/>
      <c r="GT310" s="403"/>
      <c r="GU310" s="403"/>
      <c r="GV310" s="403"/>
      <c r="GW310" s="403"/>
      <c r="GX310" s="403"/>
      <c r="GY310" s="403"/>
      <c r="GZ310" s="403"/>
      <c r="HA310" s="403"/>
      <c r="HB310" s="403"/>
      <c r="HC310" s="403"/>
      <c r="HD310" s="403"/>
      <c r="HE310" s="403"/>
      <c r="HF310" s="403"/>
      <c r="HG310" s="403"/>
      <c r="HH310" s="403"/>
      <c r="HI310" s="403"/>
      <c r="HJ310" s="403"/>
      <c r="HK310" s="403"/>
      <c r="HL310" s="403"/>
      <c r="HM310" s="403"/>
      <c r="HN310" s="403"/>
      <c r="HO310" s="403"/>
      <c r="HP310" s="403"/>
      <c r="HQ310" s="403"/>
      <c r="HR310" s="403"/>
      <c r="HS310" s="403"/>
      <c r="HT310" s="403"/>
      <c r="HU310" s="403"/>
      <c r="HV310" s="403"/>
      <c r="HW310" s="403"/>
      <c r="HX310" s="403"/>
      <c r="HY310" s="403"/>
      <c r="HZ310" s="403"/>
      <c r="IA310" s="403"/>
      <c r="IB310" s="403"/>
      <c r="IC310" s="403"/>
      <c r="ID310" s="403"/>
      <c r="IE310" s="403"/>
      <c r="IF310" s="403"/>
      <c r="IG310" s="403"/>
      <c r="IH310" s="403"/>
      <c r="II310" s="403"/>
      <c r="IJ310" s="403"/>
    </row>
    <row r="311" spans="1:244" ht="33.75">
      <c r="A311" s="871">
        <v>307</v>
      </c>
      <c r="B311" s="1067" t="s">
        <v>1309</v>
      </c>
      <c r="C311" s="1067" t="s">
        <v>173</v>
      </c>
      <c r="D311" s="1068">
        <v>70944661</v>
      </c>
      <c r="E311" s="1068">
        <v>130000302</v>
      </c>
      <c r="F311" s="1068">
        <v>600145280</v>
      </c>
      <c r="G311" s="1069" t="s">
        <v>873</v>
      </c>
      <c r="H311" s="1070" t="s">
        <v>29</v>
      </c>
      <c r="I311" s="1070" t="s">
        <v>110</v>
      </c>
      <c r="J311" s="1071" t="s">
        <v>30</v>
      </c>
      <c r="K311" s="1072" t="s">
        <v>874</v>
      </c>
      <c r="L311" s="1073">
        <v>1800000</v>
      </c>
      <c r="M311" s="731">
        <f t="shared" si="32"/>
        <v>1530000</v>
      </c>
      <c r="N311" s="1074">
        <v>2023</v>
      </c>
      <c r="O311" s="1075">
        <v>2026</v>
      </c>
      <c r="P311" s="1076" t="s">
        <v>132</v>
      </c>
      <c r="Q311" s="1076" t="s">
        <v>132</v>
      </c>
      <c r="R311" s="1076" t="s">
        <v>132</v>
      </c>
      <c r="S311" s="1076" t="s">
        <v>132</v>
      </c>
      <c r="T311" s="1076"/>
      <c r="U311" s="1076"/>
      <c r="V311" s="1076" t="s">
        <v>132</v>
      </c>
      <c r="W311" s="1076" t="s">
        <v>132</v>
      </c>
      <c r="X311" s="1076"/>
      <c r="Y311" s="1067" t="s">
        <v>427</v>
      </c>
      <c r="Z311" s="872" t="s">
        <v>58</v>
      </c>
      <c r="BJ311" s="403"/>
      <c r="BK311" s="403"/>
      <c r="BL311" s="403"/>
      <c r="BM311" s="403"/>
      <c r="BN311" s="403"/>
      <c r="BO311" s="403"/>
      <c r="BP311" s="403"/>
      <c r="BQ311" s="403"/>
      <c r="BR311" s="403"/>
      <c r="BS311" s="403"/>
      <c r="BT311" s="403"/>
      <c r="BU311" s="403"/>
      <c r="BV311" s="403"/>
      <c r="BW311" s="403"/>
      <c r="BX311" s="403"/>
      <c r="BY311" s="403"/>
      <c r="BZ311" s="403"/>
      <c r="CA311" s="403"/>
      <c r="CB311" s="403"/>
      <c r="CC311" s="403"/>
      <c r="CD311" s="403"/>
      <c r="CE311" s="403"/>
      <c r="CF311" s="403"/>
      <c r="CG311" s="403"/>
      <c r="CH311" s="403"/>
      <c r="CI311" s="403"/>
      <c r="CJ311" s="403"/>
      <c r="CK311" s="403"/>
      <c r="CL311" s="403"/>
      <c r="CM311" s="403"/>
      <c r="CN311" s="403"/>
      <c r="CO311" s="403"/>
      <c r="CP311" s="403"/>
      <c r="CQ311" s="403"/>
      <c r="CR311" s="403"/>
      <c r="CS311" s="403"/>
      <c r="CT311" s="403"/>
      <c r="CU311" s="403"/>
      <c r="CV311" s="403"/>
      <c r="CW311" s="403"/>
      <c r="CX311" s="403"/>
      <c r="CY311" s="403"/>
      <c r="CZ311" s="403"/>
      <c r="DA311" s="403"/>
      <c r="DB311" s="403"/>
      <c r="DC311" s="403"/>
      <c r="DD311" s="403"/>
      <c r="DE311" s="403"/>
      <c r="DF311" s="403"/>
      <c r="DG311" s="403"/>
      <c r="DH311" s="403"/>
      <c r="DI311" s="403"/>
      <c r="DJ311" s="403"/>
      <c r="DK311" s="403"/>
      <c r="DL311" s="403"/>
      <c r="DM311" s="403"/>
      <c r="DN311" s="403"/>
      <c r="DO311" s="403"/>
      <c r="DP311" s="403"/>
      <c r="DQ311" s="403"/>
      <c r="DR311" s="403"/>
      <c r="DS311" s="403"/>
      <c r="DT311" s="403"/>
      <c r="DU311" s="403"/>
      <c r="DV311" s="403"/>
      <c r="DW311" s="403"/>
      <c r="DX311" s="403"/>
      <c r="DY311" s="403"/>
      <c r="DZ311" s="403"/>
      <c r="EA311" s="403"/>
      <c r="EB311" s="403"/>
      <c r="EC311" s="403"/>
      <c r="ED311" s="403"/>
      <c r="EE311" s="403"/>
      <c r="EF311" s="403"/>
      <c r="EG311" s="403"/>
      <c r="EH311" s="403"/>
      <c r="EI311" s="403"/>
      <c r="EJ311" s="403"/>
      <c r="EK311" s="403"/>
      <c r="EL311" s="403"/>
      <c r="EM311" s="403"/>
      <c r="EN311" s="403"/>
      <c r="EO311" s="403"/>
      <c r="EP311" s="403"/>
      <c r="EQ311" s="403"/>
      <c r="ER311" s="403"/>
      <c r="ES311" s="403"/>
      <c r="ET311" s="403"/>
      <c r="EU311" s="403"/>
      <c r="EV311" s="403"/>
      <c r="EW311" s="403"/>
      <c r="EX311" s="403"/>
      <c r="EY311" s="403"/>
      <c r="EZ311" s="403"/>
      <c r="FA311" s="403"/>
      <c r="FB311" s="403"/>
      <c r="FC311" s="403"/>
      <c r="FD311" s="403"/>
      <c r="FE311" s="403"/>
      <c r="FF311" s="403"/>
      <c r="FG311" s="403"/>
      <c r="FH311" s="403"/>
      <c r="FI311" s="403"/>
      <c r="FJ311" s="403"/>
      <c r="FK311" s="403"/>
      <c r="FL311" s="403"/>
      <c r="FM311" s="403"/>
      <c r="FN311" s="403"/>
      <c r="FO311" s="403"/>
      <c r="FP311" s="403"/>
      <c r="FQ311" s="403"/>
      <c r="FR311" s="403"/>
      <c r="FS311" s="403"/>
      <c r="FT311" s="403"/>
      <c r="FU311" s="403"/>
      <c r="FV311" s="403"/>
      <c r="FW311" s="403"/>
      <c r="FX311" s="403"/>
      <c r="FY311" s="403"/>
      <c r="FZ311" s="403"/>
      <c r="GA311" s="403"/>
      <c r="GB311" s="403"/>
      <c r="GC311" s="403"/>
      <c r="GD311" s="403"/>
      <c r="GE311" s="403"/>
      <c r="GF311" s="403"/>
      <c r="GG311" s="403"/>
      <c r="GH311" s="403"/>
      <c r="GI311" s="403"/>
      <c r="GJ311" s="403"/>
      <c r="GK311" s="403"/>
      <c r="GL311" s="403"/>
      <c r="GM311" s="403"/>
      <c r="GN311" s="403"/>
      <c r="GO311" s="403"/>
      <c r="GP311" s="403"/>
      <c r="GQ311" s="403"/>
      <c r="GR311" s="403"/>
      <c r="GS311" s="403"/>
      <c r="GT311" s="403"/>
      <c r="GU311" s="403"/>
      <c r="GV311" s="403"/>
      <c r="GW311" s="403"/>
      <c r="GX311" s="403"/>
      <c r="GY311" s="403"/>
      <c r="GZ311" s="403"/>
      <c r="HA311" s="403"/>
      <c r="HB311" s="403"/>
      <c r="HC311" s="403"/>
      <c r="HD311" s="403"/>
      <c r="HE311" s="403"/>
      <c r="HF311" s="403"/>
      <c r="HG311" s="403"/>
      <c r="HH311" s="403"/>
      <c r="HI311" s="403"/>
      <c r="HJ311" s="403"/>
      <c r="HK311" s="403"/>
      <c r="HL311" s="403"/>
      <c r="HM311" s="403"/>
      <c r="HN311" s="403"/>
      <c r="HO311" s="403"/>
      <c r="HP311" s="403"/>
      <c r="HQ311" s="403"/>
      <c r="HR311" s="403"/>
      <c r="HS311" s="403"/>
      <c r="HT311" s="403"/>
      <c r="HU311" s="403"/>
      <c r="HV311" s="403"/>
      <c r="HW311" s="403"/>
      <c r="HX311" s="403"/>
      <c r="HY311" s="403"/>
      <c r="HZ311" s="403"/>
      <c r="IA311" s="403"/>
      <c r="IB311" s="403"/>
      <c r="IC311" s="403"/>
      <c r="ID311" s="403"/>
      <c r="IE311" s="403"/>
      <c r="IF311" s="403"/>
      <c r="IG311" s="403"/>
      <c r="IH311" s="403"/>
      <c r="II311" s="403"/>
      <c r="IJ311" s="403"/>
    </row>
    <row r="312" spans="1:244" ht="33.75">
      <c r="A312" s="871">
        <v>308</v>
      </c>
      <c r="B312" s="1067" t="s">
        <v>804</v>
      </c>
      <c r="C312" s="1067" t="s">
        <v>173</v>
      </c>
      <c r="D312" s="1068">
        <v>70944661</v>
      </c>
      <c r="E312" s="1068">
        <v>130000302</v>
      </c>
      <c r="F312" s="1068">
        <v>600145280</v>
      </c>
      <c r="G312" s="1069" t="s">
        <v>1310</v>
      </c>
      <c r="H312" s="1070" t="s">
        <v>29</v>
      </c>
      <c r="I312" s="1070" t="s">
        <v>110</v>
      </c>
      <c r="J312" s="1071" t="s">
        <v>30</v>
      </c>
      <c r="K312" s="1072" t="s">
        <v>1311</v>
      </c>
      <c r="L312" s="1073">
        <v>1000000</v>
      </c>
      <c r="M312" s="731">
        <f t="shared" si="32"/>
        <v>850000</v>
      </c>
      <c r="N312" s="1074">
        <v>2023</v>
      </c>
      <c r="O312" s="1075">
        <v>2026</v>
      </c>
      <c r="P312" s="1076" t="s">
        <v>132</v>
      </c>
      <c r="Q312" s="1076" t="s">
        <v>132</v>
      </c>
      <c r="R312" s="1076" t="s">
        <v>132</v>
      </c>
      <c r="S312" s="1076" t="s">
        <v>132</v>
      </c>
      <c r="T312" s="1076"/>
      <c r="U312" s="1076"/>
      <c r="V312" s="1076" t="s">
        <v>132</v>
      </c>
      <c r="W312" s="1076" t="s">
        <v>132</v>
      </c>
      <c r="X312" s="1076"/>
      <c r="Y312" s="1067" t="s">
        <v>427</v>
      </c>
      <c r="Z312" s="872" t="s">
        <v>58</v>
      </c>
      <c r="BJ312" s="403"/>
      <c r="BK312" s="403"/>
      <c r="BL312" s="403"/>
      <c r="BM312" s="403"/>
      <c r="BN312" s="403"/>
      <c r="BO312" s="403"/>
      <c r="BP312" s="403"/>
      <c r="BQ312" s="403"/>
      <c r="BR312" s="403"/>
      <c r="BS312" s="403"/>
      <c r="BT312" s="403"/>
      <c r="BU312" s="403"/>
      <c r="BV312" s="403"/>
      <c r="BW312" s="403"/>
      <c r="BX312" s="403"/>
      <c r="BY312" s="403"/>
      <c r="BZ312" s="403"/>
      <c r="CA312" s="403"/>
      <c r="CB312" s="403"/>
      <c r="CC312" s="403"/>
      <c r="CD312" s="403"/>
      <c r="CE312" s="403"/>
      <c r="CF312" s="403"/>
      <c r="CG312" s="403"/>
      <c r="CH312" s="403"/>
      <c r="CI312" s="403"/>
      <c r="CJ312" s="403"/>
      <c r="CK312" s="403"/>
      <c r="CL312" s="403"/>
      <c r="CM312" s="403"/>
      <c r="CN312" s="403"/>
      <c r="CO312" s="403"/>
      <c r="CP312" s="403"/>
      <c r="CQ312" s="403"/>
      <c r="CR312" s="403"/>
      <c r="CS312" s="403"/>
      <c r="CT312" s="403"/>
      <c r="CU312" s="403"/>
      <c r="CV312" s="403"/>
      <c r="CW312" s="403"/>
      <c r="CX312" s="403"/>
      <c r="CY312" s="403"/>
      <c r="CZ312" s="403"/>
      <c r="DA312" s="403"/>
      <c r="DB312" s="403"/>
      <c r="DC312" s="403"/>
      <c r="DD312" s="403"/>
      <c r="DE312" s="403"/>
      <c r="DF312" s="403"/>
      <c r="DG312" s="403"/>
      <c r="DH312" s="403"/>
      <c r="DI312" s="403"/>
      <c r="DJ312" s="403"/>
      <c r="DK312" s="403"/>
      <c r="DL312" s="403"/>
      <c r="DM312" s="403"/>
      <c r="DN312" s="403"/>
      <c r="DO312" s="403"/>
      <c r="DP312" s="403"/>
      <c r="DQ312" s="403"/>
      <c r="DR312" s="403"/>
      <c r="DS312" s="403"/>
      <c r="DT312" s="403"/>
      <c r="DU312" s="403"/>
      <c r="DV312" s="403"/>
      <c r="DW312" s="403"/>
      <c r="DX312" s="403"/>
      <c r="DY312" s="403"/>
      <c r="DZ312" s="403"/>
      <c r="EA312" s="403"/>
      <c r="EB312" s="403"/>
      <c r="EC312" s="403"/>
      <c r="ED312" s="403"/>
      <c r="EE312" s="403"/>
      <c r="EF312" s="403"/>
      <c r="EG312" s="403"/>
      <c r="EH312" s="403"/>
      <c r="EI312" s="403"/>
      <c r="EJ312" s="403"/>
      <c r="EK312" s="403"/>
      <c r="EL312" s="403"/>
      <c r="EM312" s="403"/>
      <c r="EN312" s="403"/>
      <c r="EO312" s="403"/>
      <c r="EP312" s="403"/>
      <c r="EQ312" s="403"/>
      <c r="ER312" s="403"/>
      <c r="ES312" s="403"/>
      <c r="ET312" s="403"/>
      <c r="EU312" s="403"/>
      <c r="EV312" s="403"/>
      <c r="EW312" s="403"/>
      <c r="EX312" s="403"/>
      <c r="EY312" s="403"/>
      <c r="EZ312" s="403"/>
      <c r="FA312" s="403"/>
      <c r="FB312" s="403"/>
      <c r="FC312" s="403"/>
      <c r="FD312" s="403"/>
      <c r="FE312" s="403"/>
      <c r="FF312" s="403"/>
      <c r="FG312" s="403"/>
      <c r="FH312" s="403"/>
      <c r="FI312" s="403"/>
      <c r="FJ312" s="403"/>
      <c r="FK312" s="403"/>
      <c r="FL312" s="403"/>
      <c r="FM312" s="403"/>
      <c r="FN312" s="403"/>
      <c r="FO312" s="403"/>
      <c r="FP312" s="403"/>
      <c r="FQ312" s="403"/>
      <c r="FR312" s="403"/>
      <c r="FS312" s="403"/>
      <c r="FT312" s="403"/>
      <c r="FU312" s="403"/>
      <c r="FV312" s="403"/>
      <c r="FW312" s="403"/>
      <c r="FX312" s="403"/>
      <c r="FY312" s="403"/>
      <c r="FZ312" s="403"/>
      <c r="GA312" s="403"/>
      <c r="GB312" s="403"/>
      <c r="GC312" s="403"/>
      <c r="GD312" s="403"/>
      <c r="GE312" s="403"/>
      <c r="GF312" s="403"/>
      <c r="GG312" s="403"/>
      <c r="GH312" s="403"/>
      <c r="GI312" s="403"/>
      <c r="GJ312" s="403"/>
      <c r="GK312" s="403"/>
      <c r="GL312" s="403"/>
      <c r="GM312" s="403"/>
      <c r="GN312" s="403"/>
      <c r="GO312" s="403"/>
      <c r="GP312" s="403"/>
      <c r="GQ312" s="403"/>
      <c r="GR312" s="403"/>
      <c r="GS312" s="403"/>
      <c r="GT312" s="403"/>
      <c r="GU312" s="403"/>
      <c r="GV312" s="403"/>
      <c r="GW312" s="403"/>
      <c r="GX312" s="403"/>
      <c r="GY312" s="403"/>
      <c r="GZ312" s="403"/>
      <c r="HA312" s="403"/>
      <c r="HB312" s="403"/>
      <c r="HC312" s="403"/>
      <c r="HD312" s="403"/>
      <c r="HE312" s="403"/>
      <c r="HF312" s="403"/>
      <c r="HG312" s="403"/>
      <c r="HH312" s="403"/>
      <c r="HI312" s="403"/>
      <c r="HJ312" s="403"/>
      <c r="HK312" s="403"/>
      <c r="HL312" s="403"/>
      <c r="HM312" s="403"/>
      <c r="HN312" s="403"/>
      <c r="HO312" s="403"/>
      <c r="HP312" s="403"/>
      <c r="HQ312" s="403"/>
      <c r="HR312" s="403"/>
      <c r="HS312" s="403"/>
      <c r="HT312" s="403"/>
      <c r="HU312" s="403"/>
      <c r="HV312" s="403"/>
      <c r="HW312" s="403"/>
      <c r="HX312" s="403"/>
      <c r="HY312" s="403"/>
      <c r="HZ312" s="403"/>
      <c r="IA312" s="403"/>
      <c r="IB312" s="403"/>
      <c r="IC312" s="403"/>
      <c r="ID312" s="403"/>
      <c r="IE312" s="403"/>
      <c r="IF312" s="403"/>
      <c r="IG312" s="403"/>
      <c r="IH312" s="403"/>
      <c r="II312" s="403"/>
      <c r="IJ312" s="403"/>
    </row>
    <row r="313" spans="1:244" ht="135">
      <c r="A313" s="871">
        <v>309</v>
      </c>
      <c r="B313" s="467" t="s">
        <v>172</v>
      </c>
      <c r="C313" s="467" t="s">
        <v>173</v>
      </c>
      <c r="D313" s="660">
        <v>70978336</v>
      </c>
      <c r="E313" s="660">
        <v>102508917</v>
      </c>
      <c r="F313" s="660">
        <v>600145239</v>
      </c>
      <c r="G313" s="467" t="s">
        <v>1312</v>
      </c>
      <c r="H313" s="661" t="s">
        <v>142</v>
      </c>
      <c r="I313" s="661" t="s">
        <v>110</v>
      </c>
      <c r="J313" s="471" t="s">
        <v>30</v>
      </c>
      <c r="K313" s="472" t="s">
        <v>1313</v>
      </c>
      <c r="L313" s="1073">
        <v>10000000</v>
      </c>
      <c r="M313" s="731">
        <f t="shared" si="32"/>
        <v>8500000</v>
      </c>
      <c r="N313" s="475">
        <v>2023</v>
      </c>
      <c r="O313" s="475">
        <v>2027</v>
      </c>
      <c r="P313" s="476" t="s">
        <v>132</v>
      </c>
      <c r="Q313" s="476" t="s">
        <v>132</v>
      </c>
      <c r="R313" s="476" t="s">
        <v>132</v>
      </c>
      <c r="S313" s="476" t="s">
        <v>132</v>
      </c>
      <c r="T313" s="476"/>
      <c r="U313" s="476" t="s">
        <v>132</v>
      </c>
      <c r="V313" s="476"/>
      <c r="W313" s="476" t="s">
        <v>132</v>
      </c>
      <c r="X313" s="476"/>
      <c r="Y313" s="467" t="s">
        <v>413</v>
      </c>
      <c r="Z313" s="659" t="s">
        <v>58</v>
      </c>
      <c r="BJ313" s="403"/>
      <c r="BK313" s="403"/>
      <c r="BL313" s="403"/>
      <c r="BM313" s="403"/>
      <c r="BN313" s="403"/>
      <c r="BO313" s="403"/>
      <c r="BP313" s="403"/>
      <c r="BQ313" s="403"/>
      <c r="BR313" s="403"/>
      <c r="BS313" s="403"/>
      <c r="BT313" s="403"/>
      <c r="BU313" s="403"/>
      <c r="BV313" s="403"/>
      <c r="BW313" s="403"/>
      <c r="BX313" s="403"/>
      <c r="BY313" s="403"/>
      <c r="BZ313" s="403"/>
      <c r="CA313" s="403"/>
      <c r="CB313" s="403"/>
      <c r="CC313" s="403"/>
      <c r="CD313" s="403"/>
      <c r="CE313" s="403"/>
      <c r="CF313" s="403"/>
      <c r="CG313" s="403"/>
      <c r="CH313" s="403"/>
      <c r="CI313" s="403"/>
      <c r="CJ313" s="403"/>
      <c r="CK313" s="403"/>
      <c r="CL313" s="403"/>
      <c r="CM313" s="403"/>
      <c r="CN313" s="403"/>
      <c r="CO313" s="403"/>
      <c r="CP313" s="403"/>
      <c r="CQ313" s="403"/>
      <c r="CR313" s="403"/>
      <c r="CS313" s="403"/>
      <c r="CT313" s="403"/>
      <c r="CU313" s="403"/>
      <c r="CV313" s="403"/>
      <c r="CW313" s="403"/>
      <c r="CX313" s="403"/>
      <c r="CY313" s="403"/>
      <c r="CZ313" s="403"/>
      <c r="DA313" s="403"/>
      <c r="DB313" s="403"/>
      <c r="DC313" s="403"/>
      <c r="DD313" s="403"/>
      <c r="DE313" s="403"/>
      <c r="DF313" s="403"/>
      <c r="DG313" s="403"/>
      <c r="DH313" s="403"/>
      <c r="DI313" s="403"/>
      <c r="DJ313" s="403"/>
      <c r="DK313" s="403"/>
      <c r="DL313" s="403"/>
      <c r="DM313" s="403"/>
      <c r="DN313" s="403"/>
      <c r="DO313" s="403"/>
      <c r="DP313" s="403"/>
      <c r="DQ313" s="403"/>
      <c r="DR313" s="403"/>
      <c r="DS313" s="403"/>
      <c r="DT313" s="403"/>
      <c r="DU313" s="403"/>
      <c r="DV313" s="403"/>
      <c r="DW313" s="403"/>
      <c r="DX313" s="403"/>
      <c r="DY313" s="403"/>
      <c r="DZ313" s="403"/>
      <c r="EA313" s="403"/>
      <c r="EB313" s="403"/>
      <c r="EC313" s="403"/>
      <c r="ED313" s="403"/>
      <c r="EE313" s="403"/>
      <c r="EF313" s="403"/>
      <c r="EG313" s="403"/>
      <c r="EH313" s="403"/>
      <c r="EI313" s="403"/>
      <c r="EJ313" s="403"/>
      <c r="EK313" s="403"/>
      <c r="EL313" s="403"/>
      <c r="EM313" s="403"/>
      <c r="EN313" s="403"/>
      <c r="EO313" s="403"/>
      <c r="EP313" s="403"/>
      <c r="EQ313" s="403"/>
      <c r="ER313" s="403"/>
      <c r="ES313" s="403"/>
      <c r="ET313" s="403"/>
      <c r="EU313" s="403"/>
      <c r="EV313" s="403"/>
      <c r="EW313" s="403"/>
      <c r="EX313" s="403"/>
      <c r="EY313" s="403"/>
      <c r="EZ313" s="403"/>
      <c r="FA313" s="403"/>
      <c r="FB313" s="403"/>
      <c r="FC313" s="403"/>
      <c r="FD313" s="403"/>
      <c r="FE313" s="403"/>
      <c r="FF313" s="403"/>
      <c r="FG313" s="403"/>
      <c r="FH313" s="403"/>
      <c r="FI313" s="403"/>
      <c r="FJ313" s="403"/>
      <c r="FK313" s="403"/>
      <c r="FL313" s="403"/>
      <c r="FM313" s="403"/>
      <c r="FN313" s="403"/>
      <c r="FO313" s="403"/>
      <c r="FP313" s="403"/>
      <c r="FQ313" s="403"/>
      <c r="FR313" s="403"/>
      <c r="FS313" s="403"/>
      <c r="FT313" s="403"/>
      <c r="FU313" s="403"/>
      <c r="FV313" s="403"/>
      <c r="FW313" s="403"/>
      <c r="FX313" s="403"/>
      <c r="FY313" s="403"/>
      <c r="FZ313" s="403"/>
      <c r="GA313" s="403"/>
      <c r="GB313" s="403"/>
      <c r="GC313" s="403"/>
      <c r="GD313" s="403"/>
      <c r="GE313" s="403"/>
      <c r="GF313" s="403"/>
      <c r="GG313" s="403"/>
      <c r="GH313" s="403"/>
      <c r="GI313" s="403"/>
      <c r="GJ313" s="403"/>
      <c r="GK313" s="403"/>
      <c r="GL313" s="403"/>
      <c r="GM313" s="403"/>
      <c r="GN313" s="403"/>
      <c r="GO313" s="403"/>
      <c r="GP313" s="403"/>
      <c r="GQ313" s="403"/>
      <c r="GR313" s="403"/>
      <c r="GS313" s="403"/>
      <c r="GT313" s="403"/>
      <c r="GU313" s="403"/>
      <c r="GV313" s="403"/>
      <c r="GW313" s="403"/>
      <c r="GX313" s="403"/>
      <c r="GY313" s="403"/>
      <c r="GZ313" s="403"/>
      <c r="HA313" s="403"/>
      <c r="HB313" s="403"/>
      <c r="HC313" s="403"/>
      <c r="HD313" s="403"/>
      <c r="HE313" s="403"/>
      <c r="HF313" s="403"/>
      <c r="HG313" s="403"/>
      <c r="HH313" s="403"/>
      <c r="HI313" s="403"/>
      <c r="HJ313" s="403"/>
      <c r="HK313" s="403"/>
      <c r="HL313" s="403"/>
      <c r="HM313" s="403"/>
      <c r="HN313" s="403"/>
      <c r="HO313" s="403"/>
      <c r="HP313" s="403"/>
      <c r="HQ313" s="403"/>
      <c r="HR313" s="403"/>
      <c r="HS313" s="403"/>
      <c r="HT313" s="403"/>
      <c r="HU313" s="403"/>
      <c r="HV313" s="403"/>
      <c r="HW313" s="403"/>
      <c r="HX313" s="403"/>
      <c r="HY313" s="403"/>
      <c r="HZ313" s="403"/>
      <c r="IA313" s="403"/>
      <c r="IB313" s="403"/>
      <c r="IC313" s="403"/>
      <c r="ID313" s="403"/>
      <c r="IE313" s="403"/>
      <c r="IF313" s="403"/>
      <c r="IG313" s="403"/>
      <c r="IH313" s="403"/>
      <c r="II313" s="403"/>
      <c r="IJ313" s="403"/>
    </row>
    <row r="314" spans="1:244" ht="45">
      <c r="A314" s="871">
        <v>310</v>
      </c>
      <c r="B314" s="471" t="s">
        <v>574</v>
      </c>
      <c r="C314" s="471" t="s">
        <v>26</v>
      </c>
      <c r="D314" s="468">
        <v>70933901</v>
      </c>
      <c r="E314" s="468">
        <v>102508208</v>
      </c>
      <c r="F314" s="468">
        <v>600145140</v>
      </c>
      <c r="G314" s="1111" t="s">
        <v>1810</v>
      </c>
      <c r="H314" s="470" t="s">
        <v>29</v>
      </c>
      <c r="I314" s="470" t="s">
        <v>30</v>
      </c>
      <c r="J314" s="471" t="s">
        <v>26</v>
      </c>
      <c r="K314" s="1112" t="s">
        <v>1811</v>
      </c>
      <c r="L314" s="1073">
        <v>10000000</v>
      </c>
      <c r="M314" s="731">
        <f t="shared" si="32"/>
        <v>8500000</v>
      </c>
      <c r="N314" s="1026">
        <v>2025</v>
      </c>
      <c r="O314" s="971">
        <v>2027</v>
      </c>
      <c r="P314" s="1113" t="s">
        <v>132</v>
      </c>
      <c r="Q314" s="1113" t="s">
        <v>132</v>
      </c>
      <c r="R314" s="1113" t="s">
        <v>132</v>
      </c>
      <c r="S314" s="1113" t="s">
        <v>132</v>
      </c>
      <c r="T314" s="476"/>
      <c r="U314" s="476"/>
      <c r="V314" s="476"/>
      <c r="W314" s="476"/>
      <c r="X314" s="476" t="s">
        <v>132</v>
      </c>
      <c r="Y314" s="471" t="s">
        <v>1314</v>
      </c>
      <c r="Z314" s="477" t="s">
        <v>58</v>
      </c>
      <c r="BJ314" s="403"/>
      <c r="BK314" s="403"/>
      <c r="BL314" s="403"/>
      <c r="BM314" s="403"/>
      <c r="BN314" s="403"/>
      <c r="BO314" s="403"/>
      <c r="BP314" s="403"/>
      <c r="BQ314" s="403"/>
      <c r="BR314" s="403"/>
      <c r="BS314" s="403"/>
      <c r="BT314" s="403"/>
      <c r="BU314" s="403"/>
      <c r="BV314" s="403"/>
      <c r="BW314" s="403"/>
      <c r="BX314" s="403"/>
      <c r="BY314" s="403"/>
      <c r="BZ314" s="403"/>
      <c r="CA314" s="403"/>
      <c r="CB314" s="403"/>
      <c r="CC314" s="403"/>
      <c r="CD314" s="403"/>
      <c r="CE314" s="403"/>
      <c r="CF314" s="403"/>
      <c r="CG314" s="403"/>
      <c r="CH314" s="403"/>
      <c r="CI314" s="403"/>
      <c r="CJ314" s="403"/>
      <c r="CK314" s="403"/>
      <c r="CL314" s="403"/>
      <c r="CM314" s="403"/>
      <c r="CN314" s="403"/>
      <c r="CO314" s="403"/>
      <c r="CP314" s="403"/>
      <c r="CQ314" s="403"/>
      <c r="CR314" s="403"/>
      <c r="CS314" s="403"/>
      <c r="CT314" s="403"/>
      <c r="CU314" s="403"/>
      <c r="CV314" s="403"/>
      <c r="CW314" s="403"/>
      <c r="CX314" s="403"/>
      <c r="CY314" s="403"/>
      <c r="CZ314" s="403"/>
      <c r="DA314" s="403"/>
      <c r="DB314" s="403"/>
      <c r="DC314" s="403"/>
      <c r="DD314" s="403"/>
      <c r="DE314" s="403"/>
      <c r="DF314" s="403"/>
      <c r="DG314" s="403"/>
      <c r="DH314" s="403"/>
      <c r="DI314" s="403"/>
      <c r="DJ314" s="403"/>
      <c r="DK314" s="403"/>
      <c r="DL314" s="403"/>
      <c r="DM314" s="403"/>
      <c r="DN314" s="403"/>
      <c r="DO314" s="403"/>
      <c r="DP314" s="403"/>
      <c r="DQ314" s="403"/>
      <c r="DR314" s="403"/>
      <c r="DS314" s="403"/>
      <c r="DT314" s="403"/>
      <c r="DU314" s="403"/>
      <c r="DV314" s="403"/>
      <c r="DW314" s="403"/>
      <c r="DX314" s="403"/>
      <c r="DY314" s="403"/>
      <c r="DZ314" s="403"/>
      <c r="EA314" s="403"/>
      <c r="EB314" s="403"/>
      <c r="EC314" s="403"/>
      <c r="ED314" s="403"/>
      <c r="EE314" s="403"/>
      <c r="EF314" s="403"/>
      <c r="EG314" s="403"/>
      <c r="EH314" s="403"/>
      <c r="EI314" s="403"/>
      <c r="EJ314" s="403"/>
      <c r="EK314" s="403"/>
      <c r="EL314" s="403"/>
      <c r="EM314" s="403"/>
      <c r="EN314" s="403"/>
      <c r="EO314" s="403"/>
      <c r="EP314" s="403"/>
      <c r="EQ314" s="403"/>
      <c r="ER314" s="403"/>
      <c r="ES314" s="403"/>
      <c r="ET314" s="403"/>
      <c r="EU314" s="403"/>
      <c r="EV314" s="403"/>
      <c r="EW314" s="403"/>
      <c r="EX314" s="403"/>
      <c r="EY314" s="403"/>
      <c r="EZ314" s="403"/>
      <c r="FA314" s="403"/>
      <c r="FB314" s="403"/>
      <c r="FC314" s="403"/>
      <c r="FD314" s="403"/>
      <c r="FE314" s="403"/>
      <c r="FF314" s="403"/>
      <c r="FG314" s="403"/>
      <c r="FH314" s="403"/>
      <c r="FI314" s="403"/>
      <c r="FJ314" s="403"/>
      <c r="FK314" s="403"/>
      <c r="FL314" s="403"/>
      <c r="FM314" s="403"/>
      <c r="FN314" s="403"/>
      <c r="FO314" s="403"/>
      <c r="FP314" s="403"/>
      <c r="FQ314" s="403"/>
      <c r="FR314" s="403"/>
      <c r="FS314" s="403"/>
      <c r="FT314" s="403"/>
      <c r="FU314" s="403"/>
      <c r="FV314" s="403"/>
      <c r="FW314" s="403"/>
      <c r="FX314" s="403"/>
      <c r="FY314" s="403"/>
      <c r="FZ314" s="403"/>
      <c r="GA314" s="403"/>
      <c r="GB314" s="403"/>
      <c r="GC314" s="403"/>
      <c r="GD314" s="403"/>
      <c r="GE314" s="403"/>
      <c r="GF314" s="403"/>
      <c r="GG314" s="403"/>
      <c r="GH314" s="403"/>
      <c r="GI314" s="403"/>
      <c r="GJ314" s="403"/>
      <c r="GK314" s="403"/>
      <c r="GL314" s="403"/>
      <c r="GM314" s="403"/>
      <c r="GN314" s="403"/>
      <c r="GO314" s="403"/>
      <c r="GP314" s="403"/>
      <c r="GQ314" s="403"/>
      <c r="GR314" s="403"/>
      <c r="GS314" s="403"/>
      <c r="GT314" s="403"/>
      <c r="GU314" s="403"/>
      <c r="GV314" s="403"/>
      <c r="GW314" s="403"/>
      <c r="GX314" s="403"/>
      <c r="GY314" s="403"/>
      <c r="GZ314" s="403"/>
      <c r="HA314" s="403"/>
      <c r="HB314" s="403"/>
      <c r="HC314" s="403"/>
      <c r="HD314" s="403"/>
      <c r="HE314" s="403"/>
      <c r="HF314" s="403"/>
      <c r="HG314" s="403"/>
      <c r="HH314" s="403"/>
      <c r="HI314" s="403"/>
      <c r="HJ314" s="403"/>
      <c r="HK314" s="403"/>
      <c r="HL314" s="403"/>
      <c r="HM314" s="403"/>
      <c r="HN314" s="403"/>
      <c r="HO314" s="403"/>
      <c r="HP314" s="403"/>
      <c r="HQ314" s="403"/>
      <c r="HR314" s="403"/>
      <c r="HS314" s="403"/>
      <c r="HT314" s="403"/>
      <c r="HU314" s="403"/>
      <c r="HV314" s="403"/>
      <c r="HW314" s="403"/>
      <c r="HX314" s="403"/>
      <c r="HY314" s="403"/>
      <c r="HZ314" s="403"/>
      <c r="IA314" s="403"/>
      <c r="IB314" s="403"/>
      <c r="IC314" s="403"/>
      <c r="ID314" s="403"/>
      <c r="IE314" s="403"/>
      <c r="IF314" s="403"/>
      <c r="IG314" s="403"/>
      <c r="IH314" s="403"/>
      <c r="II314" s="403"/>
      <c r="IJ314" s="403"/>
    </row>
    <row r="315" spans="1:244" ht="33.75">
      <c r="A315" s="871">
        <v>311</v>
      </c>
      <c r="B315" s="471" t="s">
        <v>616</v>
      </c>
      <c r="C315" s="471" t="s">
        <v>26</v>
      </c>
      <c r="D315" s="468">
        <v>70933944</v>
      </c>
      <c r="E315" s="468">
        <v>102508097</v>
      </c>
      <c r="F315" s="468">
        <v>600145018</v>
      </c>
      <c r="G315" s="471" t="s">
        <v>1315</v>
      </c>
      <c r="H315" s="470" t="s">
        <v>29</v>
      </c>
      <c r="I315" s="470" t="s">
        <v>30</v>
      </c>
      <c r="J315" s="471" t="s">
        <v>26</v>
      </c>
      <c r="K315" s="472" t="s">
        <v>1316</v>
      </c>
      <c r="L315" s="1073">
        <v>10000000</v>
      </c>
      <c r="M315" s="731">
        <f t="shared" si="32"/>
        <v>8500000</v>
      </c>
      <c r="N315" s="662">
        <v>2023</v>
      </c>
      <c r="O315" s="475">
        <v>2025</v>
      </c>
      <c r="P315" s="476"/>
      <c r="Q315" s="476"/>
      <c r="R315" s="476"/>
      <c r="S315" s="476"/>
      <c r="T315" s="476"/>
      <c r="U315" s="476"/>
      <c r="V315" s="476"/>
      <c r="W315" s="476"/>
      <c r="X315" s="476" t="s">
        <v>132</v>
      </c>
      <c r="Y315" s="471" t="s">
        <v>1314</v>
      </c>
      <c r="Z315" s="477" t="s">
        <v>58</v>
      </c>
      <c r="BJ315" s="403"/>
      <c r="BK315" s="403"/>
      <c r="BL315" s="403"/>
      <c r="BM315" s="403"/>
      <c r="BN315" s="403"/>
      <c r="BO315" s="403"/>
      <c r="BP315" s="403"/>
      <c r="BQ315" s="403"/>
      <c r="BR315" s="403"/>
      <c r="BS315" s="403"/>
      <c r="BT315" s="403"/>
      <c r="BU315" s="403"/>
      <c r="BV315" s="403"/>
      <c r="BW315" s="403"/>
      <c r="BX315" s="403"/>
      <c r="BY315" s="403"/>
      <c r="BZ315" s="403"/>
      <c r="CA315" s="403"/>
      <c r="CB315" s="403"/>
      <c r="CC315" s="403"/>
      <c r="CD315" s="403"/>
      <c r="CE315" s="403"/>
      <c r="CF315" s="403"/>
      <c r="CG315" s="403"/>
      <c r="CH315" s="403"/>
      <c r="CI315" s="403"/>
      <c r="CJ315" s="403"/>
      <c r="CK315" s="403"/>
      <c r="CL315" s="403"/>
      <c r="CM315" s="403"/>
      <c r="CN315" s="403"/>
      <c r="CO315" s="403"/>
      <c r="CP315" s="403"/>
      <c r="CQ315" s="403"/>
      <c r="CR315" s="403"/>
      <c r="CS315" s="403"/>
      <c r="CT315" s="403"/>
      <c r="CU315" s="403"/>
      <c r="CV315" s="403"/>
      <c r="CW315" s="403"/>
      <c r="CX315" s="403"/>
      <c r="CY315" s="403"/>
      <c r="CZ315" s="403"/>
      <c r="DA315" s="403"/>
      <c r="DB315" s="403"/>
      <c r="DC315" s="403"/>
      <c r="DD315" s="403"/>
      <c r="DE315" s="403"/>
      <c r="DF315" s="403"/>
      <c r="DG315" s="403"/>
      <c r="DH315" s="403"/>
      <c r="DI315" s="403"/>
      <c r="DJ315" s="403"/>
      <c r="DK315" s="403"/>
      <c r="DL315" s="403"/>
      <c r="DM315" s="403"/>
      <c r="DN315" s="403"/>
      <c r="DO315" s="403"/>
      <c r="DP315" s="403"/>
      <c r="DQ315" s="403"/>
      <c r="DR315" s="403"/>
      <c r="DS315" s="403"/>
      <c r="DT315" s="403"/>
      <c r="DU315" s="403"/>
      <c r="DV315" s="403"/>
      <c r="DW315" s="403"/>
      <c r="DX315" s="403"/>
      <c r="DY315" s="403"/>
      <c r="DZ315" s="403"/>
      <c r="EA315" s="403"/>
      <c r="EB315" s="403"/>
      <c r="EC315" s="403"/>
      <c r="ED315" s="403"/>
      <c r="EE315" s="403"/>
      <c r="EF315" s="403"/>
      <c r="EG315" s="403"/>
      <c r="EH315" s="403"/>
      <c r="EI315" s="403"/>
      <c r="EJ315" s="403"/>
      <c r="EK315" s="403"/>
      <c r="EL315" s="403"/>
      <c r="EM315" s="403"/>
      <c r="EN315" s="403"/>
      <c r="EO315" s="403"/>
      <c r="EP315" s="403"/>
      <c r="EQ315" s="403"/>
      <c r="ER315" s="403"/>
      <c r="ES315" s="403"/>
      <c r="ET315" s="403"/>
      <c r="EU315" s="403"/>
      <c r="EV315" s="403"/>
      <c r="EW315" s="403"/>
      <c r="EX315" s="403"/>
      <c r="EY315" s="403"/>
      <c r="EZ315" s="403"/>
      <c r="FA315" s="403"/>
      <c r="FB315" s="403"/>
      <c r="FC315" s="403"/>
      <c r="FD315" s="403"/>
      <c r="FE315" s="403"/>
      <c r="FF315" s="403"/>
      <c r="FG315" s="403"/>
      <c r="FH315" s="403"/>
      <c r="FI315" s="403"/>
      <c r="FJ315" s="403"/>
      <c r="FK315" s="403"/>
      <c r="FL315" s="403"/>
      <c r="FM315" s="403"/>
      <c r="FN315" s="403"/>
      <c r="FO315" s="403"/>
      <c r="FP315" s="403"/>
      <c r="FQ315" s="403"/>
      <c r="FR315" s="403"/>
      <c r="FS315" s="403"/>
      <c r="FT315" s="403"/>
      <c r="FU315" s="403"/>
      <c r="FV315" s="403"/>
      <c r="FW315" s="403"/>
      <c r="FX315" s="403"/>
      <c r="FY315" s="403"/>
      <c r="FZ315" s="403"/>
      <c r="GA315" s="403"/>
      <c r="GB315" s="403"/>
      <c r="GC315" s="403"/>
      <c r="GD315" s="403"/>
      <c r="GE315" s="403"/>
      <c r="GF315" s="403"/>
      <c r="GG315" s="403"/>
      <c r="GH315" s="403"/>
      <c r="GI315" s="403"/>
      <c r="GJ315" s="403"/>
      <c r="GK315" s="403"/>
      <c r="GL315" s="403"/>
      <c r="GM315" s="403"/>
      <c r="GN315" s="403"/>
      <c r="GO315" s="403"/>
      <c r="GP315" s="403"/>
      <c r="GQ315" s="403"/>
      <c r="GR315" s="403"/>
      <c r="GS315" s="403"/>
      <c r="GT315" s="403"/>
      <c r="GU315" s="403"/>
      <c r="GV315" s="403"/>
      <c r="GW315" s="403"/>
      <c r="GX315" s="403"/>
      <c r="GY315" s="403"/>
      <c r="GZ315" s="403"/>
      <c r="HA315" s="403"/>
      <c r="HB315" s="403"/>
      <c r="HC315" s="403"/>
      <c r="HD315" s="403"/>
      <c r="HE315" s="403"/>
      <c r="HF315" s="403"/>
      <c r="HG315" s="403"/>
      <c r="HH315" s="403"/>
      <c r="HI315" s="403"/>
      <c r="HJ315" s="403"/>
      <c r="HK315" s="403"/>
      <c r="HL315" s="403"/>
      <c r="HM315" s="403"/>
      <c r="HN315" s="403"/>
      <c r="HO315" s="403"/>
      <c r="HP315" s="403"/>
      <c r="HQ315" s="403"/>
      <c r="HR315" s="403"/>
      <c r="HS315" s="403"/>
      <c r="HT315" s="403"/>
      <c r="HU315" s="403"/>
      <c r="HV315" s="403"/>
      <c r="HW315" s="403"/>
      <c r="HX315" s="403"/>
      <c r="HY315" s="403"/>
      <c r="HZ315" s="403"/>
      <c r="IA315" s="403"/>
      <c r="IB315" s="403"/>
      <c r="IC315" s="403"/>
      <c r="ID315" s="403"/>
      <c r="IE315" s="403"/>
      <c r="IF315" s="403"/>
      <c r="IG315" s="403"/>
      <c r="IH315" s="403"/>
      <c r="II315" s="403"/>
      <c r="IJ315" s="403"/>
    </row>
    <row r="316" spans="1:244" ht="168.75">
      <c r="A316" s="871">
        <v>312</v>
      </c>
      <c r="B316" s="469" t="s">
        <v>1254</v>
      </c>
      <c r="C316" s="469" t="s">
        <v>128</v>
      </c>
      <c r="D316" s="468">
        <v>75027411</v>
      </c>
      <c r="E316" s="468">
        <v>102508526</v>
      </c>
      <c r="F316" s="468">
        <v>600145174</v>
      </c>
      <c r="G316" s="469" t="s">
        <v>1317</v>
      </c>
      <c r="H316" s="470" t="s">
        <v>29</v>
      </c>
      <c r="I316" s="470" t="s">
        <v>30</v>
      </c>
      <c r="J316" s="470" t="s">
        <v>130</v>
      </c>
      <c r="K316" s="506" t="s">
        <v>1318</v>
      </c>
      <c r="L316" s="1073">
        <v>160000000</v>
      </c>
      <c r="M316" s="731">
        <f t="shared" si="32"/>
        <v>136000000</v>
      </c>
      <c r="N316" s="662">
        <v>2025</v>
      </c>
      <c r="O316" s="475">
        <v>2045</v>
      </c>
      <c r="P316" s="476" t="s">
        <v>132</v>
      </c>
      <c r="Q316" s="476" t="s">
        <v>132</v>
      </c>
      <c r="R316" s="476" t="s">
        <v>132</v>
      </c>
      <c r="S316" s="476" t="s">
        <v>132</v>
      </c>
      <c r="T316" s="476"/>
      <c r="U316" s="476" t="s">
        <v>132</v>
      </c>
      <c r="V316" s="476" t="s">
        <v>132</v>
      </c>
      <c r="W316" s="476" t="s">
        <v>132</v>
      </c>
      <c r="X316" s="476" t="s">
        <v>132</v>
      </c>
      <c r="Y316" s="469" t="s">
        <v>1853</v>
      </c>
      <c r="Z316" s="477" t="s">
        <v>58</v>
      </c>
      <c r="BJ316" s="403"/>
      <c r="BK316" s="403"/>
      <c r="BL316" s="403"/>
      <c r="BM316" s="403"/>
      <c r="BN316" s="403"/>
      <c r="BO316" s="403"/>
      <c r="BP316" s="403"/>
      <c r="BQ316" s="403"/>
      <c r="BR316" s="403"/>
      <c r="BS316" s="403"/>
      <c r="BT316" s="403"/>
      <c r="BU316" s="403"/>
      <c r="BV316" s="403"/>
      <c r="BW316" s="403"/>
      <c r="BX316" s="403"/>
      <c r="BY316" s="403"/>
      <c r="BZ316" s="403"/>
      <c r="CA316" s="403"/>
      <c r="CB316" s="403"/>
      <c r="CC316" s="403"/>
      <c r="CD316" s="403"/>
      <c r="CE316" s="403"/>
      <c r="CF316" s="403"/>
      <c r="CG316" s="403"/>
      <c r="CH316" s="403"/>
      <c r="CI316" s="403"/>
      <c r="CJ316" s="403"/>
      <c r="CK316" s="403"/>
      <c r="CL316" s="403"/>
      <c r="CM316" s="403"/>
      <c r="CN316" s="403"/>
      <c r="CO316" s="403"/>
      <c r="CP316" s="403"/>
      <c r="CQ316" s="403"/>
      <c r="CR316" s="403"/>
      <c r="CS316" s="403"/>
      <c r="CT316" s="403"/>
      <c r="CU316" s="403"/>
      <c r="CV316" s="403"/>
      <c r="CW316" s="403"/>
      <c r="CX316" s="403"/>
      <c r="CY316" s="403"/>
      <c r="CZ316" s="403"/>
      <c r="DA316" s="403"/>
      <c r="DB316" s="403"/>
      <c r="DC316" s="403"/>
      <c r="DD316" s="403"/>
      <c r="DE316" s="403"/>
      <c r="DF316" s="403"/>
      <c r="DG316" s="403"/>
      <c r="DH316" s="403"/>
      <c r="DI316" s="403"/>
      <c r="DJ316" s="403"/>
      <c r="DK316" s="403"/>
      <c r="DL316" s="403"/>
      <c r="DM316" s="403"/>
      <c r="DN316" s="403"/>
      <c r="DO316" s="403"/>
      <c r="DP316" s="403"/>
      <c r="DQ316" s="403"/>
      <c r="DR316" s="403"/>
      <c r="DS316" s="403"/>
      <c r="DT316" s="403"/>
      <c r="DU316" s="403"/>
      <c r="DV316" s="403"/>
      <c r="DW316" s="403"/>
      <c r="DX316" s="403"/>
      <c r="DY316" s="403"/>
      <c r="DZ316" s="403"/>
      <c r="EA316" s="403"/>
      <c r="EB316" s="403"/>
      <c r="EC316" s="403"/>
      <c r="ED316" s="403"/>
      <c r="EE316" s="403"/>
      <c r="EF316" s="403"/>
      <c r="EG316" s="403"/>
      <c r="EH316" s="403"/>
      <c r="EI316" s="403"/>
      <c r="EJ316" s="403"/>
      <c r="EK316" s="403"/>
      <c r="EL316" s="403"/>
      <c r="EM316" s="403"/>
      <c r="EN316" s="403"/>
      <c r="EO316" s="403"/>
      <c r="EP316" s="403"/>
      <c r="EQ316" s="403"/>
      <c r="ER316" s="403"/>
      <c r="ES316" s="403"/>
      <c r="ET316" s="403"/>
      <c r="EU316" s="403"/>
      <c r="EV316" s="403"/>
      <c r="EW316" s="403"/>
      <c r="EX316" s="403"/>
      <c r="EY316" s="403"/>
      <c r="EZ316" s="403"/>
      <c r="FA316" s="403"/>
      <c r="FB316" s="403"/>
      <c r="FC316" s="403"/>
      <c r="FD316" s="403"/>
      <c r="FE316" s="403"/>
      <c r="FF316" s="403"/>
      <c r="FG316" s="403"/>
      <c r="FH316" s="403"/>
      <c r="FI316" s="403"/>
      <c r="FJ316" s="403"/>
      <c r="FK316" s="403"/>
      <c r="FL316" s="403"/>
      <c r="FM316" s="403"/>
      <c r="FN316" s="403"/>
      <c r="FO316" s="403"/>
      <c r="FP316" s="403"/>
      <c r="FQ316" s="403"/>
      <c r="FR316" s="403"/>
      <c r="FS316" s="403"/>
      <c r="FT316" s="403"/>
      <c r="FU316" s="403"/>
      <c r="FV316" s="403"/>
      <c r="FW316" s="403"/>
      <c r="FX316" s="403"/>
      <c r="FY316" s="403"/>
      <c r="FZ316" s="403"/>
      <c r="GA316" s="403"/>
      <c r="GB316" s="403"/>
      <c r="GC316" s="403"/>
      <c r="GD316" s="403"/>
      <c r="GE316" s="403"/>
      <c r="GF316" s="403"/>
      <c r="GG316" s="403"/>
      <c r="GH316" s="403"/>
      <c r="GI316" s="403"/>
      <c r="GJ316" s="403"/>
      <c r="GK316" s="403"/>
      <c r="GL316" s="403"/>
      <c r="GM316" s="403"/>
      <c r="GN316" s="403"/>
      <c r="GO316" s="403"/>
      <c r="GP316" s="403"/>
      <c r="GQ316" s="403"/>
      <c r="GR316" s="403"/>
      <c r="GS316" s="403"/>
      <c r="GT316" s="403"/>
      <c r="GU316" s="403"/>
      <c r="GV316" s="403"/>
      <c r="GW316" s="403"/>
      <c r="GX316" s="403"/>
      <c r="GY316" s="403"/>
      <c r="GZ316" s="403"/>
      <c r="HA316" s="403"/>
      <c r="HB316" s="403"/>
      <c r="HC316" s="403"/>
      <c r="HD316" s="403"/>
      <c r="HE316" s="403"/>
      <c r="HF316" s="403"/>
      <c r="HG316" s="403"/>
      <c r="HH316" s="403"/>
      <c r="HI316" s="403"/>
      <c r="HJ316" s="403"/>
      <c r="HK316" s="403"/>
      <c r="HL316" s="403"/>
      <c r="HM316" s="403"/>
      <c r="HN316" s="403"/>
      <c r="HO316" s="403"/>
      <c r="HP316" s="403"/>
      <c r="HQ316" s="403"/>
      <c r="HR316" s="403"/>
      <c r="HS316" s="403"/>
      <c r="HT316" s="403"/>
      <c r="HU316" s="403"/>
      <c r="HV316" s="403"/>
      <c r="HW316" s="403"/>
      <c r="HX316" s="403"/>
      <c r="HY316" s="403"/>
      <c r="HZ316" s="403"/>
      <c r="IA316" s="403"/>
      <c r="IB316" s="403"/>
      <c r="IC316" s="403"/>
      <c r="ID316" s="403"/>
      <c r="IE316" s="403"/>
      <c r="IF316" s="403"/>
      <c r="IG316" s="403"/>
      <c r="IH316" s="403"/>
      <c r="II316" s="403"/>
      <c r="IJ316" s="403"/>
    </row>
    <row r="317" spans="1:244" ht="123.75">
      <c r="A317" s="871">
        <v>313</v>
      </c>
      <c r="B317" s="1067" t="s">
        <v>619</v>
      </c>
      <c r="C317" s="467" t="s">
        <v>620</v>
      </c>
      <c r="D317" s="1068">
        <v>61963691</v>
      </c>
      <c r="E317" s="468">
        <v>102092711</v>
      </c>
      <c r="F317" s="468">
        <v>600134482</v>
      </c>
      <c r="G317" s="1069" t="s">
        <v>1319</v>
      </c>
      <c r="H317" s="1070" t="s">
        <v>29</v>
      </c>
      <c r="I317" s="1070" t="s">
        <v>30</v>
      </c>
      <c r="J317" s="1071" t="s">
        <v>621</v>
      </c>
      <c r="K317" s="1072" t="s">
        <v>1320</v>
      </c>
      <c r="L317" s="1073">
        <v>2000000</v>
      </c>
      <c r="M317" s="731">
        <f t="shared" si="32"/>
        <v>1700000</v>
      </c>
      <c r="N317" s="1074">
        <v>2024</v>
      </c>
      <c r="O317" s="1075">
        <v>2025</v>
      </c>
      <c r="P317" s="1076"/>
      <c r="Q317" s="1076"/>
      <c r="R317" s="1076"/>
      <c r="S317" s="1076"/>
      <c r="T317" s="1076" t="s">
        <v>132</v>
      </c>
      <c r="U317" s="1076"/>
      <c r="V317" s="1076" t="s">
        <v>132</v>
      </c>
      <c r="W317" s="1076" t="s">
        <v>132</v>
      </c>
      <c r="X317" s="1076"/>
      <c r="Y317" s="1067" t="s">
        <v>1291</v>
      </c>
      <c r="Z317" s="872"/>
      <c r="BJ317" s="403"/>
      <c r="BK317" s="403"/>
      <c r="BL317" s="403"/>
      <c r="BM317" s="403"/>
      <c r="BN317" s="403"/>
      <c r="BO317" s="403"/>
      <c r="BP317" s="403"/>
      <c r="BQ317" s="403"/>
      <c r="BR317" s="403"/>
      <c r="BS317" s="403"/>
      <c r="BT317" s="403"/>
      <c r="BU317" s="403"/>
      <c r="BV317" s="403"/>
      <c r="BW317" s="403"/>
      <c r="BX317" s="403"/>
      <c r="BY317" s="403"/>
      <c r="BZ317" s="403"/>
      <c r="CA317" s="403"/>
      <c r="CB317" s="403"/>
      <c r="CC317" s="403"/>
      <c r="CD317" s="403"/>
      <c r="CE317" s="403"/>
      <c r="CF317" s="403"/>
      <c r="CG317" s="403"/>
      <c r="CH317" s="403"/>
      <c r="CI317" s="403"/>
      <c r="CJ317" s="403"/>
      <c r="CK317" s="403"/>
      <c r="CL317" s="403"/>
      <c r="CM317" s="403"/>
      <c r="CN317" s="403"/>
      <c r="CO317" s="403"/>
      <c r="CP317" s="403"/>
      <c r="CQ317" s="403"/>
      <c r="CR317" s="403"/>
      <c r="CS317" s="403"/>
      <c r="CT317" s="403"/>
      <c r="CU317" s="403"/>
      <c r="CV317" s="403"/>
      <c r="CW317" s="403"/>
      <c r="CX317" s="403"/>
      <c r="CY317" s="403"/>
      <c r="CZ317" s="403"/>
      <c r="DA317" s="403"/>
      <c r="DB317" s="403"/>
      <c r="DC317" s="403"/>
      <c r="DD317" s="403"/>
      <c r="DE317" s="403"/>
      <c r="DF317" s="403"/>
      <c r="DG317" s="403"/>
      <c r="DH317" s="403"/>
      <c r="DI317" s="403"/>
      <c r="DJ317" s="403"/>
      <c r="DK317" s="403"/>
      <c r="DL317" s="403"/>
      <c r="DM317" s="403"/>
      <c r="DN317" s="403"/>
      <c r="DO317" s="403"/>
      <c r="DP317" s="403"/>
      <c r="DQ317" s="403"/>
      <c r="DR317" s="403"/>
      <c r="DS317" s="403"/>
      <c r="DT317" s="403"/>
      <c r="DU317" s="403"/>
      <c r="DV317" s="403"/>
      <c r="DW317" s="403"/>
      <c r="DX317" s="403"/>
      <c r="DY317" s="403"/>
      <c r="DZ317" s="403"/>
      <c r="EA317" s="403"/>
      <c r="EB317" s="403"/>
      <c r="EC317" s="403"/>
      <c r="ED317" s="403"/>
      <c r="EE317" s="403"/>
      <c r="EF317" s="403"/>
      <c r="EG317" s="403"/>
      <c r="EH317" s="403"/>
      <c r="EI317" s="403"/>
      <c r="EJ317" s="403"/>
      <c r="EK317" s="403"/>
      <c r="EL317" s="403"/>
      <c r="EM317" s="403"/>
      <c r="EN317" s="403"/>
      <c r="EO317" s="403"/>
      <c r="EP317" s="403"/>
      <c r="EQ317" s="403"/>
      <c r="ER317" s="403"/>
      <c r="ES317" s="403"/>
      <c r="ET317" s="403"/>
      <c r="EU317" s="403"/>
      <c r="EV317" s="403"/>
      <c r="EW317" s="403"/>
      <c r="EX317" s="403"/>
      <c r="EY317" s="403"/>
      <c r="EZ317" s="403"/>
      <c r="FA317" s="403"/>
      <c r="FB317" s="403"/>
      <c r="FC317" s="403"/>
      <c r="FD317" s="403"/>
      <c r="FE317" s="403"/>
      <c r="FF317" s="403"/>
      <c r="FG317" s="403"/>
      <c r="FH317" s="403"/>
      <c r="FI317" s="403"/>
      <c r="FJ317" s="403"/>
      <c r="FK317" s="403"/>
      <c r="FL317" s="403"/>
      <c r="FM317" s="403"/>
      <c r="FN317" s="403"/>
      <c r="FO317" s="403"/>
      <c r="FP317" s="403"/>
      <c r="FQ317" s="403"/>
      <c r="FR317" s="403"/>
      <c r="FS317" s="403"/>
      <c r="FT317" s="403"/>
      <c r="FU317" s="403"/>
      <c r="FV317" s="403"/>
      <c r="FW317" s="403"/>
      <c r="FX317" s="403"/>
      <c r="FY317" s="403"/>
      <c r="FZ317" s="403"/>
      <c r="GA317" s="403"/>
      <c r="GB317" s="403"/>
      <c r="GC317" s="403"/>
      <c r="GD317" s="403"/>
      <c r="GE317" s="403"/>
      <c r="GF317" s="403"/>
      <c r="GG317" s="403"/>
      <c r="GH317" s="403"/>
      <c r="GI317" s="403"/>
      <c r="GJ317" s="403"/>
      <c r="GK317" s="403"/>
      <c r="GL317" s="403"/>
      <c r="GM317" s="403"/>
      <c r="GN317" s="403"/>
      <c r="GO317" s="403"/>
      <c r="GP317" s="403"/>
      <c r="GQ317" s="403"/>
      <c r="GR317" s="403"/>
      <c r="GS317" s="403"/>
      <c r="GT317" s="403"/>
      <c r="GU317" s="403"/>
      <c r="GV317" s="403"/>
      <c r="GW317" s="403"/>
      <c r="GX317" s="403"/>
      <c r="GY317" s="403"/>
      <c r="GZ317" s="403"/>
      <c r="HA317" s="403"/>
      <c r="HB317" s="403"/>
      <c r="HC317" s="403"/>
      <c r="HD317" s="403"/>
      <c r="HE317" s="403"/>
      <c r="HF317" s="403"/>
      <c r="HG317" s="403"/>
      <c r="HH317" s="403"/>
      <c r="HI317" s="403"/>
      <c r="HJ317" s="403"/>
      <c r="HK317" s="403"/>
      <c r="HL317" s="403"/>
      <c r="HM317" s="403"/>
      <c r="HN317" s="403"/>
      <c r="HO317" s="403"/>
      <c r="HP317" s="403"/>
      <c r="HQ317" s="403"/>
      <c r="HR317" s="403"/>
      <c r="HS317" s="403"/>
      <c r="HT317" s="403"/>
      <c r="HU317" s="403"/>
      <c r="HV317" s="403"/>
      <c r="HW317" s="403"/>
      <c r="HX317" s="403"/>
      <c r="HY317" s="403"/>
      <c r="HZ317" s="403"/>
      <c r="IA317" s="403"/>
      <c r="IB317" s="403"/>
      <c r="IC317" s="403"/>
      <c r="ID317" s="403"/>
      <c r="IE317" s="403"/>
      <c r="IF317" s="403"/>
      <c r="IG317" s="403"/>
      <c r="IH317" s="403"/>
      <c r="II317" s="403"/>
      <c r="IJ317" s="403"/>
    </row>
    <row r="318" spans="1:244" ht="45">
      <c r="A318" s="871">
        <v>314</v>
      </c>
      <c r="B318" s="1067" t="s">
        <v>415</v>
      </c>
      <c r="C318" s="1067" t="s">
        <v>416</v>
      </c>
      <c r="D318" s="1068">
        <v>71000127</v>
      </c>
      <c r="E318" s="1068">
        <v>102492981</v>
      </c>
      <c r="F318" s="1068">
        <v>600144992</v>
      </c>
      <c r="G318" s="1069" t="s">
        <v>1321</v>
      </c>
      <c r="H318" s="1070" t="s">
        <v>29</v>
      </c>
      <c r="I318" s="1070" t="s">
        <v>30</v>
      </c>
      <c r="J318" s="1071" t="s">
        <v>416</v>
      </c>
      <c r="K318" s="1072" t="s">
        <v>1322</v>
      </c>
      <c r="L318" s="1073">
        <v>100000</v>
      </c>
      <c r="M318" s="731">
        <f>L318/100*85</f>
        <v>85000</v>
      </c>
      <c r="N318" s="1074">
        <v>2023</v>
      </c>
      <c r="O318" s="1075">
        <v>2024</v>
      </c>
      <c r="P318" s="1076" t="s">
        <v>132</v>
      </c>
      <c r="Q318" s="1076" t="s">
        <v>132</v>
      </c>
      <c r="R318" s="1076" t="s">
        <v>132</v>
      </c>
      <c r="S318" s="1076" t="s">
        <v>132</v>
      </c>
      <c r="T318" s="1076" t="s">
        <v>132</v>
      </c>
      <c r="U318" s="1076" t="s">
        <v>132</v>
      </c>
      <c r="V318" s="1076" t="s">
        <v>132</v>
      </c>
      <c r="W318" s="1076" t="s">
        <v>132</v>
      </c>
      <c r="X318" s="1076" t="s">
        <v>132</v>
      </c>
      <c r="Y318" s="1067"/>
      <c r="Z318" s="872" t="s">
        <v>58</v>
      </c>
      <c r="BJ318" s="403"/>
      <c r="BK318" s="403"/>
      <c r="BL318" s="403"/>
      <c r="BM318" s="403"/>
      <c r="BN318" s="403"/>
      <c r="BO318" s="403"/>
      <c r="BP318" s="403"/>
      <c r="BQ318" s="403"/>
      <c r="BR318" s="403"/>
      <c r="BS318" s="403"/>
      <c r="BT318" s="403"/>
      <c r="BU318" s="403"/>
      <c r="BV318" s="403"/>
      <c r="BW318" s="403"/>
      <c r="BX318" s="403"/>
      <c r="BY318" s="403"/>
      <c r="BZ318" s="403"/>
      <c r="CA318" s="403"/>
      <c r="CB318" s="403"/>
      <c r="CC318" s="403"/>
      <c r="CD318" s="403"/>
      <c r="CE318" s="403"/>
      <c r="CF318" s="403"/>
      <c r="CG318" s="403"/>
      <c r="CH318" s="403"/>
      <c r="CI318" s="403"/>
      <c r="CJ318" s="403"/>
      <c r="CK318" s="403"/>
      <c r="CL318" s="403"/>
      <c r="CM318" s="403"/>
      <c r="CN318" s="403"/>
      <c r="CO318" s="403"/>
      <c r="CP318" s="403"/>
      <c r="CQ318" s="403"/>
      <c r="CR318" s="403"/>
      <c r="CS318" s="403"/>
      <c r="CT318" s="403"/>
      <c r="CU318" s="403"/>
      <c r="CV318" s="403"/>
      <c r="CW318" s="403"/>
      <c r="CX318" s="403"/>
      <c r="CY318" s="403"/>
      <c r="CZ318" s="403"/>
      <c r="DA318" s="403"/>
      <c r="DB318" s="403"/>
      <c r="DC318" s="403"/>
      <c r="DD318" s="403"/>
      <c r="DE318" s="403"/>
      <c r="DF318" s="403"/>
      <c r="DG318" s="403"/>
      <c r="DH318" s="403"/>
      <c r="DI318" s="403"/>
      <c r="DJ318" s="403"/>
      <c r="DK318" s="403"/>
      <c r="DL318" s="403"/>
      <c r="DM318" s="403"/>
      <c r="DN318" s="403"/>
      <c r="DO318" s="403"/>
      <c r="DP318" s="403"/>
      <c r="DQ318" s="403"/>
      <c r="DR318" s="403"/>
      <c r="DS318" s="403"/>
      <c r="DT318" s="403"/>
      <c r="DU318" s="403"/>
      <c r="DV318" s="403"/>
      <c r="DW318" s="403"/>
      <c r="DX318" s="403"/>
      <c r="DY318" s="403"/>
      <c r="DZ318" s="403"/>
      <c r="EA318" s="403"/>
      <c r="EB318" s="403"/>
      <c r="EC318" s="403"/>
      <c r="ED318" s="403"/>
      <c r="EE318" s="403"/>
      <c r="EF318" s="403"/>
      <c r="EG318" s="403"/>
      <c r="EH318" s="403"/>
      <c r="EI318" s="403"/>
      <c r="EJ318" s="403"/>
      <c r="EK318" s="403"/>
      <c r="EL318" s="403"/>
      <c r="EM318" s="403"/>
      <c r="EN318" s="403"/>
      <c r="EO318" s="403"/>
      <c r="EP318" s="403"/>
      <c r="EQ318" s="403"/>
      <c r="ER318" s="403"/>
      <c r="ES318" s="403"/>
      <c r="ET318" s="403"/>
      <c r="EU318" s="403"/>
      <c r="EV318" s="403"/>
      <c r="EW318" s="403"/>
      <c r="EX318" s="403"/>
      <c r="EY318" s="403"/>
      <c r="EZ318" s="403"/>
      <c r="FA318" s="403"/>
      <c r="FB318" s="403"/>
      <c r="FC318" s="403"/>
      <c r="FD318" s="403"/>
      <c r="FE318" s="403"/>
      <c r="FF318" s="403"/>
      <c r="FG318" s="403"/>
      <c r="FH318" s="403"/>
      <c r="FI318" s="403"/>
      <c r="FJ318" s="403"/>
      <c r="FK318" s="403"/>
      <c r="FL318" s="403"/>
      <c r="FM318" s="403"/>
      <c r="FN318" s="403"/>
      <c r="FO318" s="403"/>
      <c r="FP318" s="403"/>
      <c r="FQ318" s="403"/>
      <c r="FR318" s="403"/>
      <c r="FS318" s="403"/>
      <c r="FT318" s="403"/>
      <c r="FU318" s="403"/>
      <c r="FV318" s="403"/>
      <c r="FW318" s="403"/>
      <c r="FX318" s="403"/>
      <c r="FY318" s="403"/>
      <c r="FZ318" s="403"/>
      <c r="GA318" s="403"/>
      <c r="GB318" s="403"/>
      <c r="GC318" s="403"/>
      <c r="GD318" s="403"/>
      <c r="GE318" s="403"/>
      <c r="GF318" s="403"/>
      <c r="GG318" s="403"/>
      <c r="GH318" s="403"/>
      <c r="GI318" s="403"/>
      <c r="GJ318" s="403"/>
      <c r="GK318" s="403"/>
      <c r="GL318" s="403"/>
      <c r="GM318" s="403"/>
      <c r="GN318" s="403"/>
      <c r="GO318" s="403"/>
      <c r="GP318" s="403"/>
      <c r="GQ318" s="403"/>
      <c r="GR318" s="403"/>
      <c r="GS318" s="403"/>
      <c r="GT318" s="403"/>
      <c r="GU318" s="403"/>
      <c r="GV318" s="403"/>
      <c r="GW318" s="403"/>
      <c r="GX318" s="403"/>
      <c r="GY318" s="403"/>
      <c r="GZ318" s="403"/>
      <c r="HA318" s="403"/>
      <c r="HB318" s="403"/>
      <c r="HC318" s="403"/>
      <c r="HD318" s="403"/>
      <c r="HE318" s="403"/>
      <c r="HF318" s="403"/>
      <c r="HG318" s="403"/>
      <c r="HH318" s="403"/>
      <c r="HI318" s="403"/>
      <c r="HJ318" s="403"/>
      <c r="HK318" s="403"/>
      <c r="HL318" s="403"/>
      <c r="HM318" s="403"/>
      <c r="HN318" s="403"/>
      <c r="HO318" s="403"/>
      <c r="HP318" s="403"/>
      <c r="HQ318" s="403"/>
      <c r="HR318" s="403"/>
      <c r="HS318" s="403"/>
      <c r="HT318" s="403"/>
      <c r="HU318" s="403"/>
      <c r="HV318" s="403"/>
      <c r="HW318" s="403"/>
      <c r="HX318" s="403"/>
      <c r="HY318" s="403"/>
      <c r="HZ318" s="403"/>
      <c r="IA318" s="403"/>
      <c r="IB318" s="403"/>
      <c r="IC318" s="403"/>
      <c r="ID318" s="403"/>
      <c r="IE318" s="403"/>
      <c r="IF318" s="403"/>
      <c r="IG318" s="403"/>
      <c r="IH318" s="403"/>
      <c r="II318" s="403"/>
      <c r="IJ318" s="403"/>
    </row>
    <row r="319" spans="1:244" s="732" customFormat="1" ht="45">
      <c r="A319" s="873">
        <v>315</v>
      </c>
      <c r="B319" s="501" t="s">
        <v>1292</v>
      </c>
      <c r="C319" s="501" t="s">
        <v>216</v>
      </c>
      <c r="D319" s="615">
        <v>70984727</v>
      </c>
      <c r="E319" s="615">
        <v>102520208</v>
      </c>
      <c r="F319" s="503">
        <v>600145263</v>
      </c>
      <c r="G319" s="1423" t="s">
        <v>1323</v>
      </c>
      <c r="H319" s="1424" t="s">
        <v>29</v>
      </c>
      <c r="I319" s="1076" t="s">
        <v>30</v>
      </c>
      <c r="J319" s="1076" t="s">
        <v>219</v>
      </c>
      <c r="K319" s="1425" t="s">
        <v>1324</v>
      </c>
      <c r="L319" s="1073">
        <v>15000000</v>
      </c>
      <c r="M319" s="1421">
        <v>0</v>
      </c>
      <c r="N319" s="1074">
        <v>2024</v>
      </c>
      <c r="O319" s="1075">
        <v>2030</v>
      </c>
      <c r="P319" s="1076"/>
      <c r="Q319" s="1076"/>
      <c r="R319" s="1076"/>
      <c r="S319" s="1076"/>
      <c r="T319" s="1076"/>
      <c r="U319" s="1076"/>
      <c r="V319" s="1076"/>
      <c r="W319" s="1076"/>
      <c r="X319" s="1076"/>
      <c r="Y319" s="1423"/>
      <c r="Z319" s="874" t="s">
        <v>58</v>
      </c>
    </row>
    <row r="320" spans="1:244" ht="45">
      <c r="A320" s="1332">
        <v>316</v>
      </c>
      <c r="B320" s="1426" t="s">
        <v>1325</v>
      </c>
      <c r="C320" s="1426" t="s">
        <v>216</v>
      </c>
      <c r="D320" s="1427">
        <v>64628329</v>
      </c>
      <c r="E320" s="1427">
        <v>102520232</v>
      </c>
      <c r="F320" s="1427">
        <v>600145352</v>
      </c>
      <c r="G320" s="1426" t="s">
        <v>1326</v>
      </c>
      <c r="H320" s="1428" t="s">
        <v>29</v>
      </c>
      <c r="I320" s="1427" t="s">
        <v>30</v>
      </c>
      <c r="J320" s="1429" t="s">
        <v>219</v>
      </c>
      <c r="K320" s="647" t="s">
        <v>1327</v>
      </c>
      <c r="L320" s="1430">
        <v>1500000</v>
      </c>
      <c r="M320" s="1333">
        <v>0</v>
      </c>
      <c r="N320" s="1431">
        <v>2023</v>
      </c>
      <c r="O320" s="1432">
        <v>2024</v>
      </c>
      <c r="P320" s="1427" t="s">
        <v>132</v>
      </c>
      <c r="Q320" s="1427" t="s">
        <v>132</v>
      </c>
      <c r="R320" s="1427" t="s">
        <v>132</v>
      </c>
      <c r="S320" s="1427" t="s">
        <v>132</v>
      </c>
      <c r="T320" s="1427"/>
      <c r="U320" s="1427"/>
      <c r="V320" s="1427"/>
      <c r="W320" s="1427"/>
      <c r="X320" s="1427" t="s">
        <v>132</v>
      </c>
      <c r="Y320" s="1426" t="s">
        <v>1328</v>
      </c>
      <c r="Z320" s="1334" t="s">
        <v>58</v>
      </c>
      <c r="BJ320" s="403"/>
      <c r="BK320" s="403"/>
      <c r="BL320" s="403"/>
      <c r="BM320" s="403"/>
      <c r="BN320" s="403"/>
      <c r="BO320" s="403"/>
      <c r="BP320" s="403"/>
      <c r="BQ320" s="403"/>
      <c r="BR320" s="403"/>
      <c r="BS320" s="403"/>
      <c r="BT320" s="403"/>
      <c r="BU320" s="403"/>
      <c r="BV320" s="403"/>
      <c r="BW320" s="403"/>
      <c r="BX320" s="403"/>
      <c r="BY320" s="403"/>
      <c r="BZ320" s="403"/>
      <c r="CA320" s="403"/>
      <c r="CB320" s="403"/>
      <c r="CC320" s="403"/>
      <c r="CD320" s="403"/>
      <c r="CE320" s="403"/>
      <c r="CF320" s="403"/>
      <c r="CG320" s="403"/>
      <c r="CH320" s="403"/>
      <c r="CI320" s="403"/>
      <c r="CJ320" s="403"/>
      <c r="CK320" s="403"/>
      <c r="CL320" s="403"/>
      <c r="CM320" s="403"/>
      <c r="CN320" s="403"/>
      <c r="CO320" s="403"/>
      <c r="CP320" s="403"/>
      <c r="CQ320" s="403"/>
      <c r="CR320" s="403"/>
      <c r="CS320" s="403"/>
      <c r="CT320" s="403"/>
      <c r="CU320" s="403"/>
      <c r="CV320" s="403"/>
      <c r="CW320" s="403"/>
      <c r="CX320" s="403"/>
      <c r="CY320" s="403"/>
      <c r="CZ320" s="403"/>
      <c r="DA320" s="403"/>
      <c r="DB320" s="403"/>
      <c r="DC320" s="403"/>
      <c r="DD320" s="403"/>
      <c r="DE320" s="403"/>
      <c r="DF320" s="403"/>
      <c r="DG320" s="403"/>
      <c r="DH320" s="403"/>
      <c r="DI320" s="403"/>
      <c r="DJ320" s="403"/>
      <c r="DK320" s="403"/>
      <c r="DL320" s="403"/>
      <c r="DM320" s="403"/>
      <c r="DN320" s="403"/>
      <c r="DO320" s="403"/>
      <c r="DP320" s="403"/>
      <c r="DQ320" s="403"/>
      <c r="DR320" s="403"/>
      <c r="DS320" s="403"/>
      <c r="DT320" s="403"/>
      <c r="DU320" s="403"/>
      <c r="DV320" s="403"/>
      <c r="DW320" s="403"/>
      <c r="DX320" s="403"/>
      <c r="DY320" s="403"/>
      <c r="DZ320" s="403"/>
      <c r="EA320" s="403"/>
      <c r="EB320" s="403"/>
      <c r="EC320" s="403"/>
      <c r="ED320" s="403"/>
      <c r="EE320" s="403"/>
      <c r="EF320" s="403"/>
      <c r="EG320" s="403"/>
      <c r="EH320" s="403"/>
      <c r="EI320" s="403"/>
      <c r="EJ320" s="403"/>
      <c r="EK320" s="403"/>
      <c r="EL320" s="403"/>
      <c r="EM320" s="403"/>
      <c r="EN320" s="403"/>
      <c r="EO320" s="403"/>
      <c r="EP320" s="403"/>
      <c r="EQ320" s="403"/>
      <c r="ER320" s="403"/>
      <c r="ES320" s="403"/>
      <c r="ET320" s="403"/>
      <c r="EU320" s="403"/>
      <c r="EV320" s="403"/>
      <c r="EW320" s="403"/>
      <c r="EX320" s="403"/>
      <c r="EY320" s="403"/>
      <c r="EZ320" s="403"/>
      <c r="FA320" s="403"/>
      <c r="FB320" s="403"/>
      <c r="FC320" s="403"/>
      <c r="FD320" s="403"/>
      <c r="FE320" s="403"/>
      <c r="FF320" s="403"/>
      <c r="FG320" s="403"/>
      <c r="FH320" s="403"/>
      <c r="FI320" s="403"/>
      <c r="FJ320" s="403"/>
      <c r="FK320" s="403"/>
      <c r="FL320" s="403"/>
      <c r="FM320" s="403"/>
      <c r="FN320" s="403"/>
      <c r="FO320" s="403"/>
      <c r="FP320" s="403"/>
      <c r="FQ320" s="403"/>
      <c r="FR320" s="403"/>
      <c r="FS320" s="403"/>
      <c r="FT320" s="403"/>
      <c r="FU320" s="403"/>
      <c r="FV320" s="403"/>
      <c r="FW320" s="403"/>
      <c r="FX320" s="403"/>
      <c r="FY320" s="403"/>
      <c r="FZ320" s="403"/>
      <c r="GA320" s="403"/>
      <c r="GB320" s="403"/>
      <c r="GC320" s="403"/>
      <c r="GD320" s="403"/>
      <c r="GE320" s="403"/>
      <c r="GF320" s="403"/>
      <c r="GG320" s="403"/>
      <c r="GH320" s="403"/>
      <c r="GI320" s="403"/>
      <c r="GJ320" s="403"/>
      <c r="GK320" s="403"/>
      <c r="GL320" s="403"/>
      <c r="GM320" s="403"/>
      <c r="GN320" s="403"/>
      <c r="GO320" s="403"/>
      <c r="GP320" s="403"/>
      <c r="GQ320" s="403"/>
      <c r="GR320" s="403"/>
      <c r="GS320" s="403"/>
      <c r="GT320" s="403"/>
      <c r="GU320" s="403"/>
      <c r="GV320" s="403"/>
      <c r="GW320" s="403"/>
      <c r="GX320" s="403"/>
      <c r="GY320" s="403"/>
      <c r="GZ320" s="403"/>
      <c r="HA320" s="403"/>
      <c r="HB320" s="403"/>
      <c r="HC320" s="403"/>
      <c r="HD320" s="403"/>
      <c r="HE320" s="403"/>
      <c r="HF320" s="403"/>
      <c r="HG320" s="403"/>
      <c r="HH320" s="403"/>
      <c r="HI320" s="403"/>
      <c r="HJ320" s="403"/>
      <c r="HK320" s="403"/>
      <c r="HL320" s="403"/>
      <c r="HM320" s="403"/>
      <c r="HN320" s="403"/>
      <c r="HO320" s="403"/>
      <c r="HP320" s="403"/>
      <c r="HQ320" s="403"/>
      <c r="HR320" s="403"/>
      <c r="HS320" s="403"/>
      <c r="HT320" s="403"/>
      <c r="HU320" s="403"/>
      <c r="HV320" s="403"/>
      <c r="HW320" s="403"/>
      <c r="HX320" s="403"/>
      <c r="HY320" s="403"/>
      <c r="HZ320" s="403"/>
      <c r="IA320" s="403"/>
      <c r="IB320" s="403"/>
      <c r="IC320" s="403"/>
      <c r="ID320" s="403"/>
      <c r="IE320" s="403"/>
      <c r="IF320" s="403"/>
      <c r="IG320" s="403"/>
      <c r="IH320" s="403"/>
      <c r="II320" s="403"/>
      <c r="IJ320" s="403"/>
    </row>
    <row r="321" spans="1:244" s="633" customFormat="1" ht="56.25">
      <c r="A321" s="1211">
        <v>317</v>
      </c>
      <c r="B321" s="1212" t="s">
        <v>1088</v>
      </c>
      <c r="C321" s="1213" t="s">
        <v>216</v>
      </c>
      <c r="D321" s="1213">
        <v>61989142</v>
      </c>
      <c r="E321" s="1213">
        <v>120100576</v>
      </c>
      <c r="F321" s="1213">
        <v>600144666</v>
      </c>
      <c r="G321" s="1214" t="s">
        <v>1089</v>
      </c>
      <c r="H321" s="1213" t="s">
        <v>29</v>
      </c>
      <c r="I321" s="1213" t="s">
        <v>30</v>
      </c>
      <c r="J321" s="1213" t="s">
        <v>219</v>
      </c>
      <c r="K321" s="1214" t="s">
        <v>1329</v>
      </c>
      <c r="L321" s="1215">
        <v>10000000</v>
      </c>
      <c r="M321" s="1365">
        <v>0</v>
      </c>
      <c r="N321" s="1213" t="s">
        <v>179</v>
      </c>
      <c r="O321" s="1213" t="s">
        <v>223</v>
      </c>
      <c r="P321" s="1213" t="s">
        <v>132</v>
      </c>
      <c r="Q321" s="1213"/>
      <c r="R321" s="1213" t="s">
        <v>132</v>
      </c>
      <c r="S321" s="1213" t="s">
        <v>132</v>
      </c>
      <c r="T321" s="1213"/>
      <c r="U321" s="1213"/>
      <c r="V321" s="1213" t="s">
        <v>1091</v>
      </c>
      <c r="W321" s="1213"/>
      <c r="X321" s="1213" t="s">
        <v>132</v>
      </c>
      <c r="Y321" s="1212" t="s">
        <v>1330</v>
      </c>
      <c r="Z321" s="1216" t="s">
        <v>58</v>
      </c>
      <c r="AA321" s="1217" t="s">
        <v>1826</v>
      </c>
    </row>
    <row r="322" spans="1:244" ht="22.5">
      <c r="A322" s="692">
        <v>318</v>
      </c>
      <c r="B322" s="701" t="s">
        <v>1331</v>
      </c>
      <c r="C322" s="696" t="s">
        <v>216</v>
      </c>
      <c r="D322" s="696" t="s">
        <v>1044</v>
      </c>
      <c r="E322" s="696">
        <v>102520437</v>
      </c>
      <c r="F322" s="694">
        <v>600144879</v>
      </c>
      <c r="G322" s="696" t="s">
        <v>1301</v>
      </c>
      <c r="H322" s="693" t="s">
        <v>29</v>
      </c>
      <c r="I322" s="696" t="s">
        <v>30</v>
      </c>
      <c r="J322" s="696" t="s">
        <v>219</v>
      </c>
      <c r="K322" s="701" t="s">
        <v>1332</v>
      </c>
      <c r="L322" s="695">
        <v>3000000</v>
      </c>
      <c r="M322" s="575">
        <v>0</v>
      </c>
      <c r="N322" s="680">
        <v>2024</v>
      </c>
      <c r="O322" s="680">
        <v>2026</v>
      </c>
      <c r="P322" s="696"/>
      <c r="Q322" s="696"/>
      <c r="R322" s="696"/>
      <c r="S322" s="696"/>
      <c r="T322" s="696"/>
      <c r="U322" s="696"/>
      <c r="V322" s="696"/>
      <c r="W322" s="696"/>
      <c r="X322" s="696"/>
      <c r="Y322" s="1309"/>
      <c r="Z322" s="697" t="s">
        <v>58</v>
      </c>
      <c r="BJ322" s="403"/>
      <c r="BK322" s="403"/>
      <c r="BL322" s="403"/>
      <c r="BM322" s="403"/>
      <c r="BN322" s="403"/>
      <c r="BO322" s="403"/>
      <c r="BP322" s="403"/>
      <c r="BQ322" s="403"/>
      <c r="BR322" s="403"/>
      <c r="BS322" s="403"/>
      <c r="BT322" s="403"/>
      <c r="BU322" s="403"/>
      <c r="BV322" s="403"/>
      <c r="BW322" s="403"/>
      <c r="BX322" s="403"/>
      <c r="BY322" s="403"/>
      <c r="BZ322" s="403"/>
      <c r="CA322" s="403"/>
      <c r="CB322" s="403"/>
      <c r="CC322" s="403"/>
      <c r="CD322" s="403"/>
      <c r="CE322" s="403"/>
      <c r="CF322" s="403"/>
      <c r="CG322" s="403"/>
      <c r="CH322" s="403"/>
      <c r="CI322" s="403"/>
      <c r="CJ322" s="403"/>
      <c r="CK322" s="403"/>
      <c r="CL322" s="403"/>
      <c r="CM322" s="403"/>
      <c r="CN322" s="403"/>
      <c r="CO322" s="403"/>
      <c r="CP322" s="403"/>
      <c r="CQ322" s="403"/>
      <c r="CR322" s="403"/>
      <c r="CS322" s="403"/>
      <c r="CT322" s="403"/>
      <c r="CU322" s="403"/>
      <c r="CV322" s="403"/>
      <c r="CW322" s="403"/>
      <c r="CX322" s="403"/>
      <c r="CY322" s="403"/>
      <c r="CZ322" s="403"/>
      <c r="DA322" s="403"/>
      <c r="DB322" s="403"/>
      <c r="DC322" s="403"/>
      <c r="DD322" s="403"/>
      <c r="DE322" s="403"/>
      <c r="DF322" s="403"/>
      <c r="DG322" s="403"/>
      <c r="DH322" s="403"/>
      <c r="DI322" s="403"/>
      <c r="DJ322" s="403"/>
      <c r="DK322" s="403"/>
      <c r="DL322" s="403"/>
      <c r="DM322" s="403"/>
      <c r="DN322" s="403"/>
      <c r="DO322" s="403"/>
      <c r="DP322" s="403"/>
      <c r="DQ322" s="403"/>
      <c r="DR322" s="403"/>
      <c r="DS322" s="403"/>
      <c r="DT322" s="403"/>
      <c r="DU322" s="403"/>
      <c r="DV322" s="403"/>
      <c r="DW322" s="403"/>
      <c r="DX322" s="403"/>
      <c r="DY322" s="403"/>
      <c r="DZ322" s="403"/>
      <c r="EA322" s="403"/>
      <c r="EB322" s="403"/>
      <c r="EC322" s="403"/>
      <c r="ED322" s="403"/>
      <c r="EE322" s="403"/>
      <c r="EF322" s="403"/>
      <c r="EG322" s="403"/>
      <c r="EH322" s="403"/>
      <c r="EI322" s="403"/>
      <c r="EJ322" s="403"/>
      <c r="EK322" s="403"/>
      <c r="EL322" s="403"/>
      <c r="EM322" s="403"/>
      <c r="EN322" s="403"/>
      <c r="EO322" s="403"/>
      <c r="EP322" s="403"/>
      <c r="EQ322" s="403"/>
      <c r="ER322" s="403"/>
      <c r="ES322" s="403"/>
      <c r="ET322" s="403"/>
      <c r="EU322" s="403"/>
      <c r="EV322" s="403"/>
      <c r="EW322" s="403"/>
      <c r="EX322" s="403"/>
      <c r="EY322" s="403"/>
      <c r="EZ322" s="403"/>
      <c r="FA322" s="403"/>
      <c r="FB322" s="403"/>
      <c r="FC322" s="403"/>
      <c r="FD322" s="403"/>
      <c r="FE322" s="403"/>
      <c r="FF322" s="403"/>
      <c r="FG322" s="403"/>
      <c r="FH322" s="403"/>
      <c r="FI322" s="403"/>
      <c r="FJ322" s="403"/>
      <c r="FK322" s="403"/>
      <c r="FL322" s="403"/>
      <c r="FM322" s="403"/>
      <c r="FN322" s="403"/>
      <c r="FO322" s="403"/>
      <c r="FP322" s="403"/>
      <c r="FQ322" s="403"/>
      <c r="FR322" s="403"/>
      <c r="FS322" s="403"/>
      <c r="FT322" s="403"/>
      <c r="FU322" s="403"/>
      <c r="FV322" s="403"/>
      <c r="FW322" s="403"/>
      <c r="FX322" s="403"/>
      <c r="FY322" s="403"/>
      <c r="FZ322" s="403"/>
      <c r="GA322" s="403"/>
      <c r="GB322" s="403"/>
      <c r="GC322" s="403"/>
      <c r="GD322" s="403"/>
      <c r="GE322" s="403"/>
      <c r="GF322" s="403"/>
      <c r="GG322" s="403"/>
      <c r="GH322" s="403"/>
      <c r="GI322" s="403"/>
      <c r="GJ322" s="403"/>
      <c r="GK322" s="403"/>
      <c r="GL322" s="403"/>
      <c r="GM322" s="403"/>
      <c r="GN322" s="403"/>
      <c r="GO322" s="403"/>
      <c r="GP322" s="403"/>
      <c r="GQ322" s="403"/>
      <c r="GR322" s="403"/>
      <c r="GS322" s="403"/>
      <c r="GT322" s="403"/>
      <c r="GU322" s="403"/>
      <c r="GV322" s="403"/>
      <c r="GW322" s="403"/>
      <c r="GX322" s="403"/>
      <c r="GY322" s="403"/>
      <c r="GZ322" s="403"/>
      <c r="HA322" s="403"/>
      <c r="HB322" s="403"/>
      <c r="HC322" s="403"/>
      <c r="HD322" s="403"/>
      <c r="HE322" s="403"/>
      <c r="HF322" s="403"/>
      <c r="HG322" s="403"/>
      <c r="HH322" s="403"/>
      <c r="HI322" s="403"/>
      <c r="HJ322" s="403"/>
      <c r="HK322" s="403"/>
      <c r="HL322" s="403"/>
      <c r="HM322" s="403"/>
      <c r="HN322" s="403"/>
      <c r="HO322" s="403"/>
      <c r="HP322" s="403"/>
      <c r="HQ322" s="403"/>
      <c r="HR322" s="403"/>
      <c r="HS322" s="403"/>
      <c r="HT322" s="403"/>
      <c r="HU322" s="403"/>
      <c r="HV322" s="403"/>
      <c r="HW322" s="403"/>
      <c r="HX322" s="403"/>
      <c r="HY322" s="403"/>
      <c r="HZ322" s="403"/>
      <c r="IA322" s="403"/>
      <c r="IB322" s="403"/>
      <c r="IC322" s="403"/>
      <c r="ID322" s="403"/>
      <c r="IE322" s="403"/>
      <c r="IF322" s="403"/>
      <c r="IG322" s="403"/>
      <c r="IH322" s="403"/>
      <c r="II322" s="403"/>
      <c r="IJ322" s="403"/>
    </row>
    <row r="323" spans="1:244" ht="101.25">
      <c r="A323" s="871">
        <v>319</v>
      </c>
      <c r="B323" s="715" t="s">
        <v>439</v>
      </c>
      <c r="C323" s="733" t="s">
        <v>440</v>
      </c>
      <c r="D323" s="734">
        <v>75029162</v>
      </c>
      <c r="E323" s="734">
        <v>102520593</v>
      </c>
      <c r="F323" s="735">
        <v>600144917</v>
      </c>
      <c r="G323" s="715" t="s">
        <v>1333</v>
      </c>
      <c r="H323" s="736" t="s">
        <v>29</v>
      </c>
      <c r="I323" s="715" t="s">
        <v>30</v>
      </c>
      <c r="J323" s="715" t="s">
        <v>1334</v>
      </c>
      <c r="K323" s="1024" t="s">
        <v>1734</v>
      </c>
      <c r="L323" s="1025">
        <v>100000000</v>
      </c>
      <c r="M323" s="731">
        <f t="shared" ref="M323:M325" si="33">L323/100*85</f>
        <v>85000000</v>
      </c>
      <c r="N323" s="1026">
        <v>2026</v>
      </c>
      <c r="O323" s="1026">
        <v>2027</v>
      </c>
      <c r="P323" s="561" t="s">
        <v>132</v>
      </c>
      <c r="Q323" s="561"/>
      <c r="R323" s="561" t="s">
        <v>132</v>
      </c>
      <c r="S323" s="561" t="s">
        <v>132</v>
      </c>
      <c r="T323" s="561"/>
      <c r="U323" s="561"/>
      <c r="V323" s="561" t="s">
        <v>132</v>
      </c>
      <c r="W323" s="561"/>
      <c r="X323" s="561" t="s">
        <v>132</v>
      </c>
      <c r="Y323" s="1027" t="s">
        <v>1735</v>
      </c>
      <c r="Z323" s="1028" t="s">
        <v>36</v>
      </c>
      <c r="BJ323" s="403"/>
      <c r="BK323" s="403"/>
      <c r="BL323" s="403"/>
      <c r="BM323" s="403"/>
      <c r="BN323" s="403"/>
      <c r="BO323" s="403"/>
      <c r="BP323" s="403"/>
      <c r="BQ323" s="403"/>
      <c r="BR323" s="403"/>
      <c r="BS323" s="403"/>
      <c r="BT323" s="403"/>
      <c r="BU323" s="403"/>
      <c r="BV323" s="403"/>
      <c r="BW323" s="403"/>
      <c r="BX323" s="403"/>
      <c r="BY323" s="403"/>
      <c r="BZ323" s="403"/>
      <c r="CA323" s="403"/>
      <c r="CB323" s="403"/>
      <c r="CC323" s="403"/>
      <c r="CD323" s="403"/>
      <c r="CE323" s="403"/>
      <c r="CF323" s="403"/>
      <c r="CG323" s="403"/>
      <c r="CH323" s="403"/>
      <c r="CI323" s="403"/>
      <c r="CJ323" s="403"/>
      <c r="CK323" s="403"/>
      <c r="CL323" s="403"/>
      <c r="CM323" s="403"/>
      <c r="CN323" s="403"/>
      <c r="CO323" s="403"/>
      <c r="CP323" s="403"/>
      <c r="CQ323" s="403"/>
      <c r="CR323" s="403"/>
      <c r="CS323" s="403"/>
      <c r="CT323" s="403"/>
      <c r="CU323" s="403"/>
      <c r="CV323" s="403"/>
      <c r="CW323" s="403"/>
      <c r="CX323" s="403"/>
      <c r="CY323" s="403"/>
      <c r="CZ323" s="403"/>
      <c r="DA323" s="403"/>
      <c r="DB323" s="403"/>
      <c r="DC323" s="403"/>
      <c r="DD323" s="403"/>
      <c r="DE323" s="403"/>
      <c r="DF323" s="403"/>
      <c r="DG323" s="403"/>
      <c r="DH323" s="403"/>
      <c r="DI323" s="403"/>
      <c r="DJ323" s="403"/>
      <c r="DK323" s="403"/>
      <c r="DL323" s="403"/>
      <c r="DM323" s="403"/>
      <c r="DN323" s="403"/>
      <c r="DO323" s="403"/>
      <c r="DP323" s="403"/>
      <c r="DQ323" s="403"/>
      <c r="DR323" s="403"/>
      <c r="DS323" s="403"/>
      <c r="DT323" s="403"/>
      <c r="DU323" s="403"/>
      <c r="DV323" s="403"/>
      <c r="DW323" s="403"/>
      <c r="DX323" s="403"/>
      <c r="DY323" s="403"/>
      <c r="DZ323" s="403"/>
      <c r="EA323" s="403"/>
      <c r="EB323" s="403"/>
      <c r="EC323" s="403"/>
      <c r="ED323" s="403"/>
      <c r="EE323" s="403"/>
      <c r="EF323" s="403"/>
      <c r="EG323" s="403"/>
      <c r="EH323" s="403"/>
      <c r="EI323" s="403"/>
      <c r="EJ323" s="403"/>
      <c r="EK323" s="403"/>
      <c r="EL323" s="403"/>
      <c r="EM323" s="403"/>
      <c r="EN323" s="403"/>
      <c r="EO323" s="403"/>
      <c r="EP323" s="403"/>
      <c r="EQ323" s="403"/>
      <c r="ER323" s="403"/>
      <c r="ES323" s="403"/>
      <c r="ET323" s="403"/>
      <c r="EU323" s="403"/>
      <c r="EV323" s="403"/>
      <c r="EW323" s="403"/>
      <c r="EX323" s="403"/>
      <c r="EY323" s="403"/>
      <c r="EZ323" s="403"/>
      <c r="FA323" s="403"/>
      <c r="FB323" s="403"/>
      <c r="FC323" s="403"/>
      <c r="FD323" s="403"/>
      <c r="FE323" s="403"/>
      <c r="FF323" s="403"/>
      <c r="FG323" s="403"/>
      <c r="FH323" s="403"/>
      <c r="FI323" s="403"/>
      <c r="FJ323" s="403"/>
      <c r="FK323" s="403"/>
      <c r="FL323" s="403"/>
      <c r="FM323" s="403"/>
      <c r="FN323" s="403"/>
      <c r="FO323" s="403"/>
      <c r="FP323" s="403"/>
      <c r="FQ323" s="403"/>
      <c r="FR323" s="403"/>
      <c r="FS323" s="403"/>
      <c r="FT323" s="403"/>
      <c r="FU323" s="403"/>
      <c r="FV323" s="403"/>
      <c r="FW323" s="403"/>
      <c r="FX323" s="403"/>
      <c r="FY323" s="403"/>
      <c r="FZ323" s="403"/>
      <c r="GA323" s="403"/>
      <c r="GB323" s="403"/>
      <c r="GC323" s="403"/>
      <c r="GD323" s="403"/>
      <c r="GE323" s="403"/>
      <c r="GF323" s="403"/>
      <c r="GG323" s="403"/>
      <c r="GH323" s="403"/>
      <c r="GI323" s="403"/>
      <c r="GJ323" s="403"/>
      <c r="GK323" s="403"/>
      <c r="GL323" s="403"/>
      <c r="GM323" s="403"/>
      <c r="GN323" s="403"/>
      <c r="GO323" s="403"/>
      <c r="GP323" s="403"/>
      <c r="GQ323" s="403"/>
      <c r="GR323" s="403"/>
      <c r="GS323" s="403"/>
      <c r="GT323" s="403"/>
      <c r="GU323" s="403"/>
      <c r="GV323" s="403"/>
      <c r="GW323" s="403"/>
      <c r="GX323" s="403"/>
      <c r="GY323" s="403"/>
      <c r="GZ323" s="403"/>
      <c r="HA323" s="403"/>
      <c r="HB323" s="403"/>
      <c r="HC323" s="403"/>
      <c r="HD323" s="403"/>
      <c r="HE323" s="403"/>
      <c r="HF323" s="403"/>
      <c r="HG323" s="403"/>
      <c r="HH323" s="403"/>
      <c r="HI323" s="403"/>
      <c r="HJ323" s="403"/>
      <c r="HK323" s="403"/>
      <c r="HL323" s="403"/>
      <c r="HM323" s="403"/>
      <c r="HN323" s="403"/>
      <c r="HO323" s="403"/>
      <c r="HP323" s="403"/>
      <c r="HQ323" s="403"/>
      <c r="HR323" s="403"/>
      <c r="HS323" s="403"/>
      <c r="HT323" s="403"/>
      <c r="HU323" s="403"/>
      <c r="HV323" s="403"/>
      <c r="HW323" s="403"/>
      <c r="HX323" s="403"/>
      <c r="HY323" s="403"/>
      <c r="HZ323" s="403"/>
      <c r="IA323" s="403"/>
      <c r="IB323" s="403"/>
      <c r="IC323" s="403"/>
      <c r="ID323" s="403"/>
      <c r="IE323" s="403"/>
      <c r="IF323" s="403"/>
      <c r="IG323" s="403"/>
      <c r="IH323" s="403"/>
      <c r="II323" s="403"/>
      <c r="IJ323" s="403"/>
    </row>
    <row r="324" spans="1:244" ht="54" customHeight="1">
      <c r="A324" s="871">
        <v>320</v>
      </c>
      <c r="B324" s="715" t="s">
        <v>439</v>
      </c>
      <c r="C324" s="733" t="s">
        <v>440</v>
      </c>
      <c r="D324" s="734">
        <v>75029162</v>
      </c>
      <c r="E324" s="734">
        <v>102520593</v>
      </c>
      <c r="F324" s="735">
        <v>600144917</v>
      </c>
      <c r="G324" s="715" t="s">
        <v>1335</v>
      </c>
      <c r="H324" s="736" t="s">
        <v>29</v>
      </c>
      <c r="I324" s="715" t="s">
        <v>30</v>
      </c>
      <c r="J324" s="715" t="s">
        <v>1334</v>
      </c>
      <c r="K324" s="715" t="s">
        <v>1336</v>
      </c>
      <c r="L324" s="1025">
        <v>20000000</v>
      </c>
      <c r="M324" s="731">
        <f t="shared" si="33"/>
        <v>17000000</v>
      </c>
      <c r="N324" s="1026">
        <v>2028</v>
      </c>
      <c r="O324" s="1026">
        <v>2028</v>
      </c>
      <c r="P324" s="561"/>
      <c r="Q324" s="561" t="s">
        <v>132</v>
      </c>
      <c r="R324" s="561" t="s">
        <v>132</v>
      </c>
      <c r="S324" s="561" t="s">
        <v>132</v>
      </c>
      <c r="T324" s="561"/>
      <c r="U324" s="561"/>
      <c r="V324" s="561" t="s">
        <v>132</v>
      </c>
      <c r="W324" s="561"/>
      <c r="X324" s="561"/>
      <c r="Y324" s="737" t="s">
        <v>197</v>
      </c>
      <c r="Z324" s="738" t="s">
        <v>58</v>
      </c>
      <c r="BJ324" s="403"/>
      <c r="BK324" s="403"/>
      <c r="BL324" s="403"/>
      <c r="BM324" s="403"/>
      <c r="BN324" s="403"/>
      <c r="BO324" s="403"/>
      <c r="BP324" s="403"/>
      <c r="BQ324" s="403"/>
      <c r="BR324" s="403"/>
      <c r="BS324" s="403"/>
      <c r="BT324" s="403"/>
      <c r="BU324" s="403"/>
      <c r="BV324" s="403"/>
      <c r="BW324" s="403"/>
      <c r="BX324" s="403"/>
      <c r="BY324" s="403"/>
      <c r="BZ324" s="403"/>
      <c r="CA324" s="403"/>
      <c r="CB324" s="403"/>
      <c r="CC324" s="403"/>
      <c r="CD324" s="403"/>
      <c r="CE324" s="403"/>
      <c r="CF324" s="403"/>
      <c r="CG324" s="403"/>
      <c r="CH324" s="403"/>
      <c r="CI324" s="403"/>
      <c r="CJ324" s="403"/>
      <c r="CK324" s="403"/>
      <c r="CL324" s="403"/>
      <c r="CM324" s="403"/>
      <c r="CN324" s="403"/>
      <c r="CO324" s="403"/>
      <c r="CP324" s="403"/>
      <c r="CQ324" s="403"/>
      <c r="CR324" s="403"/>
      <c r="CS324" s="403"/>
      <c r="CT324" s="403"/>
      <c r="CU324" s="403"/>
      <c r="CV324" s="403"/>
      <c r="CW324" s="403"/>
      <c r="CX324" s="403"/>
      <c r="CY324" s="403"/>
      <c r="CZ324" s="403"/>
      <c r="DA324" s="403"/>
      <c r="DB324" s="403"/>
      <c r="DC324" s="403"/>
      <c r="DD324" s="403"/>
      <c r="DE324" s="403"/>
      <c r="DF324" s="403"/>
      <c r="DG324" s="403"/>
      <c r="DH324" s="403"/>
      <c r="DI324" s="403"/>
      <c r="DJ324" s="403"/>
      <c r="DK324" s="403"/>
      <c r="DL324" s="403"/>
      <c r="DM324" s="403"/>
      <c r="DN324" s="403"/>
      <c r="DO324" s="403"/>
      <c r="DP324" s="403"/>
      <c r="DQ324" s="403"/>
      <c r="DR324" s="403"/>
      <c r="DS324" s="403"/>
      <c r="DT324" s="403"/>
      <c r="DU324" s="403"/>
      <c r="DV324" s="403"/>
      <c r="DW324" s="403"/>
      <c r="DX324" s="403"/>
      <c r="DY324" s="403"/>
      <c r="DZ324" s="403"/>
      <c r="EA324" s="403"/>
      <c r="EB324" s="403"/>
      <c r="EC324" s="403"/>
      <c r="ED324" s="403"/>
      <c r="EE324" s="403"/>
      <c r="EF324" s="403"/>
      <c r="EG324" s="403"/>
      <c r="EH324" s="403"/>
      <c r="EI324" s="403"/>
      <c r="EJ324" s="403"/>
      <c r="EK324" s="403"/>
      <c r="EL324" s="403"/>
      <c r="EM324" s="403"/>
      <c r="EN324" s="403"/>
      <c r="EO324" s="403"/>
      <c r="EP324" s="403"/>
      <c r="EQ324" s="403"/>
      <c r="ER324" s="403"/>
      <c r="ES324" s="403"/>
      <c r="ET324" s="403"/>
      <c r="EU324" s="403"/>
      <c r="EV324" s="403"/>
      <c r="EW324" s="403"/>
      <c r="EX324" s="403"/>
      <c r="EY324" s="403"/>
      <c r="EZ324" s="403"/>
      <c r="FA324" s="403"/>
      <c r="FB324" s="403"/>
      <c r="FC324" s="403"/>
      <c r="FD324" s="403"/>
      <c r="FE324" s="403"/>
      <c r="FF324" s="403"/>
      <c r="FG324" s="403"/>
      <c r="FH324" s="403"/>
      <c r="FI324" s="403"/>
      <c r="FJ324" s="403"/>
      <c r="FK324" s="403"/>
      <c r="FL324" s="403"/>
      <c r="FM324" s="403"/>
      <c r="FN324" s="403"/>
      <c r="FO324" s="403"/>
      <c r="FP324" s="403"/>
      <c r="FQ324" s="403"/>
      <c r="FR324" s="403"/>
      <c r="FS324" s="403"/>
      <c r="FT324" s="403"/>
      <c r="FU324" s="403"/>
      <c r="FV324" s="403"/>
      <c r="FW324" s="403"/>
      <c r="FX324" s="403"/>
      <c r="FY324" s="403"/>
      <c r="FZ324" s="403"/>
      <c r="GA324" s="403"/>
      <c r="GB324" s="403"/>
      <c r="GC324" s="403"/>
      <c r="GD324" s="403"/>
      <c r="GE324" s="403"/>
      <c r="GF324" s="403"/>
      <c r="GG324" s="403"/>
      <c r="GH324" s="403"/>
      <c r="GI324" s="403"/>
      <c r="GJ324" s="403"/>
      <c r="GK324" s="403"/>
      <c r="GL324" s="403"/>
      <c r="GM324" s="403"/>
      <c r="GN324" s="403"/>
      <c r="GO324" s="403"/>
      <c r="GP324" s="403"/>
      <c r="GQ324" s="403"/>
      <c r="GR324" s="403"/>
      <c r="GS324" s="403"/>
      <c r="GT324" s="403"/>
      <c r="GU324" s="403"/>
      <c r="GV324" s="403"/>
      <c r="GW324" s="403"/>
      <c r="GX324" s="403"/>
      <c r="GY324" s="403"/>
      <c r="GZ324" s="403"/>
      <c r="HA324" s="403"/>
      <c r="HB324" s="403"/>
      <c r="HC324" s="403"/>
      <c r="HD324" s="403"/>
      <c r="HE324" s="403"/>
      <c r="HF324" s="403"/>
      <c r="HG324" s="403"/>
      <c r="HH324" s="403"/>
      <c r="HI324" s="403"/>
      <c r="HJ324" s="403"/>
      <c r="HK324" s="403"/>
      <c r="HL324" s="403"/>
      <c r="HM324" s="403"/>
      <c r="HN324" s="403"/>
      <c r="HO324" s="403"/>
      <c r="HP324" s="403"/>
      <c r="HQ324" s="403"/>
      <c r="HR324" s="403"/>
      <c r="HS324" s="403"/>
      <c r="HT324" s="403"/>
      <c r="HU324" s="403"/>
      <c r="HV324" s="403"/>
      <c r="HW324" s="403"/>
      <c r="HX324" s="403"/>
      <c r="HY324" s="403"/>
      <c r="HZ324" s="403"/>
      <c r="IA324" s="403"/>
      <c r="IB324" s="403"/>
      <c r="IC324" s="403"/>
      <c r="ID324" s="403"/>
      <c r="IE324" s="403"/>
      <c r="IF324" s="403"/>
      <c r="IG324" s="403"/>
      <c r="IH324" s="403"/>
      <c r="II324" s="403"/>
      <c r="IJ324" s="403"/>
    </row>
    <row r="325" spans="1:244" ht="67.5">
      <c r="A325" s="871">
        <v>321</v>
      </c>
      <c r="B325" s="715" t="s">
        <v>439</v>
      </c>
      <c r="C325" s="733" t="s">
        <v>440</v>
      </c>
      <c r="D325" s="734">
        <v>75029162</v>
      </c>
      <c r="E325" s="734">
        <v>102520593</v>
      </c>
      <c r="F325" s="735">
        <v>600144917</v>
      </c>
      <c r="G325" s="715" t="s">
        <v>1337</v>
      </c>
      <c r="H325" s="736" t="s">
        <v>29</v>
      </c>
      <c r="I325" s="715" t="s">
        <v>30</v>
      </c>
      <c r="J325" s="715" t="s">
        <v>1334</v>
      </c>
      <c r="K325" s="1024" t="s">
        <v>1736</v>
      </c>
      <c r="L325" s="1025">
        <v>40000000</v>
      </c>
      <c r="M325" s="731">
        <f t="shared" si="33"/>
        <v>34000000</v>
      </c>
      <c r="N325" s="1026">
        <v>2028</v>
      </c>
      <c r="O325" s="1026">
        <v>2029</v>
      </c>
      <c r="P325" s="561"/>
      <c r="Q325" s="561"/>
      <c r="R325" s="561" t="s">
        <v>132</v>
      </c>
      <c r="S325" s="561" t="s">
        <v>132</v>
      </c>
      <c r="T325" s="561"/>
      <c r="U325" s="561"/>
      <c r="V325" s="561" t="s">
        <v>132</v>
      </c>
      <c r="W325" s="561" t="s">
        <v>132</v>
      </c>
      <c r="X325" s="561" t="s">
        <v>132</v>
      </c>
      <c r="Y325" s="737" t="s">
        <v>197</v>
      </c>
      <c r="Z325" s="738" t="s">
        <v>58</v>
      </c>
      <c r="BJ325" s="403"/>
      <c r="BK325" s="403"/>
      <c r="BL325" s="403"/>
      <c r="BM325" s="403"/>
      <c r="BN325" s="403"/>
      <c r="BO325" s="403"/>
      <c r="BP325" s="403"/>
      <c r="BQ325" s="403"/>
      <c r="BR325" s="403"/>
      <c r="BS325" s="403"/>
      <c r="BT325" s="403"/>
      <c r="BU325" s="403"/>
      <c r="BV325" s="403"/>
      <c r="BW325" s="403"/>
      <c r="BX325" s="403"/>
      <c r="BY325" s="403"/>
      <c r="BZ325" s="403"/>
      <c r="CA325" s="403"/>
      <c r="CB325" s="403"/>
      <c r="CC325" s="403"/>
      <c r="CD325" s="403"/>
      <c r="CE325" s="403"/>
      <c r="CF325" s="403"/>
      <c r="CG325" s="403"/>
      <c r="CH325" s="403"/>
      <c r="CI325" s="403"/>
      <c r="CJ325" s="403"/>
      <c r="CK325" s="403"/>
      <c r="CL325" s="403"/>
      <c r="CM325" s="403"/>
      <c r="CN325" s="403"/>
      <c r="CO325" s="403"/>
      <c r="CP325" s="403"/>
      <c r="CQ325" s="403"/>
      <c r="CR325" s="403"/>
      <c r="CS325" s="403"/>
      <c r="CT325" s="403"/>
      <c r="CU325" s="403"/>
      <c r="CV325" s="403"/>
      <c r="CW325" s="403"/>
      <c r="CX325" s="403"/>
      <c r="CY325" s="403"/>
      <c r="CZ325" s="403"/>
      <c r="DA325" s="403"/>
      <c r="DB325" s="403"/>
      <c r="DC325" s="403"/>
      <c r="DD325" s="403"/>
      <c r="DE325" s="403"/>
      <c r="DF325" s="403"/>
      <c r="DG325" s="403"/>
      <c r="DH325" s="403"/>
      <c r="DI325" s="403"/>
      <c r="DJ325" s="403"/>
      <c r="DK325" s="403"/>
      <c r="DL325" s="403"/>
      <c r="DM325" s="403"/>
      <c r="DN325" s="403"/>
      <c r="DO325" s="403"/>
      <c r="DP325" s="403"/>
      <c r="DQ325" s="403"/>
      <c r="DR325" s="403"/>
      <c r="DS325" s="403"/>
      <c r="DT325" s="403"/>
      <c r="DU325" s="403"/>
      <c r="DV325" s="403"/>
      <c r="DW325" s="403"/>
      <c r="DX325" s="403"/>
      <c r="DY325" s="403"/>
      <c r="DZ325" s="403"/>
      <c r="EA325" s="403"/>
      <c r="EB325" s="403"/>
      <c r="EC325" s="403"/>
      <c r="ED325" s="403"/>
      <c r="EE325" s="403"/>
      <c r="EF325" s="403"/>
      <c r="EG325" s="403"/>
      <c r="EH325" s="403"/>
      <c r="EI325" s="403"/>
      <c r="EJ325" s="403"/>
      <c r="EK325" s="403"/>
      <c r="EL325" s="403"/>
      <c r="EM325" s="403"/>
      <c r="EN325" s="403"/>
      <c r="EO325" s="403"/>
      <c r="EP325" s="403"/>
      <c r="EQ325" s="403"/>
      <c r="ER325" s="403"/>
      <c r="ES325" s="403"/>
      <c r="ET325" s="403"/>
      <c r="EU325" s="403"/>
      <c r="EV325" s="403"/>
      <c r="EW325" s="403"/>
      <c r="EX325" s="403"/>
      <c r="EY325" s="403"/>
      <c r="EZ325" s="403"/>
      <c r="FA325" s="403"/>
      <c r="FB325" s="403"/>
      <c r="FC325" s="403"/>
      <c r="FD325" s="403"/>
      <c r="FE325" s="403"/>
      <c r="FF325" s="403"/>
      <c r="FG325" s="403"/>
      <c r="FH325" s="403"/>
      <c r="FI325" s="403"/>
      <c r="FJ325" s="403"/>
      <c r="FK325" s="403"/>
      <c r="FL325" s="403"/>
      <c r="FM325" s="403"/>
      <c r="FN325" s="403"/>
      <c r="FO325" s="403"/>
      <c r="FP325" s="403"/>
      <c r="FQ325" s="403"/>
      <c r="FR325" s="403"/>
      <c r="FS325" s="403"/>
      <c r="FT325" s="403"/>
      <c r="FU325" s="403"/>
      <c r="FV325" s="403"/>
      <c r="FW325" s="403"/>
      <c r="FX325" s="403"/>
      <c r="FY325" s="403"/>
      <c r="FZ325" s="403"/>
      <c r="GA325" s="403"/>
      <c r="GB325" s="403"/>
      <c r="GC325" s="403"/>
      <c r="GD325" s="403"/>
      <c r="GE325" s="403"/>
      <c r="GF325" s="403"/>
      <c r="GG325" s="403"/>
      <c r="GH325" s="403"/>
      <c r="GI325" s="403"/>
      <c r="GJ325" s="403"/>
      <c r="GK325" s="403"/>
      <c r="GL325" s="403"/>
      <c r="GM325" s="403"/>
      <c r="GN325" s="403"/>
      <c r="GO325" s="403"/>
      <c r="GP325" s="403"/>
      <c r="GQ325" s="403"/>
      <c r="GR325" s="403"/>
      <c r="GS325" s="403"/>
      <c r="GT325" s="403"/>
      <c r="GU325" s="403"/>
      <c r="GV325" s="403"/>
      <c r="GW325" s="403"/>
      <c r="GX325" s="403"/>
      <c r="GY325" s="403"/>
      <c r="GZ325" s="403"/>
      <c r="HA325" s="403"/>
      <c r="HB325" s="403"/>
      <c r="HC325" s="403"/>
      <c r="HD325" s="403"/>
      <c r="HE325" s="403"/>
      <c r="HF325" s="403"/>
      <c r="HG325" s="403"/>
      <c r="HH325" s="403"/>
      <c r="HI325" s="403"/>
      <c r="HJ325" s="403"/>
      <c r="HK325" s="403"/>
      <c r="HL325" s="403"/>
      <c r="HM325" s="403"/>
      <c r="HN325" s="403"/>
      <c r="HO325" s="403"/>
      <c r="HP325" s="403"/>
      <c r="HQ325" s="403"/>
      <c r="HR325" s="403"/>
      <c r="HS325" s="403"/>
      <c r="HT325" s="403"/>
      <c r="HU325" s="403"/>
      <c r="HV325" s="403"/>
      <c r="HW325" s="403"/>
      <c r="HX325" s="403"/>
      <c r="HY325" s="403"/>
      <c r="HZ325" s="403"/>
      <c r="IA325" s="403"/>
      <c r="IB325" s="403"/>
      <c r="IC325" s="403"/>
      <c r="ID325" s="403"/>
      <c r="IE325" s="403"/>
      <c r="IF325" s="403"/>
      <c r="IG325" s="403"/>
      <c r="IH325" s="403"/>
      <c r="II325" s="403"/>
      <c r="IJ325" s="403"/>
    </row>
    <row r="326" spans="1:244" ht="56.25">
      <c r="A326" s="871">
        <v>322</v>
      </c>
      <c r="B326" s="467" t="s">
        <v>640</v>
      </c>
      <c r="C326" s="467" t="s">
        <v>641</v>
      </c>
      <c r="D326" s="468">
        <v>75026970</v>
      </c>
      <c r="E326" s="468" t="s">
        <v>642</v>
      </c>
      <c r="F326" s="468" t="s">
        <v>643</v>
      </c>
      <c r="G326" s="469" t="s">
        <v>1251</v>
      </c>
      <c r="H326" s="470" t="s">
        <v>29</v>
      </c>
      <c r="I326" s="470" t="s">
        <v>30</v>
      </c>
      <c r="J326" s="471" t="s">
        <v>645</v>
      </c>
      <c r="K326" s="472" t="s">
        <v>1338</v>
      </c>
      <c r="L326" s="1073">
        <v>2500000</v>
      </c>
      <c r="M326" s="1421">
        <f t="shared" ref="M326" si="34">L326/100*85</f>
        <v>2125000</v>
      </c>
      <c r="N326" s="1074">
        <v>2022</v>
      </c>
      <c r="O326" s="1074">
        <v>2025</v>
      </c>
      <c r="P326" s="476" t="s">
        <v>132</v>
      </c>
      <c r="Q326" s="476" t="s">
        <v>132</v>
      </c>
      <c r="R326" s="476" t="s">
        <v>132</v>
      </c>
      <c r="S326" s="476" t="s">
        <v>132</v>
      </c>
      <c r="T326" s="476"/>
      <c r="U326" s="476"/>
      <c r="V326" s="476"/>
      <c r="W326" s="476"/>
      <c r="X326" s="476" t="s">
        <v>132</v>
      </c>
      <c r="Y326" s="467" t="s">
        <v>1339</v>
      </c>
      <c r="Z326" s="477" t="s">
        <v>58</v>
      </c>
      <c r="BJ326" s="403"/>
      <c r="BK326" s="403"/>
      <c r="BL326" s="403"/>
      <c r="BM326" s="403"/>
      <c r="BN326" s="403"/>
      <c r="BO326" s="403"/>
      <c r="BP326" s="403"/>
      <c r="BQ326" s="403"/>
      <c r="BR326" s="403"/>
      <c r="BS326" s="403"/>
      <c r="BT326" s="403"/>
      <c r="BU326" s="403"/>
      <c r="BV326" s="403"/>
      <c r="BW326" s="403"/>
      <c r="BX326" s="403"/>
      <c r="BY326" s="403"/>
      <c r="BZ326" s="403"/>
      <c r="CA326" s="403"/>
      <c r="CB326" s="403"/>
      <c r="CC326" s="403"/>
      <c r="CD326" s="403"/>
      <c r="CE326" s="403"/>
      <c r="CF326" s="403"/>
      <c r="CG326" s="403"/>
      <c r="CH326" s="403"/>
      <c r="CI326" s="403"/>
      <c r="CJ326" s="403"/>
      <c r="CK326" s="403"/>
      <c r="CL326" s="403"/>
      <c r="CM326" s="403"/>
      <c r="CN326" s="403"/>
      <c r="CO326" s="403"/>
      <c r="CP326" s="403"/>
      <c r="CQ326" s="403"/>
      <c r="CR326" s="403"/>
      <c r="CS326" s="403"/>
      <c r="CT326" s="403"/>
      <c r="CU326" s="403"/>
      <c r="CV326" s="403"/>
      <c r="CW326" s="403"/>
      <c r="CX326" s="403"/>
      <c r="CY326" s="403"/>
      <c r="CZ326" s="403"/>
      <c r="DA326" s="403"/>
      <c r="DB326" s="403"/>
      <c r="DC326" s="403"/>
      <c r="DD326" s="403"/>
      <c r="DE326" s="403"/>
      <c r="DF326" s="403"/>
      <c r="DG326" s="403"/>
      <c r="DH326" s="403"/>
      <c r="DI326" s="403"/>
      <c r="DJ326" s="403"/>
      <c r="DK326" s="403"/>
      <c r="DL326" s="403"/>
      <c r="DM326" s="403"/>
      <c r="DN326" s="403"/>
      <c r="DO326" s="403"/>
      <c r="DP326" s="403"/>
      <c r="DQ326" s="403"/>
      <c r="DR326" s="403"/>
      <c r="DS326" s="403"/>
      <c r="DT326" s="403"/>
      <c r="DU326" s="403"/>
      <c r="DV326" s="403"/>
      <c r="DW326" s="403"/>
      <c r="DX326" s="403"/>
      <c r="DY326" s="403"/>
      <c r="DZ326" s="403"/>
      <c r="EA326" s="403"/>
      <c r="EB326" s="403"/>
      <c r="EC326" s="403"/>
      <c r="ED326" s="403"/>
      <c r="EE326" s="403"/>
      <c r="EF326" s="403"/>
      <c r="EG326" s="403"/>
      <c r="EH326" s="403"/>
      <c r="EI326" s="403"/>
      <c r="EJ326" s="403"/>
      <c r="EK326" s="403"/>
      <c r="EL326" s="403"/>
      <c r="EM326" s="403"/>
      <c r="EN326" s="403"/>
      <c r="EO326" s="403"/>
      <c r="EP326" s="403"/>
      <c r="EQ326" s="403"/>
      <c r="ER326" s="403"/>
      <c r="ES326" s="403"/>
      <c r="ET326" s="403"/>
      <c r="EU326" s="403"/>
      <c r="EV326" s="403"/>
      <c r="EW326" s="403"/>
      <c r="EX326" s="403"/>
      <c r="EY326" s="403"/>
      <c r="EZ326" s="403"/>
      <c r="FA326" s="403"/>
      <c r="FB326" s="403"/>
      <c r="FC326" s="403"/>
      <c r="FD326" s="403"/>
      <c r="FE326" s="403"/>
      <c r="FF326" s="403"/>
      <c r="FG326" s="403"/>
      <c r="FH326" s="403"/>
      <c r="FI326" s="403"/>
      <c r="FJ326" s="403"/>
      <c r="FK326" s="403"/>
      <c r="FL326" s="403"/>
      <c r="FM326" s="403"/>
      <c r="FN326" s="403"/>
      <c r="FO326" s="403"/>
      <c r="FP326" s="403"/>
      <c r="FQ326" s="403"/>
      <c r="FR326" s="403"/>
      <c r="FS326" s="403"/>
      <c r="FT326" s="403"/>
      <c r="FU326" s="403"/>
      <c r="FV326" s="403"/>
      <c r="FW326" s="403"/>
      <c r="FX326" s="403"/>
      <c r="FY326" s="403"/>
      <c r="FZ326" s="403"/>
      <c r="GA326" s="403"/>
      <c r="GB326" s="403"/>
      <c r="GC326" s="403"/>
      <c r="GD326" s="403"/>
      <c r="GE326" s="403"/>
      <c r="GF326" s="403"/>
      <c r="GG326" s="403"/>
      <c r="GH326" s="403"/>
      <c r="GI326" s="403"/>
      <c r="GJ326" s="403"/>
      <c r="GK326" s="403"/>
      <c r="GL326" s="403"/>
      <c r="GM326" s="403"/>
      <c r="GN326" s="403"/>
      <c r="GO326" s="403"/>
      <c r="GP326" s="403"/>
      <c r="GQ326" s="403"/>
      <c r="GR326" s="403"/>
      <c r="GS326" s="403"/>
      <c r="GT326" s="403"/>
      <c r="GU326" s="403"/>
      <c r="GV326" s="403"/>
      <c r="GW326" s="403"/>
      <c r="GX326" s="403"/>
      <c r="GY326" s="403"/>
      <c r="GZ326" s="403"/>
      <c r="HA326" s="403"/>
      <c r="HB326" s="403"/>
      <c r="HC326" s="403"/>
      <c r="HD326" s="403"/>
      <c r="HE326" s="403"/>
      <c r="HF326" s="403"/>
      <c r="HG326" s="403"/>
      <c r="HH326" s="403"/>
      <c r="HI326" s="403"/>
      <c r="HJ326" s="403"/>
      <c r="HK326" s="403"/>
      <c r="HL326" s="403"/>
      <c r="HM326" s="403"/>
      <c r="HN326" s="403"/>
      <c r="HO326" s="403"/>
      <c r="HP326" s="403"/>
      <c r="HQ326" s="403"/>
      <c r="HR326" s="403"/>
      <c r="HS326" s="403"/>
      <c r="HT326" s="403"/>
      <c r="HU326" s="403"/>
      <c r="HV326" s="403"/>
      <c r="HW326" s="403"/>
      <c r="HX326" s="403"/>
      <c r="HY326" s="403"/>
      <c r="HZ326" s="403"/>
      <c r="IA326" s="403"/>
      <c r="IB326" s="403"/>
      <c r="IC326" s="403"/>
      <c r="ID326" s="403"/>
      <c r="IE326" s="403"/>
      <c r="IF326" s="403"/>
      <c r="IG326" s="403"/>
      <c r="IH326" s="403"/>
      <c r="II326" s="403"/>
      <c r="IJ326" s="403"/>
    </row>
    <row r="327" spans="1:244" ht="123.75">
      <c r="A327" s="871">
        <v>323</v>
      </c>
      <c r="B327" s="471" t="s">
        <v>954</v>
      </c>
      <c r="C327" s="471" t="s">
        <v>955</v>
      </c>
      <c r="D327" s="699" t="s">
        <v>956</v>
      </c>
      <c r="E327" s="504">
        <v>102508909</v>
      </c>
      <c r="F327" s="468">
        <v>600144763</v>
      </c>
      <c r="G327" s="471" t="s">
        <v>1340</v>
      </c>
      <c r="H327" s="470" t="s">
        <v>142</v>
      </c>
      <c r="I327" s="470" t="s">
        <v>30</v>
      </c>
      <c r="J327" s="471" t="s">
        <v>958</v>
      </c>
      <c r="K327" s="504" t="s">
        <v>1341</v>
      </c>
      <c r="L327" s="1073">
        <v>10000000</v>
      </c>
      <c r="M327" s="1421">
        <f>L327/100*85</f>
        <v>8500000</v>
      </c>
      <c r="N327" s="1074">
        <v>2024</v>
      </c>
      <c r="O327" s="1074">
        <v>2027</v>
      </c>
      <c r="P327" s="476"/>
      <c r="Q327" s="476" t="s">
        <v>132</v>
      </c>
      <c r="R327" s="476" t="s">
        <v>132</v>
      </c>
      <c r="S327" s="476" t="s">
        <v>132</v>
      </c>
      <c r="T327" s="476"/>
      <c r="U327" s="476"/>
      <c r="V327" s="476"/>
      <c r="W327" s="476"/>
      <c r="X327" s="476"/>
      <c r="Y327" s="471" t="s">
        <v>32</v>
      </c>
      <c r="Z327" s="477" t="s">
        <v>58</v>
      </c>
      <c r="BJ327" s="403"/>
      <c r="BK327" s="403"/>
      <c r="BL327" s="403"/>
      <c r="BM327" s="403"/>
      <c r="BN327" s="403"/>
      <c r="BO327" s="403"/>
      <c r="BP327" s="403"/>
      <c r="BQ327" s="403"/>
      <c r="BR327" s="403"/>
      <c r="BS327" s="403"/>
      <c r="BT327" s="403"/>
      <c r="BU327" s="403"/>
      <c r="BV327" s="403"/>
      <c r="BW327" s="403"/>
      <c r="BX327" s="403"/>
      <c r="BY327" s="403"/>
      <c r="BZ327" s="403"/>
      <c r="CA327" s="403"/>
      <c r="CB327" s="403"/>
      <c r="CC327" s="403"/>
      <c r="CD327" s="403"/>
      <c r="CE327" s="403"/>
      <c r="CF327" s="403"/>
      <c r="CG327" s="403"/>
      <c r="CH327" s="403"/>
      <c r="CI327" s="403"/>
      <c r="CJ327" s="403"/>
      <c r="CK327" s="403"/>
      <c r="CL327" s="403"/>
      <c r="CM327" s="403"/>
      <c r="CN327" s="403"/>
      <c r="CO327" s="403"/>
      <c r="CP327" s="403"/>
      <c r="CQ327" s="403"/>
      <c r="CR327" s="403"/>
      <c r="CS327" s="403"/>
      <c r="CT327" s="403"/>
      <c r="CU327" s="403"/>
      <c r="CV327" s="403"/>
      <c r="CW327" s="403"/>
      <c r="CX327" s="403"/>
      <c r="CY327" s="403"/>
      <c r="CZ327" s="403"/>
      <c r="DA327" s="403"/>
      <c r="DB327" s="403"/>
      <c r="DC327" s="403"/>
      <c r="DD327" s="403"/>
      <c r="DE327" s="403"/>
      <c r="DF327" s="403"/>
      <c r="DG327" s="403"/>
      <c r="DH327" s="403"/>
      <c r="DI327" s="403"/>
      <c r="DJ327" s="403"/>
      <c r="DK327" s="403"/>
      <c r="DL327" s="403"/>
      <c r="DM327" s="403"/>
      <c r="DN327" s="403"/>
      <c r="DO327" s="403"/>
      <c r="DP327" s="403"/>
      <c r="DQ327" s="403"/>
      <c r="DR327" s="403"/>
      <c r="DS327" s="403"/>
      <c r="DT327" s="403"/>
      <c r="DU327" s="403"/>
      <c r="DV327" s="403"/>
      <c r="DW327" s="403"/>
      <c r="DX327" s="403"/>
      <c r="DY327" s="403"/>
      <c r="DZ327" s="403"/>
      <c r="EA327" s="403"/>
      <c r="EB327" s="403"/>
      <c r="EC327" s="403"/>
      <c r="ED327" s="403"/>
      <c r="EE327" s="403"/>
      <c r="EF327" s="403"/>
      <c r="EG327" s="403"/>
      <c r="EH327" s="403"/>
      <c r="EI327" s="403"/>
      <c r="EJ327" s="403"/>
      <c r="EK327" s="403"/>
      <c r="EL327" s="403"/>
      <c r="EM327" s="403"/>
      <c r="EN327" s="403"/>
      <c r="EO327" s="403"/>
      <c r="EP327" s="403"/>
      <c r="EQ327" s="403"/>
      <c r="ER327" s="403"/>
      <c r="ES327" s="403"/>
      <c r="ET327" s="403"/>
      <c r="EU327" s="403"/>
      <c r="EV327" s="403"/>
      <c r="EW327" s="403"/>
      <c r="EX327" s="403"/>
      <c r="EY327" s="403"/>
      <c r="EZ327" s="403"/>
      <c r="FA327" s="403"/>
      <c r="FB327" s="403"/>
      <c r="FC327" s="403"/>
      <c r="FD327" s="403"/>
      <c r="FE327" s="403"/>
      <c r="FF327" s="403"/>
      <c r="FG327" s="403"/>
      <c r="FH327" s="403"/>
      <c r="FI327" s="403"/>
      <c r="FJ327" s="403"/>
      <c r="FK327" s="403"/>
      <c r="FL327" s="403"/>
      <c r="FM327" s="403"/>
      <c r="FN327" s="403"/>
      <c r="FO327" s="403"/>
      <c r="FP327" s="403"/>
      <c r="FQ327" s="403"/>
      <c r="FR327" s="403"/>
      <c r="FS327" s="403"/>
      <c r="FT327" s="403"/>
      <c r="FU327" s="403"/>
      <c r="FV327" s="403"/>
      <c r="FW327" s="403"/>
      <c r="FX327" s="403"/>
      <c r="FY327" s="403"/>
      <c r="FZ327" s="403"/>
      <c r="GA327" s="403"/>
      <c r="GB327" s="403"/>
      <c r="GC327" s="403"/>
      <c r="GD327" s="403"/>
      <c r="GE327" s="403"/>
      <c r="GF327" s="403"/>
      <c r="GG327" s="403"/>
      <c r="GH327" s="403"/>
      <c r="GI327" s="403"/>
      <c r="GJ327" s="403"/>
      <c r="GK327" s="403"/>
      <c r="GL327" s="403"/>
      <c r="GM327" s="403"/>
      <c r="GN327" s="403"/>
      <c r="GO327" s="403"/>
      <c r="GP327" s="403"/>
      <c r="GQ327" s="403"/>
      <c r="GR327" s="403"/>
      <c r="GS327" s="403"/>
      <c r="GT327" s="403"/>
      <c r="GU327" s="403"/>
      <c r="GV327" s="403"/>
      <c r="GW327" s="403"/>
      <c r="GX327" s="403"/>
      <c r="GY327" s="403"/>
      <c r="GZ327" s="403"/>
      <c r="HA327" s="403"/>
      <c r="HB327" s="403"/>
      <c r="HC327" s="403"/>
      <c r="HD327" s="403"/>
      <c r="HE327" s="403"/>
      <c r="HF327" s="403"/>
      <c r="HG327" s="403"/>
      <c r="HH327" s="403"/>
      <c r="HI327" s="403"/>
      <c r="HJ327" s="403"/>
      <c r="HK327" s="403"/>
      <c r="HL327" s="403"/>
      <c r="HM327" s="403"/>
      <c r="HN327" s="403"/>
      <c r="HO327" s="403"/>
      <c r="HP327" s="403"/>
      <c r="HQ327" s="403"/>
      <c r="HR327" s="403"/>
      <c r="HS327" s="403"/>
      <c r="HT327" s="403"/>
      <c r="HU327" s="403"/>
      <c r="HV327" s="403"/>
      <c r="HW327" s="403"/>
      <c r="HX327" s="403"/>
      <c r="HY327" s="403"/>
      <c r="HZ327" s="403"/>
      <c r="IA327" s="403"/>
      <c r="IB327" s="403"/>
      <c r="IC327" s="403"/>
      <c r="ID327" s="403"/>
      <c r="IE327" s="403"/>
      <c r="IF327" s="403"/>
      <c r="IG327" s="403"/>
      <c r="IH327" s="403"/>
      <c r="II327" s="403"/>
      <c r="IJ327" s="403"/>
    </row>
    <row r="328" spans="1:244" ht="45">
      <c r="A328" s="871">
        <v>324</v>
      </c>
      <c r="B328" s="1067" t="s">
        <v>561</v>
      </c>
      <c r="C328" s="1067" t="s">
        <v>350</v>
      </c>
      <c r="D328" s="1068">
        <v>61955647</v>
      </c>
      <c r="E328" s="1068">
        <v>600134229</v>
      </c>
      <c r="F328" s="1068">
        <v>61955647</v>
      </c>
      <c r="G328" s="1069" t="s">
        <v>1342</v>
      </c>
      <c r="H328" s="1070" t="s">
        <v>29</v>
      </c>
      <c r="I328" s="1070" t="s">
        <v>30</v>
      </c>
      <c r="J328" s="1071" t="s">
        <v>1343</v>
      </c>
      <c r="K328" s="1072" t="s">
        <v>1344</v>
      </c>
      <c r="L328" s="1073">
        <v>12000000</v>
      </c>
      <c r="M328" s="1421">
        <v>4800000</v>
      </c>
      <c r="N328" s="1074">
        <v>2024</v>
      </c>
      <c r="O328" s="1074">
        <v>2026</v>
      </c>
      <c r="P328" s="1076"/>
      <c r="Q328" s="1076"/>
      <c r="R328" s="1076" t="s">
        <v>132</v>
      </c>
      <c r="S328" s="1076"/>
      <c r="T328" s="1076"/>
      <c r="U328" s="1076" t="s">
        <v>132</v>
      </c>
      <c r="V328" s="1076"/>
      <c r="W328" s="1076" t="s">
        <v>132</v>
      </c>
      <c r="X328" s="1076" t="s">
        <v>132</v>
      </c>
      <c r="Y328" s="1067" t="s">
        <v>1345</v>
      </c>
      <c r="Z328" s="872" t="s">
        <v>58</v>
      </c>
      <c r="BJ328" s="403"/>
      <c r="BK328" s="403"/>
      <c r="BL328" s="403"/>
      <c r="BM328" s="403"/>
      <c r="BN328" s="403"/>
      <c r="BO328" s="403"/>
      <c r="BP328" s="403"/>
      <c r="BQ328" s="403"/>
      <c r="BR328" s="403"/>
      <c r="BS328" s="403"/>
      <c r="BT328" s="403"/>
      <c r="BU328" s="403"/>
      <c r="BV328" s="403"/>
      <c r="BW328" s="403"/>
      <c r="BX328" s="403"/>
      <c r="BY328" s="403"/>
      <c r="BZ328" s="403"/>
      <c r="CA328" s="403"/>
      <c r="CB328" s="403"/>
      <c r="CC328" s="403"/>
      <c r="CD328" s="403"/>
      <c r="CE328" s="403"/>
      <c r="CF328" s="403"/>
      <c r="CG328" s="403"/>
      <c r="CH328" s="403"/>
      <c r="CI328" s="403"/>
      <c r="CJ328" s="403"/>
      <c r="CK328" s="403"/>
      <c r="CL328" s="403"/>
      <c r="CM328" s="403"/>
      <c r="CN328" s="403"/>
      <c r="CO328" s="403"/>
      <c r="CP328" s="403"/>
      <c r="CQ328" s="403"/>
      <c r="CR328" s="403"/>
      <c r="CS328" s="403"/>
      <c r="CT328" s="403"/>
      <c r="CU328" s="403"/>
      <c r="CV328" s="403"/>
      <c r="CW328" s="403"/>
      <c r="CX328" s="403"/>
      <c r="CY328" s="403"/>
      <c r="CZ328" s="403"/>
      <c r="DA328" s="403"/>
      <c r="DB328" s="403"/>
      <c r="DC328" s="403"/>
      <c r="DD328" s="403"/>
      <c r="DE328" s="403"/>
      <c r="DF328" s="403"/>
      <c r="DG328" s="403"/>
      <c r="DH328" s="403"/>
      <c r="DI328" s="403"/>
      <c r="DJ328" s="403"/>
      <c r="DK328" s="403"/>
      <c r="DL328" s="403"/>
      <c r="DM328" s="403"/>
      <c r="DN328" s="403"/>
      <c r="DO328" s="403"/>
      <c r="DP328" s="403"/>
      <c r="DQ328" s="403"/>
      <c r="DR328" s="403"/>
      <c r="DS328" s="403"/>
      <c r="DT328" s="403"/>
      <c r="DU328" s="403"/>
      <c r="DV328" s="403"/>
      <c r="DW328" s="403"/>
      <c r="DX328" s="403"/>
      <c r="DY328" s="403"/>
      <c r="DZ328" s="403"/>
      <c r="EA328" s="403"/>
      <c r="EB328" s="403"/>
      <c r="EC328" s="403"/>
      <c r="ED328" s="403"/>
      <c r="EE328" s="403"/>
      <c r="EF328" s="403"/>
      <c r="EG328" s="403"/>
      <c r="EH328" s="403"/>
      <c r="EI328" s="403"/>
      <c r="EJ328" s="403"/>
      <c r="EK328" s="403"/>
      <c r="EL328" s="403"/>
      <c r="EM328" s="403"/>
      <c r="EN328" s="403"/>
      <c r="EO328" s="403"/>
      <c r="EP328" s="403"/>
      <c r="EQ328" s="403"/>
      <c r="ER328" s="403"/>
      <c r="ES328" s="403"/>
      <c r="ET328" s="403"/>
      <c r="EU328" s="403"/>
      <c r="EV328" s="403"/>
      <c r="EW328" s="403"/>
      <c r="EX328" s="403"/>
      <c r="EY328" s="403"/>
      <c r="EZ328" s="403"/>
      <c r="FA328" s="403"/>
      <c r="FB328" s="403"/>
      <c r="FC328" s="403"/>
      <c r="FD328" s="403"/>
      <c r="FE328" s="403"/>
      <c r="FF328" s="403"/>
      <c r="FG328" s="403"/>
      <c r="FH328" s="403"/>
      <c r="FI328" s="403"/>
      <c r="FJ328" s="403"/>
      <c r="FK328" s="403"/>
      <c r="FL328" s="403"/>
      <c r="FM328" s="403"/>
      <c r="FN328" s="403"/>
      <c r="FO328" s="403"/>
      <c r="FP328" s="403"/>
      <c r="FQ328" s="403"/>
      <c r="FR328" s="403"/>
      <c r="FS328" s="403"/>
      <c r="FT328" s="403"/>
      <c r="FU328" s="403"/>
      <c r="FV328" s="403"/>
      <c r="FW328" s="403"/>
      <c r="FX328" s="403"/>
      <c r="FY328" s="403"/>
      <c r="FZ328" s="403"/>
      <c r="GA328" s="403"/>
      <c r="GB328" s="403"/>
      <c r="GC328" s="403"/>
      <c r="GD328" s="403"/>
      <c r="GE328" s="403"/>
      <c r="GF328" s="403"/>
      <c r="GG328" s="403"/>
      <c r="GH328" s="403"/>
      <c r="GI328" s="403"/>
      <c r="GJ328" s="403"/>
      <c r="GK328" s="403"/>
      <c r="GL328" s="403"/>
      <c r="GM328" s="403"/>
      <c r="GN328" s="403"/>
      <c r="GO328" s="403"/>
      <c r="GP328" s="403"/>
      <c r="GQ328" s="403"/>
      <c r="GR328" s="403"/>
      <c r="GS328" s="403"/>
      <c r="GT328" s="403"/>
      <c r="GU328" s="403"/>
      <c r="GV328" s="403"/>
      <c r="GW328" s="403"/>
      <c r="GX328" s="403"/>
      <c r="GY328" s="403"/>
      <c r="GZ328" s="403"/>
      <c r="HA328" s="403"/>
      <c r="HB328" s="403"/>
      <c r="HC328" s="403"/>
      <c r="HD328" s="403"/>
      <c r="HE328" s="403"/>
      <c r="HF328" s="403"/>
      <c r="HG328" s="403"/>
      <c r="HH328" s="403"/>
      <c r="HI328" s="403"/>
      <c r="HJ328" s="403"/>
      <c r="HK328" s="403"/>
      <c r="HL328" s="403"/>
      <c r="HM328" s="403"/>
      <c r="HN328" s="403"/>
      <c r="HO328" s="403"/>
      <c r="HP328" s="403"/>
      <c r="HQ328" s="403"/>
      <c r="HR328" s="403"/>
      <c r="HS328" s="403"/>
      <c r="HT328" s="403"/>
      <c r="HU328" s="403"/>
      <c r="HV328" s="403"/>
      <c r="HW328" s="403"/>
      <c r="HX328" s="403"/>
      <c r="HY328" s="403"/>
      <c r="HZ328" s="403"/>
      <c r="IA328" s="403"/>
      <c r="IB328" s="403"/>
      <c r="IC328" s="403"/>
      <c r="ID328" s="403"/>
      <c r="IE328" s="403"/>
      <c r="IF328" s="403"/>
      <c r="IG328" s="403"/>
      <c r="IH328" s="403"/>
      <c r="II328" s="403"/>
      <c r="IJ328" s="403"/>
    </row>
    <row r="329" spans="1:244" ht="45">
      <c r="A329" s="871">
        <v>325</v>
      </c>
      <c r="B329" s="1067" t="s">
        <v>561</v>
      </c>
      <c r="C329" s="1067" t="s">
        <v>350</v>
      </c>
      <c r="D329" s="1068">
        <v>61955647</v>
      </c>
      <c r="E329" s="1068">
        <v>600134229</v>
      </c>
      <c r="F329" s="1068">
        <v>61955647</v>
      </c>
      <c r="G329" s="1069" t="s">
        <v>1346</v>
      </c>
      <c r="H329" s="1070" t="s">
        <v>29</v>
      </c>
      <c r="I329" s="1070" t="s">
        <v>30</v>
      </c>
      <c r="J329" s="1071" t="s">
        <v>1343</v>
      </c>
      <c r="K329" s="1072" t="s">
        <v>1347</v>
      </c>
      <c r="L329" s="1073">
        <v>2000000</v>
      </c>
      <c r="M329" s="1421">
        <f>L329/100*85</f>
        <v>1700000</v>
      </c>
      <c r="N329" s="1074">
        <v>2024</v>
      </c>
      <c r="O329" s="1074">
        <v>2026</v>
      </c>
      <c r="P329" s="1076"/>
      <c r="Q329" s="1076"/>
      <c r="R329" s="1076"/>
      <c r="S329" s="1076"/>
      <c r="T329" s="1076"/>
      <c r="U329" s="1076"/>
      <c r="V329" s="1076"/>
      <c r="W329" s="1076"/>
      <c r="X329" s="1076"/>
      <c r="Y329" s="1067" t="s">
        <v>1345</v>
      </c>
      <c r="Z329" s="872" t="s">
        <v>58</v>
      </c>
      <c r="BJ329" s="403"/>
      <c r="BK329" s="403"/>
      <c r="BL329" s="403"/>
      <c r="BM329" s="403"/>
      <c r="BN329" s="403"/>
      <c r="BO329" s="403"/>
      <c r="BP329" s="403"/>
      <c r="BQ329" s="403"/>
      <c r="BR329" s="403"/>
      <c r="BS329" s="403"/>
      <c r="BT329" s="403"/>
      <c r="BU329" s="403"/>
      <c r="BV329" s="403"/>
      <c r="BW329" s="403"/>
      <c r="BX329" s="403"/>
      <c r="BY329" s="403"/>
      <c r="BZ329" s="403"/>
      <c r="CA329" s="403"/>
      <c r="CB329" s="403"/>
      <c r="CC329" s="403"/>
      <c r="CD329" s="403"/>
      <c r="CE329" s="403"/>
      <c r="CF329" s="403"/>
      <c r="CG329" s="403"/>
      <c r="CH329" s="403"/>
      <c r="CI329" s="403"/>
      <c r="CJ329" s="403"/>
      <c r="CK329" s="403"/>
      <c r="CL329" s="403"/>
      <c r="CM329" s="403"/>
      <c r="CN329" s="403"/>
      <c r="CO329" s="403"/>
      <c r="CP329" s="403"/>
      <c r="CQ329" s="403"/>
      <c r="CR329" s="403"/>
      <c r="CS329" s="403"/>
      <c r="CT329" s="403"/>
      <c r="CU329" s="403"/>
      <c r="CV329" s="403"/>
      <c r="CW329" s="403"/>
      <c r="CX329" s="403"/>
      <c r="CY329" s="403"/>
      <c r="CZ329" s="403"/>
      <c r="DA329" s="403"/>
      <c r="DB329" s="403"/>
      <c r="DC329" s="403"/>
      <c r="DD329" s="403"/>
      <c r="DE329" s="403"/>
      <c r="DF329" s="403"/>
      <c r="DG329" s="403"/>
      <c r="DH329" s="403"/>
      <c r="DI329" s="403"/>
      <c r="DJ329" s="403"/>
      <c r="DK329" s="403"/>
      <c r="DL329" s="403"/>
      <c r="DM329" s="403"/>
      <c r="DN329" s="403"/>
      <c r="DO329" s="403"/>
      <c r="DP329" s="403"/>
      <c r="DQ329" s="403"/>
      <c r="DR329" s="403"/>
      <c r="DS329" s="403"/>
      <c r="DT329" s="403"/>
      <c r="DU329" s="403"/>
      <c r="DV329" s="403"/>
      <c r="DW329" s="403"/>
      <c r="DX329" s="403"/>
      <c r="DY329" s="403"/>
      <c r="DZ329" s="403"/>
      <c r="EA329" s="403"/>
      <c r="EB329" s="403"/>
      <c r="EC329" s="403"/>
      <c r="ED329" s="403"/>
      <c r="EE329" s="403"/>
      <c r="EF329" s="403"/>
      <c r="EG329" s="403"/>
      <c r="EH329" s="403"/>
      <c r="EI329" s="403"/>
      <c r="EJ329" s="403"/>
      <c r="EK329" s="403"/>
      <c r="EL329" s="403"/>
      <c r="EM329" s="403"/>
      <c r="EN329" s="403"/>
      <c r="EO329" s="403"/>
      <c r="EP329" s="403"/>
      <c r="EQ329" s="403"/>
      <c r="ER329" s="403"/>
      <c r="ES329" s="403"/>
      <c r="ET329" s="403"/>
      <c r="EU329" s="403"/>
      <c r="EV329" s="403"/>
      <c r="EW329" s="403"/>
      <c r="EX329" s="403"/>
      <c r="EY329" s="403"/>
      <c r="EZ329" s="403"/>
      <c r="FA329" s="403"/>
      <c r="FB329" s="403"/>
      <c r="FC329" s="403"/>
      <c r="FD329" s="403"/>
      <c r="FE329" s="403"/>
      <c r="FF329" s="403"/>
      <c r="FG329" s="403"/>
      <c r="FH329" s="403"/>
      <c r="FI329" s="403"/>
      <c r="FJ329" s="403"/>
      <c r="FK329" s="403"/>
      <c r="FL329" s="403"/>
      <c r="FM329" s="403"/>
      <c r="FN329" s="403"/>
      <c r="FO329" s="403"/>
      <c r="FP329" s="403"/>
      <c r="FQ329" s="403"/>
      <c r="FR329" s="403"/>
      <c r="FS329" s="403"/>
      <c r="FT329" s="403"/>
      <c r="FU329" s="403"/>
      <c r="FV329" s="403"/>
      <c r="FW329" s="403"/>
      <c r="FX329" s="403"/>
      <c r="FY329" s="403"/>
      <c r="FZ329" s="403"/>
      <c r="GA329" s="403"/>
      <c r="GB329" s="403"/>
      <c r="GC329" s="403"/>
      <c r="GD329" s="403"/>
      <c r="GE329" s="403"/>
      <c r="GF329" s="403"/>
      <c r="GG329" s="403"/>
      <c r="GH329" s="403"/>
      <c r="GI329" s="403"/>
      <c r="GJ329" s="403"/>
      <c r="GK329" s="403"/>
      <c r="GL329" s="403"/>
      <c r="GM329" s="403"/>
      <c r="GN329" s="403"/>
      <c r="GO329" s="403"/>
      <c r="GP329" s="403"/>
      <c r="GQ329" s="403"/>
      <c r="GR329" s="403"/>
      <c r="GS329" s="403"/>
      <c r="GT329" s="403"/>
      <c r="GU329" s="403"/>
      <c r="GV329" s="403"/>
      <c r="GW329" s="403"/>
      <c r="GX329" s="403"/>
      <c r="GY329" s="403"/>
      <c r="GZ329" s="403"/>
      <c r="HA329" s="403"/>
      <c r="HB329" s="403"/>
      <c r="HC329" s="403"/>
      <c r="HD329" s="403"/>
      <c r="HE329" s="403"/>
      <c r="HF329" s="403"/>
      <c r="HG329" s="403"/>
      <c r="HH329" s="403"/>
      <c r="HI329" s="403"/>
      <c r="HJ329" s="403"/>
      <c r="HK329" s="403"/>
      <c r="HL329" s="403"/>
      <c r="HM329" s="403"/>
      <c r="HN329" s="403"/>
      <c r="HO329" s="403"/>
      <c r="HP329" s="403"/>
      <c r="HQ329" s="403"/>
      <c r="HR329" s="403"/>
      <c r="HS329" s="403"/>
      <c r="HT329" s="403"/>
      <c r="HU329" s="403"/>
      <c r="HV329" s="403"/>
      <c r="HW329" s="403"/>
      <c r="HX329" s="403"/>
      <c r="HY329" s="403"/>
      <c r="HZ329" s="403"/>
      <c r="IA329" s="403"/>
      <c r="IB329" s="403"/>
      <c r="IC329" s="403"/>
      <c r="ID329" s="403"/>
      <c r="IE329" s="403"/>
      <c r="IF329" s="403"/>
      <c r="IG329" s="403"/>
      <c r="IH329" s="403"/>
      <c r="II329" s="403"/>
      <c r="IJ329" s="403"/>
    </row>
    <row r="330" spans="1:244" ht="51.6" customHeight="1">
      <c r="A330" s="1012">
        <v>326</v>
      </c>
      <c r="B330" s="1013" t="s">
        <v>561</v>
      </c>
      <c r="C330" s="1013" t="s">
        <v>350</v>
      </c>
      <c r="D330" s="1014">
        <v>61955647</v>
      </c>
      <c r="E330" s="1014">
        <v>600134229</v>
      </c>
      <c r="F330" s="1014">
        <v>61955647</v>
      </c>
      <c r="G330" s="1015" t="s">
        <v>1348</v>
      </c>
      <c r="H330" s="1016" t="s">
        <v>29</v>
      </c>
      <c r="I330" s="1016" t="s">
        <v>30</v>
      </c>
      <c r="J330" s="1017" t="s">
        <v>1343</v>
      </c>
      <c r="K330" s="1018" t="s">
        <v>1349</v>
      </c>
      <c r="L330" s="1019">
        <v>2500000</v>
      </c>
      <c r="M330" s="1019">
        <v>0</v>
      </c>
      <c r="N330" s="1020">
        <v>2024</v>
      </c>
      <c r="O330" s="1020">
        <v>2026</v>
      </c>
      <c r="P330" s="1021"/>
      <c r="Q330" s="1021"/>
      <c r="R330" s="1021"/>
      <c r="S330" s="1021"/>
      <c r="T330" s="1021"/>
      <c r="U330" s="1021"/>
      <c r="V330" s="1021"/>
      <c r="W330" s="1021"/>
      <c r="X330" s="1021"/>
      <c r="Y330" s="1013" t="s">
        <v>1729</v>
      </c>
      <c r="Z330" s="1022" t="s">
        <v>58</v>
      </c>
      <c r="BJ330" s="403"/>
      <c r="BK330" s="403"/>
      <c r="BL330" s="403"/>
      <c r="BM330" s="403"/>
      <c r="BN330" s="403"/>
      <c r="BO330" s="403"/>
      <c r="BP330" s="403"/>
      <c r="BQ330" s="403"/>
      <c r="BR330" s="403"/>
      <c r="BS330" s="403"/>
      <c r="BT330" s="403"/>
      <c r="BU330" s="403"/>
      <c r="BV330" s="403"/>
      <c r="BW330" s="403"/>
      <c r="BX330" s="403"/>
      <c r="BY330" s="403"/>
      <c r="BZ330" s="403"/>
      <c r="CA330" s="403"/>
      <c r="CB330" s="403"/>
      <c r="CC330" s="403"/>
      <c r="CD330" s="403"/>
      <c r="CE330" s="403"/>
      <c r="CF330" s="403"/>
      <c r="CG330" s="403"/>
      <c r="CH330" s="403"/>
      <c r="CI330" s="403"/>
      <c r="CJ330" s="403"/>
      <c r="CK330" s="403"/>
      <c r="CL330" s="403"/>
      <c r="CM330" s="403"/>
      <c r="CN330" s="403"/>
      <c r="CO330" s="403"/>
      <c r="CP330" s="403"/>
      <c r="CQ330" s="403"/>
      <c r="CR330" s="403"/>
      <c r="CS330" s="403"/>
      <c r="CT330" s="403"/>
      <c r="CU330" s="403"/>
      <c r="CV330" s="403"/>
      <c r="CW330" s="403"/>
      <c r="CX330" s="403"/>
      <c r="CY330" s="403"/>
      <c r="CZ330" s="403"/>
      <c r="DA330" s="403"/>
      <c r="DB330" s="403"/>
      <c r="DC330" s="403"/>
      <c r="DD330" s="403"/>
      <c r="DE330" s="403"/>
      <c r="DF330" s="403"/>
      <c r="DG330" s="403"/>
      <c r="DH330" s="403"/>
      <c r="DI330" s="403"/>
      <c r="DJ330" s="403"/>
      <c r="DK330" s="403"/>
      <c r="DL330" s="403"/>
      <c r="DM330" s="403"/>
      <c r="DN330" s="403"/>
      <c r="DO330" s="403"/>
      <c r="DP330" s="403"/>
      <c r="DQ330" s="403"/>
      <c r="DR330" s="403"/>
      <c r="DS330" s="403"/>
      <c r="DT330" s="403"/>
      <c r="DU330" s="403"/>
      <c r="DV330" s="403"/>
      <c r="DW330" s="403"/>
      <c r="DX330" s="403"/>
      <c r="DY330" s="403"/>
      <c r="DZ330" s="403"/>
      <c r="EA330" s="403"/>
      <c r="EB330" s="403"/>
      <c r="EC330" s="403"/>
      <c r="ED330" s="403"/>
      <c r="EE330" s="403"/>
      <c r="EF330" s="403"/>
      <c r="EG330" s="403"/>
      <c r="EH330" s="403"/>
      <c r="EI330" s="403"/>
      <c r="EJ330" s="403"/>
      <c r="EK330" s="403"/>
      <c r="EL330" s="403"/>
      <c r="EM330" s="403"/>
      <c r="EN330" s="403"/>
      <c r="EO330" s="403"/>
      <c r="EP330" s="403"/>
      <c r="EQ330" s="403"/>
      <c r="ER330" s="403"/>
      <c r="ES330" s="403"/>
      <c r="ET330" s="403"/>
      <c r="EU330" s="403"/>
      <c r="EV330" s="403"/>
      <c r="EW330" s="403"/>
      <c r="EX330" s="403"/>
      <c r="EY330" s="403"/>
      <c r="EZ330" s="403"/>
      <c r="FA330" s="403"/>
      <c r="FB330" s="403"/>
      <c r="FC330" s="403"/>
      <c r="FD330" s="403"/>
      <c r="FE330" s="403"/>
      <c r="FF330" s="403"/>
      <c r="FG330" s="403"/>
      <c r="FH330" s="403"/>
      <c r="FI330" s="403"/>
      <c r="FJ330" s="403"/>
      <c r="FK330" s="403"/>
      <c r="FL330" s="403"/>
      <c r="FM330" s="403"/>
      <c r="FN330" s="403"/>
      <c r="FO330" s="403"/>
      <c r="FP330" s="403"/>
      <c r="FQ330" s="403"/>
      <c r="FR330" s="403"/>
      <c r="FS330" s="403"/>
      <c r="FT330" s="403"/>
      <c r="FU330" s="403"/>
      <c r="FV330" s="403"/>
      <c r="FW330" s="403"/>
      <c r="FX330" s="403"/>
      <c r="FY330" s="403"/>
      <c r="FZ330" s="403"/>
      <c r="GA330" s="403"/>
      <c r="GB330" s="403"/>
      <c r="GC330" s="403"/>
      <c r="GD330" s="403"/>
      <c r="GE330" s="403"/>
      <c r="GF330" s="403"/>
      <c r="GG330" s="403"/>
      <c r="GH330" s="403"/>
      <c r="GI330" s="403"/>
      <c r="GJ330" s="403"/>
      <c r="GK330" s="403"/>
      <c r="GL330" s="403"/>
      <c r="GM330" s="403"/>
      <c r="GN330" s="403"/>
      <c r="GO330" s="403"/>
      <c r="GP330" s="403"/>
      <c r="GQ330" s="403"/>
      <c r="GR330" s="403"/>
      <c r="GS330" s="403"/>
      <c r="GT330" s="403"/>
      <c r="GU330" s="403"/>
      <c r="GV330" s="403"/>
      <c r="GW330" s="403"/>
      <c r="GX330" s="403"/>
      <c r="GY330" s="403"/>
      <c r="GZ330" s="403"/>
      <c r="HA330" s="403"/>
      <c r="HB330" s="403"/>
      <c r="HC330" s="403"/>
      <c r="HD330" s="403"/>
      <c r="HE330" s="403"/>
      <c r="HF330" s="403"/>
      <c r="HG330" s="403"/>
      <c r="HH330" s="403"/>
      <c r="HI330" s="403"/>
      <c r="HJ330" s="403"/>
      <c r="HK330" s="403"/>
      <c r="HL330" s="403"/>
      <c r="HM330" s="403"/>
      <c r="HN330" s="403"/>
      <c r="HO330" s="403"/>
      <c r="HP330" s="403"/>
      <c r="HQ330" s="403"/>
      <c r="HR330" s="403"/>
      <c r="HS330" s="403"/>
      <c r="HT330" s="403"/>
      <c r="HU330" s="403"/>
      <c r="HV330" s="403"/>
      <c r="HW330" s="403"/>
      <c r="HX330" s="403"/>
      <c r="HY330" s="403"/>
      <c r="HZ330" s="403"/>
      <c r="IA330" s="403"/>
      <c r="IB330" s="403"/>
      <c r="IC330" s="403"/>
      <c r="ID330" s="403"/>
      <c r="IE330" s="403"/>
      <c r="IF330" s="403"/>
      <c r="IG330" s="403"/>
      <c r="IH330" s="403"/>
      <c r="II330" s="403"/>
      <c r="IJ330" s="403"/>
    </row>
    <row r="331" spans="1:244" ht="45">
      <c r="A331" s="871">
        <v>327</v>
      </c>
      <c r="B331" s="875" t="s">
        <v>448</v>
      </c>
      <c r="C331" s="875" t="s">
        <v>449</v>
      </c>
      <c r="D331" s="876" t="s">
        <v>450</v>
      </c>
      <c r="E331" s="1068">
        <v>181079534</v>
      </c>
      <c r="F331" s="876" t="s">
        <v>450</v>
      </c>
      <c r="G331" s="875" t="s">
        <v>1350</v>
      </c>
      <c r="H331" s="877" t="s">
        <v>142</v>
      </c>
      <c r="I331" s="878" t="s">
        <v>30</v>
      </c>
      <c r="J331" s="878" t="s">
        <v>30</v>
      </c>
      <c r="K331" s="875" t="s">
        <v>1351</v>
      </c>
      <c r="L331" s="879">
        <v>500000</v>
      </c>
      <c r="M331" s="1421">
        <f>L331/100*85</f>
        <v>425000</v>
      </c>
      <c r="N331" s="880">
        <v>2023</v>
      </c>
      <c r="O331" s="881">
        <v>2024</v>
      </c>
      <c r="P331" s="882"/>
      <c r="Q331" s="882" t="s">
        <v>41</v>
      </c>
      <c r="R331" s="882" t="s">
        <v>41</v>
      </c>
      <c r="S331" s="882" t="s">
        <v>41</v>
      </c>
      <c r="T331" s="882"/>
      <c r="U331" s="882"/>
      <c r="V331" s="882"/>
      <c r="W331" s="882" t="s">
        <v>41</v>
      </c>
      <c r="X331" s="882"/>
      <c r="Y331" s="883" t="s">
        <v>381</v>
      </c>
      <c r="Z331" s="1433" t="s">
        <v>58</v>
      </c>
      <c r="BJ331" s="403"/>
      <c r="BK331" s="403"/>
      <c r="BL331" s="403"/>
      <c r="BM331" s="403"/>
      <c r="BN331" s="403"/>
      <c r="BO331" s="403"/>
      <c r="BP331" s="403"/>
      <c r="BQ331" s="403"/>
      <c r="BR331" s="403"/>
      <c r="BS331" s="403"/>
      <c r="BT331" s="403"/>
      <c r="BU331" s="403"/>
      <c r="BV331" s="403"/>
      <c r="BW331" s="403"/>
      <c r="BX331" s="403"/>
      <c r="BY331" s="403"/>
      <c r="BZ331" s="403"/>
      <c r="CA331" s="403"/>
      <c r="CB331" s="403"/>
      <c r="CC331" s="403"/>
      <c r="CD331" s="403"/>
      <c r="CE331" s="403"/>
      <c r="CF331" s="403"/>
      <c r="CG331" s="403"/>
      <c r="CH331" s="403"/>
      <c r="CI331" s="403"/>
      <c r="CJ331" s="403"/>
      <c r="CK331" s="403"/>
      <c r="CL331" s="403"/>
      <c r="CM331" s="403"/>
      <c r="CN331" s="403"/>
      <c r="CO331" s="403"/>
      <c r="CP331" s="403"/>
      <c r="CQ331" s="403"/>
      <c r="CR331" s="403"/>
      <c r="CS331" s="403"/>
      <c r="CT331" s="403"/>
      <c r="CU331" s="403"/>
      <c r="CV331" s="403"/>
      <c r="CW331" s="403"/>
      <c r="CX331" s="403"/>
      <c r="CY331" s="403"/>
      <c r="CZ331" s="403"/>
      <c r="DA331" s="403"/>
      <c r="DB331" s="403"/>
      <c r="DC331" s="403"/>
      <c r="DD331" s="403"/>
      <c r="DE331" s="403"/>
      <c r="DF331" s="403"/>
      <c r="DG331" s="403"/>
      <c r="DH331" s="403"/>
      <c r="DI331" s="403"/>
      <c r="DJ331" s="403"/>
      <c r="DK331" s="403"/>
      <c r="DL331" s="403"/>
      <c r="DM331" s="403"/>
      <c r="DN331" s="403"/>
      <c r="DO331" s="403"/>
      <c r="DP331" s="403"/>
      <c r="DQ331" s="403"/>
      <c r="DR331" s="403"/>
      <c r="DS331" s="403"/>
      <c r="DT331" s="403"/>
      <c r="DU331" s="403"/>
      <c r="DV331" s="403"/>
      <c r="DW331" s="403"/>
      <c r="DX331" s="403"/>
      <c r="DY331" s="403"/>
      <c r="DZ331" s="403"/>
      <c r="EA331" s="403"/>
      <c r="EB331" s="403"/>
      <c r="EC331" s="403"/>
      <c r="ED331" s="403"/>
      <c r="EE331" s="403"/>
      <c r="EF331" s="403"/>
      <c r="EG331" s="403"/>
      <c r="EH331" s="403"/>
      <c r="EI331" s="403"/>
      <c r="EJ331" s="403"/>
      <c r="EK331" s="403"/>
      <c r="EL331" s="403"/>
      <c r="EM331" s="403"/>
      <c r="EN331" s="403"/>
      <c r="EO331" s="403"/>
      <c r="EP331" s="403"/>
      <c r="EQ331" s="403"/>
      <c r="ER331" s="403"/>
      <c r="ES331" s="403"/>
      <c r="ET331" s="403"/>
      <c r="EU331" s="403"/>
      <c r="EV331" s="403"/>
      <c r="EW331" s="403"/>
      <c r="EX331" s="403"/>
      <c r="EY331" s="403"/>
      <c r="EZ331" s="403"/>
      <c r="FA331" s="403"/>
      <c r="FB331" s="403"/>
      <c r="FC331" s="403"/>
      <c r="FD331" s="403"/>
      <c r="FE331" s="403"/>
      <c r="FF331" s="403"/>
      <c r="FG331" s="403"/>
      <c r="FH331" s="403"/>
      <c r="FI331" s="403"/>
      <c r="FJ331" s="403"/>
      <c r="FK331" s="403"/>
      <c r="FL331" s="403"/>
      <c r="FM331" s="403"/>
      <c r="FN331" s="403"/>
      <c r="FO331" s="403"/>
      <c r="FP331" s="403"/>
      <c r="FQ331" s="403"/>
      <c r="FR331" s="403"/>
      <c r="FS331" s="403"/>
      <c r="FT331" s="403"/>
      <c r="FU331" s="403"/>
      <c r="FV331" s="403"/>
      <c r="FW331" s="403"/>
      <c r="FX331" s="403"/>
      <c r="FY331" s="403"/>
      <c r="FZ331" s="403"/>
      <c r="GA331" s="403"/>
      <c r="GB331" s="403"/>
      <c r="GC331" s="403"/>
      <c r="GD331" s="403"/>
      <c r="GE331" s="403"/>
      <c r="GF331" s="403"/>
      <c r="GG331" s="403"/>
      <c r="GH331" s="403"/>
      <c r="GI331" s="403"/>
      <c r="GJ331" s="403"/>
      <c r="GK331" s="403"/>
      <c r="GL331" s="403"/>
      <c r="GM331" s="403"/>
      <c r="GN331" s="403"/>
      <c r="GO331" s="403"/>
      <c r="GP331" s="403"/>
      <c r="GQ331" s="403"/>
      <c r="GR331" s="403"/>
      <c r="GS331" s="403"/>
      <c r="GT331" s="403"/>
      <c r="GU331" s="403"/>
      <c r="GV331" s="403"/>
      <c r="GW331" s="403"/>
      <c r="GX331" s="403"/>
      <c r="GY331" s="403"/>
      <c r="GZ331" s="403"/>
      <c r="HA331" s="403"/>
      <c r="HB331" s="403"/>
      <c r="HC331" s="403"/>
      <c r="HD331" s="403"/>
      <c r="HE331" s="403"/>
      <c r="HF331" s="403"/>
      <c r="HG331" s="403"/>
      <c r="HH331" s="403"/>
      <c r="HI331" s="403"/>
      <c r="HJ331" s="403"/>
      <c r="HK331" s="403"/>
      <c r="HL331" s="403"/>
      <c r="HM331" s="403"/>
      <c r="HN331" s="403"/>
      <c r="HO331" s="403"/>
      <c r="HP331" s="403"/>
      <c r="HQ331" s="403"/>
      <c r="HR331" s="403"/>
      <c r="HS331" s="403"/>
      <c r="HT331" s="403"/>
      <c r="HU331" s="403"/>
      <c r="HV331" s="403"/>
      <c r="HW331" s="403"/>
      <c r="HX331" s="403"/>
      <c r="HY331" s="403"/>
      <c r="HZ331" s="403"/>
      <c r="IA331" s="403"/>
      <c r="IB331" s="403"/>
      <c r="IC331" s="403"/>
      <c r="ID331" s="403"/>
      <c r="IE331" s="403"/>
      <c r="IF331" s="403"/>
      <c r="IG331" s="403"/>
      <c r="IH331" s="403"/>
      <c r="II331" s="403"/>
      <c r="IJ331" s="403"/>
    </row>
    <row r="332" spans="1:244" ht="33.75">
      <c r="A332" s="871">
        <v>328</v>
      </c>
      <c r="B332" s="883" t="s">
        <v>448</v>
      </c>
      <c r="C332" s="883" t="s">
        <v>449</v>
      </c>
      <c r="D332" s="876" t="s">
        <v>450</v>
      </c>
      <c r="E332" s="876">
        <v>181079534</v>
      </c>
      <c r="F332" s="876" t="s">
        <v>450</v>
      </c>
      <c r="G332" s="884" t="s">
        <v>459</v>
      </c>
      <c r="H332" s="885" t="s">
        <v>142</v>
      </c>
      <c r="I332" s="885" t="s">
        <v>30</v>
      </c>
      <c r="J332" s="883" t="s">
        <v>30</v>
      </c>
      <c r="K332" s="886" t="s">
        <v>460</v>
      </c>
      <c r="L332" s="879">
        <v>2500000</v>
      </c>
      <c r="M332" s="1421">
        <f>L332/100*85</f>
        <v>2125000</v>
      </c>
      <c r="N332" s="880">
        <v>2023</v>
      </c>
      <c r="O332" s="881">
        <v>2025</v>
      </c>
      <c r="P332" s="882"/>
      <c r="Q332" s="882"/>
      <c r="R332" s="882"/>
      <c r="S332" s="882"/>
      <c r="T332" s="882"/>
      <c r="U332" s="882"/>
      <c r="V332" s="882"/>
      <c r="W332" s="882" t="s">
        <v>41</v>
      </c>
      <c r="X332" s="882"/>
      <c r="Y332" s="883" t="s">
        <v>381</v>
      </c>
      <c r="Z332" s="1433" t="s">
        <v>58</v>
      </c>
      <c r="BJ332" s="403"/>
      <c r="BK332" s="403"/>
      <c r="BL332" s="403"/>
      <c r="BM332" s="403"/>
      <c r="BN332" s="403"/>
      <c r="BO332" s="403"/>
      <c r="BP332" s="403"/>
      <c r="BQ332" s="403"/>
      <c r="BR332" s="403"/>
      <c r="BS332" s="403"/>
      <c r="BT332" s="403"/>
      <c r="BU332" s="403"/>
      <c r="BV332" s="403"/>
      <c r="BW332" s="403"/>
      <c r="BX332" s="403"/>
      <c r="BY332" s="403"/>
      <c r="BZ332" s="403"/>
      <c r="CA332" s="403"/>
      <c r="CB332" s="403"/>
      <c r="CC332" s="403"/>
      <c r="CD332" s="403"/>
      <c r="CE332" s="403"/>
      <c r="CF332" s="403"/>
      <c r="CG332" s="403"/>
      <c r="CH332" s="403"/>
      <c r="CI332" s="403"/>
      <c r="CJ332" s="403"/>
      <c r="CK332" s="403"/>
      <c r="CL332" s="403"/>
      <c r="CM332" s="403"/>
      <c r="CN332" s="403"/>
      <c r="CO332" s="403"/>
      <c r="CP332" s="403"/>
      <c r="CQ332" s="403"/>
      <c r="CR332" s="403"/>
      <c r="CS332" s="403"/>
      <c r="CT332" s="403"/>
      <c r="CU332" s="403"/>
      <c r="CV332" s="403"/>
      <c r="CW332" s="403"/>
      <c r="CX332" s="403"/>
      <c r="CY332" s="403"/>
      <c r="CZ332" s="403"/>
      <c r="DA332" s="403"/>
      <c r="DB332" s="403"/>
      <c r="DC332" s="403"/>
      <c r="DD332" s="403"/>
      <c r="DE332" s="403"/>
      <c r="DF332" s="403"/>
      <c r="DG332" s="403"/>
      <c r="DH332" s="403"/>
      <c r="DI332" s="403"/>
      <c r="DJ332" s="403"/>
      <c r="DK332" s="403"/>
      <c r="DL332" s="403"/>
      <c r="DM332" s="403"/>
      <c r="DN332" s="403"/>
      <c r="DO332" s="403"/>
      <c r="DP332" s="403"/>
      <c r="DQ332" s="403"/>
      <c r="DR332" s="403"/>
      <c r="DS332" s="403"/>
      <c r="DT332" s="403"/>
      <c r="DU332" s="403"/>
      <c r="DV332" s="403"/>
      <c r="DW332" s="403"/>
      <c r="DX332" s="403"/>
      <c r="DY332" s="403"/>
      <c r="DZ332" s="403"/>
      <c r="EA332" s="403"/>
      <c r="EB332" s="403"/>
      <c r="EC332" s="403"/>
      <c r="ED332" s="403"/>
      <c r="EE332" s="403"/>
      <c r="EF332" s="403"/>
      <c r="EG332" s="403"/>
      <c r="EH332" s="403"/>
      <c r="EI332" s="403"/>
      <c r="EJ332" s="403"/>
      <c r="EK332" s="403"/>
      <c r="EL332" s="403"/>
      <c r="EM332" s="403"/>
      <c r="EN332" s="403"/>
      <c r="EO332" s="403"/>
      <c r="EP332" s="403"/>
      <c r="EQ332" s="403"/>
      <c r="ER332" s="403"/>
      <c r="ES332" s="403"/>
      <c r="ET332" s="403"/>
      <c r="EU332" s="403"/>
      <c r="EV332" s="403"/>
      <c r="EW332" s="403"/>
      <c r="EX332" s="403"/>
      <c r="EY332" s="403"/>
      <c r="EZ332" s="403"/>
      <c r="FA332" s="403"/>
      <c r="FB332" s="403"/>
      <c r="FC332" s="403"/>
      <c r="FD332" s="403"/>
      <c r="FE332" s="403"/>
      <c r="FF332" s="403"/>
      <c r="FG332" s="403"/>
      <c r="FH332" s="403"/>
      <c r="FI332" s="403"/>
      <c r="FJ332" s="403"/>
      <c r="FK332" s="403"/>
      <c r="FL332" s="403"/>
      <c r="FM332" s="403"/>
      <c r="FN332" s="403"/>
      <c r="FO332" s="403"/>
      <c r="FP332" s="403"/>
      <c r="FQ332" s="403"/>
      <c r="FR332" s="403"/>
      <c r="FS332" s="403"/>
      <c r="FT332" s="403"/>
      <c r="FU332" s="403"/>
      <c r="FV332" s="403"/>
      <c r="FW332" s="403"/>
      <c r="FX332" s="403"/>
      <c r="FY332" s="403"/>
      <c r="FZ332" s="403"/>
      <c r="GA332" s="403"/>
      <c r="GB332" s="403"/>
      <c r="GC332" s="403"/>
      <c r="GD332" s="403"/>
      <c r="GE332" s="403"/>
      <c r="GF332" s="403"/>
      <c r="GG332" s="403"/>
      <c r="GH332" s="403"/>
      <c r="GI332" s="403"/>
      <c r="GJ332" s="403"/>
      <c r="GK332" s="403"/>
      <c r="GL332" s="403"/>
      <c r="GM332" s="403"/>
      <c r="GN332" s="403"/>
      <c r="GO332" s="403"/>
      <c r="GP332" s="403"/>
      <c r="GQ332" s="403"/>
      <c r="GR332" s="403"/>
      <c r="GS332" s="403"/>
      <c r="GT332" s="403"/>
      <c r="GU332" s="403"/>
      <c r="GV332" s="403"/>
      <c r="GW332" s="403"/>
      <c r="GX332" s="403"/>
      <c r="GY332" s="403"/>
      <c r="GZ332" s="403"/>
      <c r="HA332" s="403"/>
      <c r="HB332" s="403"/>
      <c r="HC332" s="403"/>
      <c r="HD332" s="403"/>
      <c r="HE332" s="403"/>
      <c r="HF332" s="403"/>
      <c r="HG332" s="403"/>
      <c r="HH332" s="403"/>
      <c r="HI332" s="403"/>
      <c r="HJ332" s="403"/>
      <c r="HK332" s="403"/>
      <c r="HL332" s="403"/>
      <c r="HM332" s="403"/>
      <c r="HN332" s="403"/>
      <c r="HO332" s="403"/>
      <c r="HP332" s="403"/>
      <c r="HQ332" s="403"/>
      <c r="HR332" s="403"/>
      <c r="HS332" s="403"/>
      <c r="HT332" s="403"/>
      <c r="HU332" s="403"/>
      <c r="HV332" s="403"/>
      <c r="HW332" s="403"/>
      <c r="HX332" s="403"/>
      <c r="HY332" s="403"/>
      <c r="HZ332" s="403"/>
      <c r="IA332" s="403"/>
      <c r="IB332" s="403"/>
      <c r="IC332" s="403"/>
      <c r="ID332" s="403"/>
      <c r="IE332" s="403"/>
      <c r="IF332" s="403"/>
      <c r="IG332" s="403"/>
      <c r="IH332" s="403"/>
      <c r="II332" s="403"/>
      <c r="IJ332" s="403"/>
    </row>
    <row r="333" spans="1:244" ht="56.25">
      <c r="A333" s="871">
        <v>329</v>
      </c>
      <c r="B333" s="1067" t="s">
        <v>1352</v>
      </c>
      <c r="C333" s="1067" t="s">
        <v>1353</v>
      </c>
      <c r="D333" s="1068">
        <v>70641862</v>
      </c>
      <c r="E333" s="1068">
        <v>102508259</v>
      </c>
      <c r="F333" s="1068">
        <v>600144691</v>
      </c>
      <c r="G333" s="1069" t="s">
        <v>1354</v>
      </c>
      <c r="H333" s="1070" t="s">
        <v>142</v>
      </c>
      <c r="I333" s="1070" t="s">
        <v>30</v>
      </c>
      <c r="J333" s="1070" t="s">
        <v>30</v>
      </c>
      <c r="K333" s="1072" t="s">
        <v>1355</v>
      </c>
      <c r="L333" s="1073">
        <v>100000000</v>
      </c>
      <c r="M333" s="1421">
        <f>L333/100*85</f>
        <v>85000000</v>
      </c>
      <c r="N333" s="1074">
        <v>2024</v>
      </c>
      <c r="O333" s="1075">
        <v>2026</v>
      </c>
      <c r="P333" s="1076" t="s">
        <v>132</v>
      </c>
      <c r="Q333" s="1076" t="s">
        <v>132</v>
      </c>
      <c r="R333" s="1076" t="s">
        <v>132</v>
      </c>
      <c r="S333" s="1076" t="s">
        <v>132</v>
      </c>
      <c r="T333" s="1076"/>
      <c r="U333" s="1076"/>
      <c r="V333" s="1076"/>
      <c r="W333" s="1076"/>
      <c r="X333" s="1076" t="s">
        <v>132</v>
      </c>
      <c r="Y333" s="1067" t="s">
        <v>1356</v>
      </c>
      <c r="Z333" s="872" t="s">
        <v>58</v>
      </c>
      <c r="BJ333" s="403"/>
      <c r="BK333" s="403"/>
      <c r="BL333" s="403"/>
      <c r="BM333" s="403"/>
      <c r="BN333" s="403"/>
      <c r="BO333" s="403"/>
      <c r="BP333" s="403"/>
      <c r="BQ333" s="403"/>
      <c r="BR333" s="403"/>
      <c r="BS333" s="403"/>
      <c r="BT333" s="403"/>
      <c r="BU333" s="403"/>
      <c r="BV333" s="403"/>
      <c r="BW333" s="403"/>
      <c r="BX333" s="403"/>
      <c r="BY333" s="403"/>
      <c r="BZ333" s="403"/>
      <c r="CA333" s="403"/>
      <c r="CB333" s="403"/>
      <c r="CC333" s="403"/>
      <c r="CD333" s="403"/>
      <c r="CE333" s="403"/>
      <c r="CF333" s="403"/>
      <c r="CG333" s="403"/>
      <c r="CH333" s="403"/>
      <c r="CI333" s="403"/>
      <c r="CJ333" s="403"/>
      <c r="CK333" s="403"/>
      <c r="CL333" s="403"/>
      <c r="CM333" s="403"/>
      <c r="CN333" s="403"/>
      <c r="CO333" s="403"/>
      <c r="CP333" s="403"/>
      <c r="CQ333" s="403"/>
      <c r="CR333" s="403"/>
      <c r="CS333" s="403"/>
      <c r="CT333" s="403"/>
      <c r="CU333" s="403"/>
      <c r="CV333" s="403"/>
      <c r="CW333" s="403"/>
      <c r="CX333" s="403"/>
      <c r="CY333" s="403"/>
      <c r="CZ333" s="403"/>
      <c r="DA333" s="403"/>
      <c r="DB333" s="403"/>
      <c r="DC333" s="403"/>
      <c r="DD333" s="403"/>
      <c r="DE333" s="403"/>
      <c r="DF333" s="403"/>
      <c r="DG333" s="403"/>
      <c r="DH333" s="403"/>
      <c r="DI333" s="403"/>
      <c r="DJ333" s="403"/>
      <c r="DK333" s="403"/>
      <c r="DL333" s="403"/>
      <c r="DM333" s="403"/>
      <c r="DN333" s="403"/>
      <c r="DO333" s="403"/>
      <c r="DP333" s="403"/>
      <c r="DQ333" s="403"/>
      <c r="DR333" s="403"/>
      <c r="DS333" s="403"/>
      <c r="DT333" s="403"/>
      <c r="DU333" s="403"/>
      <c r="DV333" s="403"/>
      <c r="DW333" s="403"/>
      <c r="DX333" s="403"/>
      <c r="DY333" s="403"/>
      <c r="DZ333" s="403"/>
      <c r="EA333" s="403"/>
      <c r="EB333" s="403"/>
      <c r="EC333" s="403"/>
      <c r="ED333" s="403"/>
      <c r="EE333" s="403"/>
      <c r="EF333" s="403"/>
      <c r="EG333" s="403"/>
      <c r="EH333" s="403"/>
      <c r="EI333" s="403"/>
      <c r="EJ333" s="403"/>
      <c r="EK333" s="403"/>
      <c r="EL333" s="403"/>
      <c r="EM333" s="403"/>
      <c r="EN333" s="403"/>
      <c r="EO333" s="403"/>
      <c r="EP333" s="403"/>
      <c r="EQ333" s="403"/>
      <c r="ER333" s="403"/>
      <c r="ES333" s="403"/>
      <c r="ET333" s="403"/>
      <c r="EU333" s="403"/>
      <c r="EV333" s="403"/>
      <c r="EW333" s="403"/>
      <c r="EX333" s="403"/>
      <c r="EY333" s="403"/>
      <c r="EZ333" s="403"/>
      <c r="FA333" s="403"/>
      <c r="FB333" s="403"/>
      <c r="FC333" s="403"/>
      <c r="FD333" s="403"/>
      <c r="FE333" s="403"/>
      <c r="FF333" s="403"/>
      <c r="FG333" s="403"/>
      <c r="FH333" s="403"/>
      <c r="FI333" s="403"/>
      <c r="FJ333" s="403"/>
      <c r="FK333" s="403"/>
      <c r="FL333" s="403"/>
      <c r="FM333" s="403"/>
      <c r="FN333" s="403"/>
      <c r="FO333" s="403"/>
      <c r="FP333" s="403"/>
      <c r="FQ333" s="403"/>
      <c r="FR333" s="403"/>
      <c r="FS333" s="403"/>
      <c r="FT333" s="403"/>
      <c r="FU333" s="403"/>
      <c r="FV333" s="403"/>
      <c r="FW333" s="403"/>
      <c r="FX333" s="403"/>
      <c r="FY333" s="403"/>
      <c r="FZ333" s="403"/>
      <c r="GA333" s="403"/>
      <c r="GB333" s="403"/>
      <c r="GC333" s="403"/>
      <c r="GD333" s="403"/>
      <c r="GE333" s="403"/>
      <c r="GF333" s="403"/>
      <c r="GG333" s="403"/>
      <c r="GH333" s="403"/>
      <c r="GI333" s="403"/>
      <c r="GJ333" s="403"/>
      <c r="GK333" s="403"/>
      <c r="GL333" s="403"/>
      <c r="GM333" s="403"/>
      <c r="GN333" s="403"/>
      <c r="GO333" s="403"/>
      <c r="GP333" s="403"/>
      <c r="GQ333" s="403"/>
      <c r="GR333" s="403"/>
      <c r="GS333" s="403"/>
      <c r="GT333" s="403"/>
      <c r="GU333" s="403"/>
      <c r="GV333" s="403"/>
      <c r="GW333" s="403"/>
      <c r="GX333" s="403"/>
      <c r="GY333" s="403"/>
      <c r="GZ333" s="403"/>
      <c r="HA333" s="403"/>
      <c r="HB333" s="403"/>
      <c r="HC333" s="403"/>
      <c r="HD333" s="403"/>
      <c r="HE333" s="403"/>
      <c r="HF333" s="403"/>
      <c r="HG333" s="403"/>
      <c r="HH333" s="403"/>
      <c r="HI333" s="403"/>
      <c r="HJ333" s="403"/>
      <c r="HK333" s="403"/>
      <c r="HL333" s="403"/>
      <c r="HM333" s="403"/>
      <c r="HN333" s="403"/>
      <c r="HO333" s="403"/>
      <c r="HP333" s="403"/>
      <c r="HQ333" s="403"/>
      <c r="HR333" s="403"/>
      <c r="HS333" s="403"/>
      <c r="HT333" s="403"/>
      <c r="HU333" s="403"/>
      <c r="HV333" s="403"/>
      <c r="HW333" s="403"/>
      <c r="HX333" s="403"/>
      <c r="HY333" s="403"/>
      <c r="HZ333" s="403"/>
      <c r="IA333" s="403"/>
      <c r="IB333" s="403"/>
      <c r="IC333" s="403"/>
      <c r="ID333" s="403"/>
      <c r="IE333" s="403"/>
      <c r="IF333" s="403"/>
      <c r="IG333" s="403"/>
      <c r="IH333" s="403"/>
      <c r="II333" s="403"/>
      <c r="IJ333" s="403"/>
    </row>
    <row r="334" spans="1:244" ht="56.25">
      <c r="A334" s="871">
        <v>330</v>
      </c>
      <c r="B334" s="1067" t="s">
        <v>1357</v>
      </c>
      <c r="C334" s="1067" t="s">
        <v>1358</v>
      </c>
      <c r="D334" s="1068">
        <v>64626679</v>
      </c>
      <c r="E334" s="1068">
        <v>102508399</v>
      </c>
      <c r="F334" s="1068">
        <v>600145328</v>
      </c>
      <c r="G334" s="1069" t="s">
        <v>1301</v>
      </c>
      <c r="H334" s="1070" t="s">
        <v>142</v>
      </c>
      <c r="I334" s="1070" t="s">
        <v>30</v>
      </c>
      <c r="J334" s="1070" t="s">
        <v>1359</v>
      </c>
      <c r="K334" s="1069" t="s">
        <v>1360</v>
      </c>
      <c r="L334" s="1073">
        <v>8000000</v>
      </c>
      <c r="M334" s="1421">
        <f t="shared" ref="M334:M346" si="35">L334/100*85</f>
        <v>6800000</v>
      </c>
      <c r="N334" s="1074">
        <v>2024</v>
      </c>
      <c r="O334" s="1075">
        <v>2025</v>
      </c>
      <c r="P334" s="1076"/>
      <c r="Q334" s="1076"/>
      <c r="R334" s="1076"/>
      <c r="S334" s="1076"/>
      <c r="T334" s="1076"/>
      <c r="U334" s="1076"/>
      <c r="V334" s="1076"/>
      <c r="W334" s="1076"/>
      <c r="X334" s="1076"/>
      <c r="Y334" s="1067" t="s">
        <v>381</v>
      </c>
      <c r="Z334" s="872" t="s">
        <v>58</v>
      </c>
      <c r="BJ334" s="403"/>
      <c r="BK334" s="403"/>
      <c r="BL334" s="403"/>
      <c r="BM334" s="403"/>
      <c r="BN334" s="403"/>
      <c r="BO334" s="403"/>
      <c r="BP334" s="403"/>
      <c r="BQ334" s="403"/>
      <c r="BR334" s="403"/>
      <c r="BS334" s="403"/>
      <c r="BT334" s="403"/>
      <c r="BU334" s="403"/>
      <c r="BV334" s="403"/>
      <c r="BW334" s="403"/>
      <c r="BX334" s="403"/>
      <c r="BY334" s="403"/>
      <c r="BZ334" s="403"/>
      <c r="CA334" s="403"/>
      <c r="CB334" s="403"/>
      <c r="CC334" s="403"/>
      <c r="CD334" s="403"/>
      <c r="CE334" s="403"/>
      <c r="CF334" s="403"/>
      <c r="CG334" s="403"/>
      <c r="CH334" s="403"/>
      <c r="CI334" s="403"/>
      <c r="CJ334" s="403"/>
      <c r="CK334" s="403"/>
      <c r="CL334" s="403"/>
      <c r="CM334" s="403"/>
      <c r="CN334" s="403"/>
      <c r="CO334" s="403"/>
      <c r="CP334" s="403"/>
      <c r="CQ334" s="403"/>
      <c r="CR334" s="403"/>
      <c r="CS334" s="403"/>
      <c r="CT334" s="403"/>
      <c r="CU334" s="403"/>
      <c r="CV334" s="403"/>
      <c r="CW334" s="403"/>
      <c r="CX334" s="403"/>
      <c r="CY334" s="403"/>
      <c r="CZ334" s="403"/>
      <c r="DA334" s="403"/>
      <c r="DB334" s="403"/>
      <c r="DC334" s="403"/>
      <c r="DD334" s="403"/>
      <c r="DE334" s="403"/>
      <c r="DF334" s="403"/>
      <c r="DG334" s="403"/>
      <c r="DH334" s="403"/>
      <c r="DI334" s="403"/>
      <c r="DJ334" s="403"/>
      <c r="DK334" s="403"/>
      <c r="DL334" s="403"/>
      <c r="DM334" s="403"/>
      <c r="DN334" s="403"/>
      <c r="DO334" s="403"/>
      <c r="DP334" s="403"/>
      <c r="DQ334" s="403"/>
      <c r="DR334" s="403"/>
      <c r="DS334" s="403"/>
      <c r="DT334" s="403"/>
      <c r="DU334" s="403"/>
      <c r="DV334" s="403"/>
      <c r="DW334" s="403"/>
      <c r="DX334" s="403"/>
      <c r="DY334" s="403"/>
      <c r="DZ334" s="403"/>
      <c r="EA334" s="403"/>
      <c r="EB334" s="403"/>
      <c r="EC334" s="403"/>
      <c r="ED334" s="403"/>
      <c r="EE334" s="403"/>
      <c r="EF334" s="403"/>
      <c r="EG334" s="403"/>
      <c r="EH334" s="403"/>
      <c r="EI334" s="403"/>
      <c r="EJ334" s="403"/>
      <c r="EK334" s="403"/>
      <c r="EL334" s="403"/>
      <c r="EM334" s="403"/>
      <c r="EN334" s="403"/>
      <c r="EO334" s="403"/>
      <c r="EP334" s="403"/>
      <c r="EQ334" s="403"/>
      <c r="ER334" s="403"/>
      <c r="ES334" s="403"/>
      <c r="ET334" s="403"/>
      <c r="EU334" s="403"/>
      <c r="EV334" s="403"/>
      <c r="EW334" s="403"/>
      <c r="EX334" s="403"/>
      <c r="EY334" s="403"/>
      <c r="EZ334" s="403"/>
      <c r="FA334" s="403"/>
      <c r="FB334" s="403"/>
      <c r="FC334" s="403"/>
      <c r="FD334" s="403"/>
      <c r="FE334" s="403"/>
      <c r="FF334" s="403"/>
      <c r="FG334" s="403"/>
      <c r="FH334" s="403"/>
      <c r="FI334" s="403"/>
      <c r="FJ334" s="403"/>
      <c r="FK334" s="403"/>
      <c r="FL334" s="403"/>
      <c r="FM334" s="403"/>
      <c r="FN334" s="403"/>
      <c r="FO334" s="403"/>
      <c r="FP334" s="403"/>
      <c r="FQ334" s="403"/>
      <c r="FR334" s="403"/>
      <c r="FS334" s="403"/>
      <c r="FT334" s="403"/>
      <c r="FU334" s="403"/>
      <c r="FV334" s="403"/>
      <c r="FW334" s="403"/>
      <c r="FX334" s="403"/>
      <c r="FY334" s="403"/>
      <c r="FZ334" s="403"/>
      <c r="GA334" s="403"/>
      <c r="GB334" s="403"/>
      <c r="GC334" s="403"/>
      <c r="GD334" s="403"/>
      <c r="GE334" s="403"/>
      <c r="GF334" s="403"/>
      <c r="GG334" s="403"/>
      <c r="GH334" s="403"/>
      <c r="GI334" s="403"/>
      <c r="GJ334" s="403"/>
      <c r="GK334" s="403"/>
      <c r="GL334" s="403"/>
      <c r="GM334" s="403"/>
      <c r="GN334" s="403"/>
      <c r="GO334" s="403"/>
      <c r="GP334" s="403"/>
      <c r="GQ334" s="403"/>
      <c r="GR334" s="403"/>
      <c r="GS334" s="403"/>
      <c r="GT334" s="403"/>
      <c r="GU334" s="403"/>
      <c r="GV334" s="403"/>
      <c r="GW334" s="403"/>
      <c r="GX334" s="403"/>
      <c r="GY334" s="403"/>
      <c r="GZ334" s="403"/>
      <c r="HA334" s="403"/>
      <c r="HB334" s="403"/>
      <c r="HC334" s="403"/>
      <c r="HD334" s="403"/>
      <c r="HE334" s="403"/>
      <c r="HF334" s="403"/>
      <c r="HG334" s="403"/>
      <c r="HH334" s="403"/>
      <c r="HI334" s="403"/>
      <c r="HJ334" s="403"/>
      <c r="HK334" s="403"/>
      <c r="HL334" s="403"/>
      <c r="HM334" s="403"/>
      <c r="HN334" s="403"/>
      <c r="HO334" s="403"/>
      <c r="HP334" s="403"/>
      <c r="HQ334" s="403"/>
      <c r="HR334" s="403"/>
      <c r="HS334" s="403"/>
      <c r="HT334" s="403"/>
      <c r="HU334" s="403"/>
      <c r="HV334" s="403"/>
      <c r="HW334" s="403"/>
      <c r="HX334" s="403"/>
      <c r="HY334" s="403"/>
      <c r="HZ334" s="403"/>
      <c r="IA334" s="403"/>
      <c r="IB334" s="403"/>
      <c r="IC334" s="403"/>
      <c r="ID334" s="403"/>
      <c r="IE334" s="403"/>
      <c r="IF334" s="403"/>
      <c r="IG334" s="403"/>
      <c r="IH334" s="403"/>
      <c r="II334" s="403"/>
      <c r="IJ334" s="403"/>
    </row>
    <row r="335" spans="1:244" ht="33.75">
      <c r="A335" s="871">
        <v>331</v>
      </c>
      <c r="B335" s="1067" t="s">
        <v>1357</v>
      </c>
      <c r="C335" s="1067" t="s">
        <v>1358</v>
      </c>
      <c r="D335" s="1068">
        <v>64626679</v>
      </c>
      <c r="E335" s="1068">
        <v>102508399</v>
      </c>
      <c r="F335" s="1068">
        <v>600145328</v>
      </c>
      <c r="G335" s="1069" t="s">
        <v>689</v>
      </c>
      <c r="H335" s="1070" t="s">
        <v>142</v>
      </c>
      <c r="I335" s="1070" t="s">
        <v>30</v>
      </c>
      <c r="J335" s="1070" t="s">
        <v>1359</v>
      </c>
      <c r="K335" s="1069" t="s">
        <v>1361</v>
      </c>
      <c r="L335" s="1073">
        <v>2500000</v>
      </c>
      <c r="M335" s="1421">
        <f t="shared" si="35"/>
        <v>2125000</v>
      </c>
      <c r="N335" s="1074">
        <v>2024</v>
      </c>
      <c r="O335" s="1075">
        <v>2025</v>
      </c>
      <c r="P335" s="1076"/>
      <c r="Q335" s="1076"/>
      <c r="R335" s="1076" t="s">
        <v>132</v>
      </c>
      <c r="S335" s="1076"/>
      <c r="T335" s="1076"/>
      <c r="U335" s="1076"/>
      <c r="V335" s="1076"/>
      <c r="W335" s="1076"/>
      <c r="X335" s="1076"/>
      <c r="Y335" s="1067" t="s">
        <v>381</v>
      </c>
      <c r="Z335" s="872" t="s">
        <v>58</v>
      </c>
      <c r="BJ335" s="403"/>
      <c r="BK335" s="403"/>
      <c r="BL335" s="403"/>
      <c r="BM335" s="403"/>
      <c r="BN335" s="403"/>
      <c r="BO335" s="403"/>
      <c r="BP335" s="403"/>
      <c r="BQ335" s="403"/>
      <c r="BR335" s="403"/>
      <c r="BS335" s="403"/>
      <c r="BT335" s="403"/>
      <c r="BU335" s="403"/>
      <c r="BV335" s="403"/>
      <c r="BW335" s="403"/>
      <c r="BX335" s="403"/>
      <c r="BY335" s="403"/>
      <c r="BZ335" s="403"/>
      <c r="CA335" s="403"/>
      <c r="CB335" s="403"/>
      <c r="CC335" s="403"/>
      <c r="CD335" s="403"/>
      <c r="CE335" s="403"/>
      <c r="CF335" s="403"/>
      <c r="CG335" s="403"/>
      <c r="CH335" s="403"/>
      <c r="CI335" s="403"/>
      <c r="CJ335" s="403"/>
      <c r="CK335" s="403"/>
      <c r="CL335" s="403"/>
      <c r="CM335" s="403"/>
      <c r="CN335" s="403"/>
      <c r="CO335" s="403"/>
      <c r="CP335" s="403"/>
      <c r="CQ335" s="403"/>
      <c r="CR335" s="403"/>
      <c r="CS335" s="403"/>
      <c r="CT335" s="403"/>
      <c r="CU335" s="403"/>
      <c r="CV335" s="403"/>
      <c r="CW335" s="403"/>
      <c r="CX335" s="403"/>
      <c r="CY335" s="403"/>
      <c r="CZ335" s="403"/>
      <c r="DA335" s="403"/>
      <c r="DB335" s="403"/>
      <c r="DC335" s="403"/>
      <c r="DD335" s="403"/>
      <c r="DE335" s="403"/>
      <c r="DF335" s="403"/>
      <c r="DG335" s="403"/>
      <c r="DH335" s="403"/>
      <c r="DI335" s="403"/>
      <c r="DJ335" s="403"/>
      <c r="DK335" s="403"/>
      <c r="DL335" s="403"/>
      <c r="DM335" s="403"/>
      <c r="DN335" s="403"/>
      <c r="DO335" s="403"/>
      <c r="DP335" s="403"/>
      <c r="DQ335" s="403"/>
      <c r="DR335" s="403"/>
      <c r="DS335" s="403"/>
      <c r="DT335" s="403"/>
      <c r="DU335" s="403"/>
      <c r="DV335" s="403"/>
      <c r="DW335" s="403"/>
      <c r="DX335" s="403"/>
      <c r="DY335" s="403"/>
      <c r="DZ335" s="403"/>
      <c r="EA335" s="403"/>
      <c r="EB335" s="403"/>
      <c r="EC335" s="403"/>
      <c r="ED335" s="403"/>
      <c r="EE335" s="403"/>
      <c r="EF335" s="403"/>
      <c r="EG335" s="403"/>
      <c r="EH335" s="403"/>
      <c r="EI335" s="403"/>
      <c r="EJ335" s="403"/>
      <c r="EK335" s="403"/>
      <c r="EL335" s="403"/>
      <c r="EM335" s="403"/>
      <c r="EN335" s="403"/>
      <c r="EO335" s="403"/>
      <c r="EP335" s="403"/>
      <c r="EQ335" s="403"/>
      <c r="ER335" s="403"/>
      <c r="ES335" s="403"/>
      <c r="ET335" s="403"/>
      <c r="EU335" s="403"/>
      <c r="EV335" s="403"/>
      <c r="EW335" s="403"/>
      <c r="EX335" s="403"/>
      <c r="EY335" s="403"/>
      <c r="EZ335" s="403"/>
      <c r="FA335" s="403"/>
      <c r="FB335" s="403"/>
      <c r="FC335" s="403"/>
      <c r="FD335" s="403"/>
      <c r="FE335" s="403"/>
      <c r="FF335" s="403"/>
      <c r="FG335" s="403"/>
      <c r="FH335" s="403"/>
      <c r="FI335" s="403"/>
      <c r="FJ335" s="403"/>
      <c r="FK335" s="403"/>
      <c r="FL335" s="403"/>
      <c r="FM335" s="403"/>
      <c r="FN335" s="403"/>
      <c r="FO335" s="403"/>
      <c r="FP335" s="403"/>
      <c r="FQ335" s="403"/>
      <c r="FR335" s="403"/>
      <c r="FS335" s="403"/>
      <c r="FT335" s="403"/>
      <c r="FU335" s="403"/>
      <c r="FV335" s="403"/>
      <c r="FW335" s="403"/>
      <c r="FX335" s="403"/>
      <c r="FY335" s="403"/>
      <c r="FZ335" s="403"/>
      <c r="GA335" s="403"/>
      <c r="GB335" s="403"/>
      <c r="GC335" s="403"/>
      <c r="GD335" s="403"/>
      <c r="GE335" s="403"/>
      <c r="GF335" s="403"/>
      <c r="GG335" s="403"/>
      <c r="GH335" s="403"/>
      <c r="GI335" s="403"/>
      <c r="GJ335" s="403"/>
      <c r="GK335" s="403"/>
      <c r="GL335" s="403"/>
      <c r="GM335" s="403"/>
      <c r="GN335" s="403"/>
      <c r="GO335" s="403"/>
      <c r="GP335" s="403"/>
      <c r="GQ335" s="403"/>
      <c r="GR335" s="403"/>
      <c r="GS335" s="403"/>
      <c r="GT335" s="403"/>
      <c r="GU335" s="403"/>
      <c r="GV335" s="403"/>
      <c r="GW335" s="403"/>
      <c r="GX335" s="403"/>
      <c r="GY335" s="403"/>
      <c r="GZ335" s="403"/>
      <c r="HA335" s="403"/>
      <c r="HB335" s="403"/>
      <c r="HC335" s="403"/>
      <c r="HD335" s="403"/>
      <c r="HE335" s="403"/>
      <c r="HF335" s="403"/>
      <c r="HG335" s="403"/>
      <c r="HH335" s="403"/>
      <c r="HI335" s="403"/>
      <c r="HJ335" s="403"/>
      <c r="HK335" s="403"/>
      <c r="HL335" s="403"/>
      <c r="HM335" s="403"/>
      <c r="HN335" s="403"/>
      <c r="HO335" s="403"/>
      <c r="HP335" s="403"/>
      <c r="HQ335" s="403"/>
      <c r="HR335" s="403"/>
      <c r="HS335" s="403"/>
      <c r="HT335" s="403"/>
      <c r="HU335" s="403"/>
      <c r="HV335" s="403"/>
      <c r="HW335" s="403"/>
      <c r="HX335" s="403"/>
      <c r="HY335" s="403"/>
      <c r="HZ335" s="403"/>
      <c r="IA335" s="403"/>
      <c r="IB335" s="403"/>
      <c r="IC335" s="403"/>
      <c r="ID335" s="403"/>
      <c r="IE335" s="403"/>
      <c r="IF335" s="403"/>
      <c r="IG335" s="403"/>
      <c r="IH335" s="403"/>
      <c r="II335" s="403"/>
      <c r="IJ335" s="403"/>
    </row>
    <row r="336" spans="1:244" ht="56.25">
      <c r="A336" s="871">
        <v>332</v>
      </c>
      <c r="B336" s="1067" t="s">
        <v>1357</v>
      </c>
      <c r="C336" s="1067" t="s">
        <v>1358</v>
      </c>
      <c r="D336" s="1068">
        <v>64626679</v>
      </c>
      <c r="E336" s="1068">
        <v>102508399</v>
      </c>
      <c r="F336" s="1068">
        <v>600145328</v>
      </c>
      <c r="G336" s="1069" t="s">
        <v>1362</v>
      </c>
      <c r="H336" s="1070" t="s">
        <v>142</v>
      </c>
      <c r="I336" s="1070" t="s">
        <v>30</v>
      </c>
      <c r="J336" s="1070" t="s">
        <v>1359</v>
      </c>
      <c r="K336" s="1069" t="s">
        <v>1363</v>
      </c>
      <c r="L336" s="1073">
        <v>2300000</v>
      </c>
      <c r="M336" s="1421">
        <f t="shared" si="35"/>
        <v>1955000</v>
      </c>
      <c r="N336" s="1074">
        <v>2025</v>
      </c>
      <c r="O336" s="1075">
        <v>2026</v>
      </c>
      <c r="P336" s="1076"/>
      <c r="Q336" s="1076" t="s">
        <v>132</v>
      </c>
      <c r="R336" s="1076"/>
      <c r="S336" s="1076"/>
      <c r="T336" s="1076"/>
      <c r="U336" s="1076"/>
      <c r="V336" s="1076" t="s">
        <v>132</v>
      </c>
      <c r="W336" s="1076"/>
      <c r="X336" s="1076"/>
      <c r="Y336" s="1067" t="s">
        <v>1364</v>
      </c>
      <c r="Z336" s="872" t="s">
        <v>58</v>
      </c>
      <c r="BJ336" s="403"/>
      <c r="BK336" s="403"/>
      <c r="BL336" s="403"/>
      <c r="BM336" s="403"/>
      <c r="BN336" s="403"/>
      <c r="BO336" s="403"/>
      <c r="BP336" s="403"/>
      <c r="BQ336" s="403"/>
      <c r="BR336" s="403"/>
      <c r="BS336" s="403"/>
      <c r="BT336" s="403"/>
      <c r="BU336" s="403"/>
      <c r="BV336" s="403"/>
      <c r="BW336" s="403"/>
      <c r="BX336" s="403"/>
      <c r="BY336" s="403"/>
      <c r="BZ336" s="403"/>
      <c r="CA336" s="403"/>
      <c r="CB336" s="403"/>
      <c r="CC336" s="403"/>
      <c r="CD336" s="403"/>
      <c r="CE336" s="403"/>
      <c r="CF336" s="403"/>
      <c r="CG336" s="403"/>
      <c r="CH336" s="403"/>
      <c r="CI336" s="403"/>
      <c r="CJ336" s="403"/>
      <c r="CK336" s="403"/>
      <c r="CL336" s="403"/>
      <c r="CM336" s="403"/>
      <c r="CN336" s="403"/>
      <c r="CO336" s="403"/>
      <c r="CP336" s="403"/>
      <c r="CQ336" s="403"/>
      <c r="CR336" s="403"/>
      <c r="CS336" s="403"/>
      <c r="CT336" s="403"/>
      <c r="CU336" s="403"/>
      <c r="CV336" s="403"/>
      <c r="CW336" s="403"/>
      <c r="CX336" s="403"/>
      <c r="CY336" s="403"/>
      <c r="CZ336" s="403"/>
      <c r="DA336" s="403"/>
      <c r="DB336" s="403"/>
      <c r="DC336" s="403"/>
      <c r="DD336" s="403"/>
      <c r="DE336" s="403"/>
      <c r="DF336" s="403"/>
      <c r="DG336" s="403"/>
      <c r="DH336" s="403"/>
      <c r="DI336" s="403"/>
      <c r="DJ336" s="403"/>
      <c r="DK336" s="403"/>
      <c r="DL336" s="403"/>
      <c r="DM336" s="403"/>
      <c r="DN336" s="403"/>
      <c r="DO336" s="403"/>
      <c r="DP336" s="403"/>
      <c r="DQ336" s="403"/>
      <c r="DR336" s="403"/>
      <c r="DS336" s="403"/>
      <c r="DT336" s="403"/>
      <c r="DU336" s="403"/>
      <c r="DV336" s="403"/>
      <c r="DW336" s="403"/>
      <c r="DX336" s="403"/>
      <c r="DY336" s="403"/>
      <c r="DZ336" s="403"/>
      <c r="EA336" s="403"/>
      <c r="EB336" s="403"/>
      <c r="EC336" s="403"/>
      <c r="ED336" s="403"/>
      <c r="EE336" s="403"/>
      <c r="EF336" s="403"/>
      <c r="EG336" s="403"/>
      <c r="EH336" s="403"/>
      <c r="EI336" s="403"/>
      <c r="EJ336" s="403"/>
      <c r="EK336" s="403"/>
      <c r="EL336" s="403"/>
      <c r="EM336" s="403"/>
      <c r="EN336" s="403"/>
      <c r="EO336" s="403"/>
      <c r="EP336" s="403"/>
      <c r="EQ336" s="403"/>
      <c r="ER336" s="403"/>
      <c r="ES336" s="403"/>
      <c r="ET336" s="403"/>
      <c r="EU336" s="403"/>
      <c r="EV336" s="403"/>
      <c r="EW336" s="403"/>
      <c r="EX336" s="403"/>
      <c r="EY336" s="403"/>
      <c r="EZ336" s="403"/>
      <c r="FA336" s="403"/>
      <c r="FB336" s="403"/>
      <c r="FC336" s="403"/>
      <c r="FD336" s="403"/>
      <c r="FE336" s="403"/>
      <c r="FF336" s="403"/>
      <c r="FG336" s="403"/>
      <c r="FH336" s="403"/>
      <c r="FI336" s="403"/>
      <c r="FJ336" s="403"/>
      <c r="FK336" s="403"/>
      <c r="FL336" s="403"/>
      <c r="FM336" s="403"/>
      <c r="FN336" s="403"/>
      <c r="FO336" s="403"/>
      <c r="FP336" s="403"/>
      <c r="FQ336" s="403"/>
      <c r="FR336" s="403"/>
      <c r="FS336" s="403"/>
      <c r="FT336" s="403"/>
      <c r="FU336" s="403"/>
      <c r="FV336" s="403"/>
      <c r="FW336" s="403"/>
      <c r="FX336" s="403"/>
      <c r="FY336" s="403"/>
      <c r="FZ336" s="403"/>
      <c r="GA336" s="403"/>
      <c r="GB336" s="403"/>
      <c r="GC336" s="403"/>
      <c r="GD336" s="403"/>
      <c r="GE336" s="403"/>
      <c r="GF336" s="403"/>
      <c r="GG336" s="403"/>
      <c r="GH336" s="403"/>
      <c r="GI336" s="403"/>
      <c r="GJ336" s="403"/>
      <c r="GK336" s="403"/>
      <c r="GL336" s="403"/>
      <c r="GM336" s="403"/>
      <c r="GN336" s="403"/>
      <c r="GO336" s="403"/>
      <c r="GP336" s="403"/>
      <c r="GQ336" s="403"/>
      <c r="GR336" s="403"/>
      <c r="GS336" s="403"/>
      <c r="GT336" s="403"/>
      <c r="GU336" s="403"/>
      <c r="GV336" s="403"/>
      <c r="GW336" s="403"/>
      <c r="GX336" s="403"/>
      <c r="GY336" s="403"/>
      <c r="GZ336" s="403"/>
      <c r="HA336" s="403"/>
      <c r="HB336" s="403"/>
      <c r="HC336" s="403"/>
      <c r="HD336" s="403"/>
      <c r="HE336" s="403"/>
      <c r="HF336" s="403"/>
      <c r="HG336" s="403"/>
      <c r="HH336" s="403"/>
      <c r="HI336" s="403"/>
      <c r="HJ336" s="403"/>
      <c r="HK336" s="403"/>
      <c r="HL336" s="403"/>
      <c r="HM336" s="403"/>
      <c r="HN336" s="403"/>
      <c r="HO336" s="403"/>
      <c r="HP336" s="403"/>
      <c r="HQ336" s="403"/>
      <c r="HR336" s="403"/>
      <c r="HS336" s="403"/>
      <c r="HT336" s="403"/>
      <c r="HU336" s="403"/>
      <c r="HV336" s="403"/>
      <c r="HW336" s="403"/>
      <c r="HX336" s="403"/>
      <c r="HY336" s="403"/>
      <c r="HZ336" s="403"/>
      <c r="IA336" s="403"/>
      <c r="IB336" s="403"/>
      <c r="IC336" s="403"/>
      <c r="ID336" s="403"/>
      <c r="IE336" s="403"/>
      <c r="IF336" s="403"/>
      <c r="IG336" s="403"/>
      <c r="IH336" s="403"/>
      <c r="II336" s="403"/>
      <c r="IJ336" s="403"/>
    </row>
    <row r="337" spans="1:244" ht="56.25">
      <c r="A337" s="871">
        <v>333</v>
      </c>
      <c r="B337" s="1067" t="s">
        <v>1357</v>
      </c>
      <c r="C337" s="1067" t="s">
        <v>1358</v>
      </c>
      <c r="D337" s="1068">
        <v>64626679</v>
      </c>
      <c r="E337" s="1068">
        <v>102508399</v>
      </c>
      <c r="F337" s="1068">
        <v>600145328</v>
      </c>
      <c r="G337" s="1069" t="s">
        <v>1365</v>
      </c>
      <c r="H337" s="1070" t="s">
        <v>142</v>
      </c>
      <c r="I337" s="1070" t="s">
        <v>30</v>
      </c>
      <c r="J337" s="1070" t="s">
        <v>1359</v>
      </c>
      <c r="K337" s="1069" t="s">
        <v>1366</v>
      </c>
      <c r="L337" s="1073">
        <v>2000000</v>
      </c>
      <c r="M337" s="1421">
        <f t="shared" si="35"/>
        <v>1700000</v>
      </c>
      <c r="N337" s="1074">
        <v>2025</v>
      </c>
      <c r="O337" s="1075">
        <v>2026</v>
      </c>
      <c r="P337" s="1076"/>
      <c r="Q337" s="1076" t="s">
        <v>132</v>
      </c>
      <c r="R337" s="1076"/>
      <c r="S337" s="1076"/>
      <c r="T337" s="1076"/>
      <c r="U337" s="1076"/>
      <c r="V337" s="1076"/>
      <c r="W337" s="1076"/>
      <c r="X337" s="1076"/>
      <c r="Y337" s="1067" t="s">
        <v>1367</v>
      </c>
      <c r="Z337" s="872" t="s">
        <v>58</v>
      </c>
      <c r="BJ337" s="403"/>
      <c r="BK337" s="403"/>
      <c r="BL337" s="403"/>
      <c r="BM337" s="403"/>
      <c r="BN337" s="403"/>
      <c r="BO337" s="403"/>
      <c r="BP337" s="403"/>
      <c r="BQ337" s="403"/>
      <c r="BR337" s="403"/>
      <c r="BS337" s="403"/>
      <c r="BT337" s="403"/>
      <c r="BU337" s="403"/>
      <c r="BV337" s="403"/>
      <c r="BW337" s="403"/>
      <c r="BX337" s="403"/>
      <c r="BY337" s="403"/>
      <c r="BZ337" s="403"/>
      <c r="CA337" s="403"/>
      <c r="CB337" s="403"/>
      <c r="CC337" s="403"/>
      <c r="CD337" s="403"/>
      <c r="CE337" s="403"/>
      <c r="CF337" s="403"/>
      <c r="CG337" s="403"/>
      <c r="CH337" s="403"/>
      <c r="CI337" s="403"/>
      <c r="CJ337" s="403"/>
      <c r="CK337" s="403"/>
      <c r="CL337" s="403"/>
      <c r="CM337" s="403"/>
      <c r="CN337" s="403"/>
      <c r="CO337" s="403"/>
      <c r="CP337" s="403"/>
      <c r="CQ337" s="403"/>
      <c r="CR337" s="403"/>
      <c r="CS337" s="403"/>
      <c r="CT337" s="403"/>
      <c r="CU337" s="403"/>
      <c r="CV337" s="403"/>
      <c r="CW337" s="403"/>
      <c r="CX337" s="403"/>
      <c r="CY337" s="403"/>
      <c r="CZ337" s="403"/>
      <c r="DA337" s="403"/>
      <c r="DB337" s="403"/>
      <c r="DC337" s="403"/>
      <c r="DD337" s="403"/>
      <c r="DE337" s="403"/>
      <c r="DF337" s="403"/>
      <c r="DG337" s="403"/>
      <c r="DH337" s="403"/>
      <c r="DI337" s="403"/>
      <c r="DJ337" s="403"/>
      <c r="DK337" s="403"/>
      <c r="DL337" s="403"/>
      <c r="DM337" s="403"/>
      <c r="DN337" s="403"/>
      <c r="DO337" s="403"/>
      <c r="DP337" s="403"/>
      <c r="DQ337" s="403"/>
      <c r="DR337" s="403"/>
      <c r="DS337" s="403"/>
      <c r="DT337" s="403"/>
      <c r="DU337" s="403"/>
      <c r="DV337" s="403"/>
      <c r="DW337" s="403"/>
      <c r="DX337" s="403"/>
      <c r="DY337" s="403"/>
      <c r="DZ337" s="403"/>
      <c r="EA337" s="403"/>
      <c r="EB337" s="403"/>
      <c r="EC337" s="403"/>
      <c r="ED337" s="403"/>
      <c r="EE337" s="403"/>
      <c r="EF337" s="403"/>
      <c r="EG337" s="403"/>
      <c r="EH337" s="403"/>
      <c r="EI337" s="403"/>
      <c r="EJ337" s="403"/>
      <c r="EK337" s="403"/>
      <c r="EL337" s="403"/>
      <c r="EM337" s="403"/>
      <c r="EN337" s="403"/>
      <c r="EO337" s="403"/>
      <c r="EP337" s="403"/>
      <c r="EQ337" s="403"/>
      <c r="ER337" s="403"/>
      <c r="ES337" s="403"/>
      <c r="ET337" s="403"/>
      <c r="EU337" s="403"/>
      <c r="EV337" s="403"/>
      <c r="EW337" s="403"/>
      <c r="EX337" s="403"/>
      <c r="EY337" s="403"/>
      <c r="EZ337" s="403"/>
      <c r="FA337" s="403"/>
      <c r="FB337" s="403"/>
      <c r="FC337" s="403"/>
      <c r="FD337" s="403"/>
      <c r="FE337" s="403"/>
      <c r="FF337" s="403"/>
      <c r="FG337" s="403"/>
      <c r="FH337" s="403"/>
      <c r="FI337" s="403"/>
      <c r="FJ337" s="403"/>
      <c r="FK337" s="403"/>
      <c r="FL337" s="403"/>
      <c r="FM337" s="403"/>
      <c r="FN337" s="403"/>
      <c r="FO337" s="403"/>
      <c r="FP337" s="403"/>
      <c r="FQ337" s="403"/>
      <c r="FR337" s="403"/>
      <c r="FS337" s="403"/>
      <c r="FT337" s="403"/>
      <c r="FU337" s="403"/>
      <c r="FV337" s="403"/>
      <c r="FW337" s="403"/>
      <c r="FX337" s="403"/>
      <c r="FY337" s="403"/>
      <c r="FZ337" s="403"/>
      <c r="GA337" s="403"/>
      <c r="GB337" s="403"/>
      <c r="GC337" s="403"/>
      <c r="GD337" s="403"/>
      <c r="GE337" s="403"/>
      <c r="GF337" s="403"/>
      <c r="GG337" s="403"/>
      <c r="GH337" s="403"/>
      <c r="GI337" s="403"/>
      <c r="GJ337" s="403"/>
      <c r="GK337" s="403"/>
      <c r="GL337" s="403"/>
      <c r="GM337" s="403"/>
      <c r="GN337" s="403"/>
      <c r="GO337" s="403"/>
      <c r="GP337" s="403"/>
      <c r="GQ337" s="403"/>
      <c r="GR337" s="403"/>
      <c r="GS337" s="403"/>
      <c r="GT337" s="403"/>
      <c r="GU337" s="403"/>
      <c r="GV337" s="403"/>
      <c r="GW337" s="403"/>
      <c r="GX337" s="403"/>
      <c r="GY337" s="403"/>
      <c r="GZ337" s="403"/>
      <c r="HA337" s="403"/>
      <c r="HB337" s="403"/>
      <c r="HC337" s="403"/>
      <c r="HD337" s="403"/>
      <c r="HE337" s="403"/>
      <c r="HF337" s="403"/>
      <c r="HG337" s="403"/>
      <c r="HH337" s="403"/>
      <c r="HI337" s="403"/>
      <c r="HJ337" s="403"/>
      <c r="HK337" s="403"/>
      <c r="HL337" s="403"/>
      <c r="HM337" s="403"/>
      <c r="HN337" s="403"/>
      <c r="HO337" s="403"/>
      <c r="HP337" s="403"/>
      <c r="HQ337" s="403"/>
      <c r="HR337" s="403"/>
      <c r="HS337" s="403"/>
      <c r="HT337" s="403"/>
      <c r="HU337" s="403"/>
      <c r="HV337" s="403"/>
      <c r="HW337" s="403"/>
      <c r="HX337" s="403"/>
      <c r="HY337" s="403"/>
      <c r="HZ337" s="403"/>
      <c r="IA337" s="403"/>
      <c r="IB337" s="403"/>
      <c r="IC337" s="403"/>
      <c r="ID337" s="403"/>
      <c r="IE337" s="403"/>
      <c r="IF337" s="403"/>
      <c r="IG337" s="403"/>
      <c r="IH337" s="403"/>
      <c r="II337" s="403"/>
      <c r="IJ337" s="403"/>
    </row>
    <row r="338" spans="1:244" ht="33.75">
      <c r="A338" s="871">
        <v>334</v>
      </c>
      <c r="B338" s="1423" t="s">
        <v>1021</v>
      </c>
      <c r="C338" s="503" t="s">
        <v>216</v>
      </c>
      <c r="D338" s="615" t="s">
        <v>1022</v>
      </c>
      <c r="E338" s="615">
        <v>102520381</v>
      </c>
      <c r="F338" s="503">
        <v>600144861</v>
      </c>
      <c r="G338" s="1425"/>
      <c r="H338" s="1423" t="s">
        <v>29</v>
      </c>
      <c r="I338" s="1434" t="s">
        <v>30</v>
      </c>
      <c r="J338" s="1434" t="s">
        <v>219</v>
      </c>
      <c r="K338" s="1425" t="s">
        <v>1368</v>
      </c>
      <c r="L338" s="1435">
        <v>6000000</v>
      </c>
      <c r="M338" s="952">
        <f t="shared" si="35"/>
        <v>5100000</v>
      </c>
      <c r="N338" s="1074">
        <v>2024</v>
      </c>
      <c r="O338" s="1074">
        <v>2027</v>
      </c>
      <c r="P338" s="1434"/>
      <c r="Q338" s="1434" t="s">
        <v>132</v>
      </c>
      <c r="R338" s="1434" t="s">
        <v>132</v>
      </c>
      <c r="S338" s="1434" t="s">
        <v>132</v>
      </c>
      <c r="T338" s="1434"/>
      <c r="U338" s="1434"/>
      <c r="V338" s="1434"/>
      <c r="W338" s="1434"/>
      <c r="X338" s="1434"/>
      <c r="Y338" s="1434" t="s">
        <v>58</v>
      </c>
      <c r="Z338" s="887" t="s">
        <v>58</v>
      </c>
      <c r="BJ338" s="403"/>
      <c r="BK338" s="403"/>
      <c r="BL338" s="403"/>
      <c r="BM338" s="403"/>
      <c r="BN338" s="403"/>
      <c r="BO338" s="403"/>
      <c r="BP338" s="403"/>
      <c r="BQ338" s="403"/>
      <c r="BR338" s="403"/>
      <c r="BS338" s="403"/>
      <c r="BT338" s="403"/>
      <c r="BU338" s="403"/>
      <c r="BV338" s="403"/>
      <c r="BW338" s="403"/>
      <c r="BX338" s="403"/>
      <c r="BY338" s="403"/>
      <c r="BZ338" s="403"/>
      <c r="CA338" s="403"/>
      <c r="CB338" s="403"/>
      <c r="CC338" s="403"/>
      <c r="CD338" s="403"/>
      <c r="CE338" s="403"/>
      <c r="CF338" s="403"/>
      <c r="CG338" s="403"/>
      <c r="CH338" s="403"/>
      <c r="CI338" s="403"/>
      <c r="CJ338" s="403"/>
      <c r="CK338" s="403"/>
      <c r="CL338" s="403"/>
      <c r="CM338" s="403"/>
      <c r="CN338" s="403"/>
      <c r="CO338" s="403"/>
      <c r="CP338" s="403"/>
      <c r="CQ338" s="403"/>
      <c r="CR338" s="403"/>
      <c r="CS338" s="403"/>
      <c r="CT338" s="403"/>
      <c r="CU338" s="403"/>
      <c r="CV338" s="403"/>
      <c r="CW338" s="403"/>
      <c r="CX338" s="403"/>
      <c r="CY338" s="403"/>
      <c r="CZ338" s="403"/>
      <c r="DA338" s="403"/>
      <c r="DB338" s="403"/>
      <c r="DC338" s="403"/>
      <c r="DD338" s="403"/>
      <c r="DE338" s="403"/>
      <c r="DF338" s="403"/>
      <c r="DG338" s="403"/>
      <c r="DH338" s="403"/>
      <c r="DI338" s="403"/>
      <c r="DJ338" s="403"/>
      <c r="DK338" s="403"/>
      <c r="DL338" s="403"/>
      <c r="DM338" s="403"/>
      <c r="DN338" s="403"/>
      <c r="DO338" s="403"/>
      <c r="DP338" s="403"/>
      <c r="DQ338" s="403"/>
      <c r="DR338" s="403"/>
      <c r="DS338" s="403"/>
      <c r="DT338" s="403"/>
      <c r="DU338" s="403"/>
      <c r="DV338" s="403"/>
      <c r="DW338" s="403"/>
      <c r="DX338" s="403"/>
      <c r="DY338" s="403"/>
      <c r="DZ338" s="403"/>
      <c r="EA338" s="403"/>
      <c r="EB338" s="403"/>
      <c r="EC338" s="403"/>
      <c r="ED338" s="403"/>
      <c r="EE338" s="403"/>
      <c r="EF338" s="403"/>
      <c r="EG338" s="403"/>
      <c r="EH338" s="403"/>
      <c r="EI338" s="403"/>
      <c r="EJ338" s="403"/>
      <c r="EK338" s="403"/>
      <c r="EL338" s="403"/>
      <c r="EM338" s="403"/>
      <c r="EN338" s="403"/>
      <c r="EO338" s="403"/>
      <c r="EP338" s="403"/>
      <c r="EQ338" s="403"/>
      <c r="ER338" s="403"/>
      <c r="ES338" s="403"/>
      <c r="ET338" s="403"/>
      <c r="EU338" s="403"/>
      <c r="EV338" s="403"/>
      <c r="EW338" s="403"/>
      <c r="EX338" s="403"/>
      <c r="EY338" s="403"/>
      <c r="EZ338" s="403"/>
      <c r="FA338" s="403"/>
      <c r="FB338" s="403"/>
      <c r="FC338" s="403"/>
      <c r="FD338" s="403"/>
      <c r="FE338" s="403"/>
      <c r="FF338" s="403"/>
      <c r="FG338" s="403"/>
      <c r="FH338" s="403"/>
      <c r="FI338" s="403"/>
      <c r="FJ338" s="403"/>
      <c r="FK338" s="403"/>
      <c r="FL338" s="403"/>
      <c r="FM338" s="403"/>
      <c r="FN338" s="403"/>
      <c r="FO338" s="403"/>
      <c r="FP338" s="403"/>
      <c r="FQ338" s="403"/>
      <c r="FR338" s="403"/>
      <c r="FS338" s="403"/>
      <c r="FT338" s="403"/>
      <c r="FU338" s="403"/>
      <c r="FV338" s="403"/>
      <c r="FW338" s="403"/>
      <c r="FX338" s="403"/>
      <c r="FY338" s="403"/>
      <c r="FZ338" s="403"/>
      <c r="GA338" s="403"/>
      <c r="GB338" s="403"/>
      <c r="GC338" s="403"/>
      <c r="GD338" s="403"/>
      <c r="GE338" s="403"/>
      <c r="GF338" s="403"/>
      <c r="GG338" s="403"/>
      <c r="GH338" s="403"/>
      <c r="GI338" s="403"/>
      <c r="GJ338" s="403"/>
      <c r="GK338" s="403"/>
      <c r="GL338" s="403"/>
      <c r="GM338" s="403"/>
      <c r="GN338" s="403"/>
      <c r="GO338" s="403"/>
      <c r="GP338" s="403"/>
      <c r="GQ338" s="403"/>
      <c r="GR338" s="403"/>
      <c r="GS338" s="403"/>
      <c r="GT338" s="403"/>
      <c r="GU338" s="403"/>
      <c r="GV338" s="403"/>
      <c r="GW338" s="403"/>
      <c r="GX338" s="403"/>
      <c r="GY338" s="403"/>
      <c r="GZ338" s="403"/>
      <c r="HA338" s="403"/>
      <c r="HB338" s="403"/>
      <c r="HC338" s="403"/>
      <c r="HD338" s="403"/>
      <c r="HE338" s="403"/>
      <c r="HF338" s="403"/>
      <c r="HG338" s="403"/>
      <c r="HH338" s="403"/>
      <c r="HI338" s="403"/>
      <c r="HJ338" s="403"/>
      <c r="HK338" s="403"/>
      <c r="HL338" s="403"/>
      <c r="HM338" s="403"/>
      <c r="HN338" s="403"/>
      <c r="HO338" s="403"/>
      <c r="HP338" s="403"/>
      <c r="HQ338" s="403"/>
      <c r="HR338" s="403"/>
      <c r="HS338" s="403"/>
      <c r="HT338" s="403"/>
      <c r="HU338" s="403"/>
      <c r="HV338" s="403"/>
      <c r="HW338" s="403"/>
      <c r="HX338" s="403"/>
      <c r="HY338" s="403"/>
      <c r="HZ338" s="403"/>
      <c r="IA338" s="403"/>
      <c r="IB338" s="403"/>
      <c r="IC338" s="403"/>
      <c r="ID338" s="403"/>
      <c r="IE338" s="403"/>
      <c r="IF338" s="403"/>
      <c r="IG338" s="403"/>
      <c r="IH338" s="403"/>
      <c r="II338" s="403"/>
      <c r="IJ338" s="403"/>
    </row>
    <row r="339" spans="1:244" s="732" customFormat="1" ht="90">
      <c r="A339" s="873">
        <v>335</v>
      </c>
      <c r="B339" s="1425" t="s">
        <v>1088</v>
      </c>
      <c r="C339" s="1425" t="s">
        <v>216</v>
      </c>
      <c r="D339" s="1434">
        <v>61989142</v>
      </c>
      <c r="E339" s="1434">
        <v>120100576</v>
      </c>
      <c r="F339" s="1434">
        <v>600144666</v>
      </c>
      <c r="G339" s="1425" t="s">
        <v>1369</v>
      </c>
      <c r="H339" s="1423" t="s">
        <v>29</v>
      </c>
      <c r="I339" s="1434" t="s">
        <v>30</v>
      </c>
      <c r="J339" s="1434" t="s">
        <v>219</v>
      </c>
      <c r="K339" s="1425" t="s">
        <v>1370</v>
      </c>
      <c r="L339" s="1435">
        <v>5000000</v>
      </c>
      <c r="M339" s="952">
        <f t="shared" si="35"/>
        <v>4250000</v>
      </c>
      <c r="N339" s="1436">
        <v>2025</v>
      </c>
      <c r="O339" s="1436">
        <v>2026</v>
      </c>
      <c r="P339" s="1434"/>
      <c r="Q339" s="1434"/>
      <c r="R339" s="1434"/>
      <c r="S339" s="1434"/>
      <c r="T339" s="1434"/>
      <c r="U339" s="1434"/>
      <c r="V339" s="1434"/>
      <c r="W339" s="1434"/>
      <c r="X339" s="1434"/>
      <c r="Y339" s="1423" t="s">
        <v>1371</v>
      </c>
      <c r="Z339" s="888" t="s">
        <v>58</v>
      </c>
    </row>
    <row r="340" spans="1:244" s="732" customFormat="1" ht="45">
      <c r="A340" s="873">
        <v>336</v>
      </c>
      <c r="B340" s="1425" t="s">
        <v>1088</v>
      </c>
      <c r="C340" s="1425" t="s">
        <v>216</v>
      </c>
      <c r="D340" s="1434">
        <v>61989142</v>
      </c>
      <c r="E340" s="1434">
        <v>120100576</v>
      </c>
      <c r="F340" s="1434">
        <v>600144666</v>
      </c>
      <c r="G340" s="1425" t="s">
        <v>1372</v>
      </c>
      <c r="H340" s="1423" t="s">
        <v>29</v>
      </c>
      <c r="I340" s="1434" t="s">
        <v>30</v>
      </c>
      <c r="J340" s="1434" t="s">
        <v>219</v>
      </c>
      <c r="K340" s="1425" t="s">
        <v>1373</v>
      </c>
      <c r="L340" s="1435">
        <v>3500000</v>
      </c>
      <c r="M340" s="952">
        <f t="shared" si="35"/>
        <v>2975000</v>
      </c>
      <c r="N340" s="1436">
        <v>2025</v>
      </c>
      <c r="O340" s="1436">
        <v>2026</v>
      </c>
      <c r="P340" s="1434" t="s">
        <v>132</v>
      </c>
      <c r="Q340" s="1434" t="s">
        <v>132</v>
      </c>
      <c r="R340" s="1434" t="s">
        <v>132</v>
      </c>
      <c r="S340" s="1434" t="s">
        <v>132</v>
      </c>
      <c r="T340" s="1434"/>
      <c r="U340" s="1434"/>
      <c r="V340" s="1434" t="s">
        <v>132</v>
      </c>
      <c r="W340" s="1434"/>
      <c r="X340" s="1434" t="s">
        <v>132</v>
      </c>
      <c r="Y340" s="1423" t="s">
        <v>1371</v>
      </c>
      <c r="Z340" s="888" t="s">
        <v>58</v>
      </c>
    </row>
    <row r="341" spans="1:244" ht="45">
      <c r="A341" s="871">
        <v>337</v>
      </c>
      <c r="B341" s="1423" t="s">
        <v>1028</v>
      </c>
      <c r="C341" s="1434" t="s">
        <v>216</v>
      </c>
      <c r="D341" s="1434">
        <v>70984786</v>
      </c>
      <c r="E341" s="1434">
        <v>102520496</v>
      </c>
      <c r="F341" s="1434">
        <v>600144887</v>
      </c>
      <c r="G341" s="1425" t="s">
        <v>1374</v>
      </c>
      <c r="H341" s="1423" t="s">
        <v>29</v>
      </c>
      <c r="I341" s="1434" t="s">
        <v>30</v>
      </c>
      <c r="J341" s="1434" t="s">
        <v>219</v>
      </c>
      <c r="K341" s="1425" t="s">
        <v>1375</v>
      </c>
      <c r="L341" s="1435">
        <v>1500000</v>
      </c>
      <c r="M341" s="952">
        <f t="shared" si="35"/>
        <v>1275000</v>
      </c>
      <c r="N341" s="1074">
        <v>2025</v>
      </c>
      <c r="O341" s="1074">
        <v>2025</v>
      </c>
      <c r="P341" s="1434"/>
      <c r="Q341" s="1434"/>
      <c r="R341" s="1434"/>
      <c r="S341" s="1434"/>
      <c r="T341" s="1434"/>
      <c r="U341" s="1434"/>
      <c r="V341" s="1434"/>
      <c r="W341" s="1434"/>
      <c r="X341" s="1434"/>
      <c r="Y341" s="1423"/>
      <c r="Z341" s="888" t="s">
        <v>58</v>
      </c>
      <c r="BJ341" s="403"/>
      <c r="BK341" s="403"/>
      <c r="BL341" s="403"/>
      <c r="BM341" s="403"/>
      <c r="BN341" s="403"/>
      <c r="BO341" s="403"/>
      <c r="BP341" s="403"/>
      <c r="BQ341" s="403"/>
      <c r="BR341" s="403"/>
      <c r="BS341" s="403"/>
      <c r="BT341" s="403"/>
      <c r="BU341" s="403"/>
      <c r="BV341" s="403"/>
      <c r="BW341" s="403"/>
      <c r="BX341" s="403"/>
      <c r="BY341" s="403"/>
      <c r="BZ341" s="403"/>
      <c r="CA341" s="403"/>
      <c r="CB341" s="403"/>
      <c r="CC341" s="403"/>
      <c r="CD341" s="403"/>
      <c r="CE341" s="403"/>
      <c r="CF341" s="403"/>
      <c r="CG341" s="403"/>
      <c r="CH341" s="403"/>
      <c r="CI341" s="403"/>
      <c r="CJ341" s="403"/>
      <c r="CK341" s="403"/>
      <c r="CL341" s="403"/>
      <c r="CM341" s="403"/>
      <c r="CN341" s="403"/>
      <c r="CO341" s="403"/>
      <c r="CP341" s="403"/>
      <c r="CQ341" s="403"/>
      <c r="CR341" s="403"/>
      <c r="CS341" s="403"/>
      <c r="CT341" s="403"/>
      <c r="CU341" s="403"/>
      <c r="CV341" s="403"/>
      <c r="CW341" s="403"/>
      <c r="CX341" s="403"/>
      <c r="CY341" s="403"/>
      <c r="CZ341" s="403"/>
      <c r="DA341" s="403"/>
      <c r="DB341" s="403"/>
      <c r="DC341" s="403"/>
      <c r="DD341" s="403"/>
      <c r="DE341" s="403"/>
      <c r="DF341" s="403"/>
      <c r="DG341" s="403"/>
      <c r="DH341" s="403"/>
      <c r="DI341" s="403"/>
      <c r="DJ341" s="403"/>
      <c r="DK341" s="403"/>
      <c r="DL341" s="403"/>
      <c r="DM341" s="403"/>
      <c r="DN341" s="403"/>
      <c r="DO341" s="403"/>
      <c r="DP341" s="403"/>
      <c r="DQ341" s="403"/>
      <c r="DR341" s="403"/>
      <c r="DS341" s="403"/>
      <c r="DT341" s="403"/>
      <c r="DU341" s="403"/>
      <c r="DV341" s="403"/>
      <c r="DW341" s="403"/>
      <c r="DX341" s="403"/>
      <c r="DY341" s="403"/>
      <c r="DZ341" s="403"/>
      <c r="EA341" s="403"/>
      <c r="EB341" s="403"/>
      <c r="EC341" s="403"/>
      <c r="ED341" s="403"/>
      <c r="EE341" s="403"/>
      <c r="EF341" s="403"/>
      <c r="EG341" s="403"/>
      <c r="EH341" s="403"/>
      <c r="EI341" s="403"/>
      <c r="EJ341" s="403"/>
      <c r="EK341" s="403"/>
      <c r="EL341" s="403"/>
      <c r="EM341" s="403"/>
      <c r="EN341" s="403"/>
      <c r="EO341" s="403"/>
      <c r="EP341" s="403"/>
      <c r="EQ341" s="403"/>
      <c r="ER341" s="403"/>
      <c r="ES341" s="403"/>
      <c r="ET341" s="403"/>
      <c r="EU341" s="403"/>
      <c r="EV341" s="403"/>
      <c r="EW341" s="403"/>
      <c r="EX341" s="403"/>
      <c r="EY341" s="403"/>
      <c r="EZ341" s="403"/>
      <c r="FA341" s="403"/>
      <c r="FB341" s="403"/>
      <c r="FC341" s="403"/>
      <c r="FD341" s="403"/>
      <c r="FE341" s="403"/>
      <c r="FF341" s="403"/>
      <c r="FG341" s="403"/>
      <c r="FH341" s="403"/>
      <c r="FI341" s="403"/>
      <c r="FJ341" s="403"/>
      <c r="FK341" s="403"/>
      <c r="FL341" s="403"/>
      <c r="FM341" s="403"/>
      <c r="FN341" s="403"/>
      <c r="FO341" s="403"/>
      <c r="FP341" s="403"/>
      <c r="FQ341" s="403"/>
      <c r="FR341" s="403"/>
      <c r="FS341" s="403"/>
      <c r="FT341" s="403"/>
      <c r="FU341" s="403"/>
      <c r="FV341" s="403"/>
      <c r="FW341" s="403"/>
      <c r="FX341" s="403"/>
      <c r="FY341" s="403"/>
      <c r="FZ341" s="403"/>
      <c r="GA341" s="403"/>
      <c r="GB341" s="403"/>
      <c r="GC341" s="403"/>
      <c r="GD341" s="403"/>
      <c r="GE341" s="403"/>
      <c r="GF341" s="403"/>
      <c r="GG341" s="403"/>
      <c r="GH341" s="403"/>
      <c r="GI341" s="403"/>
      <c r="GJ341" s="403"/>
      <c r="GK341" s="403"/>
      <c r="GL341" s="403"/>
      <c r="GM341" s="403"/>
      <c r="GN341" s="403"/>
      <c r="GO341" s="403"/>
      <c r="GP341" s="403"/>
      <c r="GQ341" s="403"/>
      <c r="GR341" s="403"/>
      <c r="GS341" s="403"/>
      <c r="GT341" s="403"/>
      <c r="GU341" s="403"/>
      <c r="GV341" s="403"/>
      <c r="GW341" s="403"/>
      <c r="GX341" s="403"/>
      <c r="GY341" s="403"/>
      <c r="GZ341" s="403"/>
      <c r="HA341" s="403"/>
      <c r="HB341" s="403"/>
      <c r="HC341" s="403"/>
      <c r="HD341" s="403"/>
      <c r="HE341" s="403"/>
      <c r="HF341" s="403"/>
      <c r="HG341" s="403"/>
      <c r="HH341" s="403"/>
      <c r="HI341" s="403"/>
      <c r="HJ341" s="403"/>
      <c r="HK341" s="403"/>
      <c r="HL341" s="403"/>
      <c r="HM341" s="403"/>
      <c r="HN341" s="403"/>
      <c r="HO341" s="403"/>
      <c r="HP341" s="403"/>
      <c r="HQ341" s="403"/>
      <c r="HR341" s="403"/>
      <c r="HS341" s="403"/>
      <c r="HT341" s="403"/>
      <c r="HU341" s="403"/>
      <c r="HV341" s="403"/>
      <c r="HW341" s="403"/>
      <c r="HX341" s="403"/>
      <c r="HY341" s="403"/>
      <c r="HZ341" s="403"/>
      <c r="IA341" s="403"/>
      <c r="IB341" s="403"/>
      <c r="IC341" s="403"/>
      <c r="ID341" s="403"/>
      <c r="IE341" s="403"/>
      <c r="IF341" s="403"/>
      <c r="IG341" s="403"/>
      <c r="IH341" s="403"/>
      <c r="II341" s="403"/>
      <c r="IJ341" s="403"/>
    </row>
    <row r="342" spans="1:244" ht="33.75">
      <c r="A342" s="871">
        <v>338</v>
      </c>
      <c r="B342" s="1437" t="s">
        <v>1042</v>
      </c>
      <c r="C342" s="1438" t="s">
        <v>216</v>
      </c>
      <c r="D342" s="1438" t="s">
        <v>1044</v>
      </c>
      <c r="E342" s="1438">
        <v>102520437</v>
      </c>
      <c r="F342" s="1438">
        <v>600144879</v>
      </c>
      <c r="G342" s="1439" t="s">
        <v>1108</v>
      </c>
      <c r="H342" s="1437" t="s">
        <v>29</v>
      </c>
      <c r="I342" s="1438" t="s">
        <v>30</v>
      </c>
      <c r="J342" s="1438" t="s">
        <v>219</v>
      </c>
      <c r="K342" s="1437" t="s">
        <v>1376</v>
      </c>
      <c r="L342" s="1437">
        <v>5000000</v>
      </c>
      <c r="M342" s="1440">
        <f t="shared" si="35"/>
        <v>4250000</v>
      </c>
      <c r="N342" s="1423">
        <v>2024</v>
      </c>
      <c r="O342" s="1423">
        <v>2027</v>
      </c>
      <c r="P342" s="1423"/>
      <c r="Q342" s="1423"/>
      <c r="R342" s="1423"/>
      <c r="S342" s="1423"/>
      <c r="T342" s="1423"/>
      <c r="U342" s="1423"/>
      <c r="V342" s="1423"/>
      <c r="W342" s="1423"/>
      <c r="X342" s="1423"/>
      <c r="Y342" s="1067" t="s">
        <v>1377</v>
      </c>
      <c r="Z342" s="889" t="s">
        <v>58</v>
      </c>
      <c r="BJ342" s="403"/>
      <c r="BK342" s="403"/>
      <c r="BL342" s="403"/>
      <c r="BM342" s="403"/>
      <c r="BN342" s="403"/>
      <c r="BO342" s="403"/>
      <c r="BP342" s="403"/>
      <c r="BQ342" s="403"/>
      <c r="BR342" s="403"/>
      <c r="BS342" s="403"/>
      <c r="BT342" s="403"/>
      <c r="BU342" s="403"/>
      <c r="BV342" s="403"/>
      <c r="BW342" s="403"/>
      <c r="BX342" s="403"/>
      <c r="BY342" s="403"/>
      <c r="BZ342" s="403"/>
      <c r="CA342" s="403"/>
      <c r="CB342" s="403"/>
      <c r="CC342" s="403"/>
      <c r="CD342" s="403"/>
      <c r="CE342" s="403"/>
      <c r="CF342" s="403"/>
      <c r="CG342" s="403"/>
      <c r="CH342" s="403"/>
      <c r="CI342" s="403"/>
      <c r="CJ342" s="403"/>
      <c r="CK342" s="403"/>
      <c r="CL342" s="403"/>
      <c r="CM342" s="403"/>
      <c r="CN342" s="403"/>
      <c r="CO342" s="403"/>
      <c r="CP342" s="403"/>
      <c r="CQ342" s="403"/>
      <c r="CR342" s="403"/>
      <c r="CS342" s="403"/>
      <c r="CT342" s="403"/>
      <c r="CU342" s="403"/>
      <c r="CV342" s="403"/>
      <c r="CW342" s="403"/>
      <c r="CX342" s="403"/>
      <c r="CY342" s="403"/>
      <c r="CZ342" s="403"/>
      <c r="DA342" s="403"/>
      <c r="DB342" s="403"/>
      <c r="DC342" s="403"/>
      <c r="DD342" s="403"/>
      <c r="DE342" s="403"/>
      <c r="DF342" s="403"/>
      <c r="DG342" s="403"/>
      <c r="DH342" s="403"/>
      <c r="DI342" s="403"/>
      <c r="DJ342" s="403"/>
      <c r="DK342" s="403"/>
      <c r="DL342" s="403"/>
      <c r="DM342" s="403"/>
      <c r="DN342" s="403"/>
      <c r="DO342" s="403"/>
      <c r="DP342" s="403"/>
      <c r="DQ342" s="403"/>
      <c r="DR342" s="403"/>
      <c r="DS342" s="403"/>
      <c r="DT342" s="403"/>
      <c r="DU342" s="403"/>
      <c r="DV342" s="403"/>
      <c r="DW342" s="403"/>
      <c r="DX342" s="403"/>
      <c r="DY342" s="403"/>
      <c r="DZ342" s="403"/>
      <c r="EA342" s="403"/>
      <c r="EB342" s="403"/>
      <c r="EC342" s="403"/>
      <c r="ED342" s="403"/>
      <c r="EE342" s="403"/>
      <c r="EF342" s="403"/>
      <c r="EG342" s="403"/>
      <c r="EH342" s="403"/>
      <c r="EI342" s="403"/>
      <c r="EJ342" s="403"/>
      <c r="EK342" s="403"/>
      <c r="EL342" s="403"/>
      <c r="EM342" s="403"/>
      <c r="EN342" s="403"/>
      <c r="EO342" s="403"/>
      <c r="EP342" s="403"/>
      <c r="EQ342" s="403"/>
      <c r="ER342" s="403"/>
      <c r="ES342" s="403"/>
      <c r="ET342" s="403"/>
      <c r="EU342" s="403"/>
      <c r="EV342" s="403"/>
      <c r="EW342" s="403"/>
      <c r="EX342" s="403"/>
      <c r="EY342" s="403"/>
      <c r="EZ342" s="403"/>
      <c r="FA342" s="403"/>
      <c r="FB342" s="403"/>
      <c r="FC342" s="403"/>
      <c r="FD342" s="403"/>
      <c r="FE342" s="403"/>
      <c r="FF342" s="403"/>
      <c r="FG342" s="403"/>
      <c r="FH342" s="403"/>
      <c r="FI342" s="403"/>
      <c r="FJ342" s="403"/>
      <c r="FK342" s="403"/>
      <c r="FL342" s="403"/>
      <c r="FM342" s="403"/>
      <c r="FN342" s="403"/>
      <c r="FO342" s="403"/>
      <c r="FP342" s="403"/>
      <c r="FQ342" s="403"/>
      <c r="FR342" s="403"/>
      <c r="FS342" s="403"/>
      <c r="FT342" s="403"/>
      <c r="FU342" s="403"/>
      <c r="FV342" s="403"/>
      <c r="FW342" s="403"/>
      <c r="FX342" s="403"/>
      <c r="FY342" s="403"/>
      <c r="FZ342" s="403"/>
      <c r="GA342" s="403"/>
      <c r="GB342" s="403"/>
      <c r="GC342" s="403"/>
      <c r="GD342" s="403"/>
      <c r="GE342" s="403"/>
      <c r="GF342" s="403"/>
      <c r="GG342" s="403"/>
      <c r="GH342" s="403"/>
      <c r="GI342" s="403"/>
      <c r="GJ342" s="403"/>
      <c r="GK342" s="403"/>
      <c r="GL342" s="403"/>
      <c r="GM342" s="403"/>
      <c r="GN342" s="403"/>
      <c r="GO342" s="403"/>
      <c r="GP342" s="403"/>
      <c r="GQ342" s="403"/>
      <c r="GR342" s="403"/>
      <c r="GS342" s="403"/>
      <c r="GT342" s="403"/>
      <c r="GU342" s="403"/>
      <c r="GV342" s="403"/>
      <c r="GW342" s="403"/>
      <c r="GX342" s="403"/>
      <c r="GY342" s="403"/>
      <c r="GZ342" s="403"/>
      <c r="HA342" s="403"/>
      <c r="HB342" s="403"/>
      <c r="HC342" s="403"/>
      <c r="HD342" s="403"/>
      <c r="HE342" s="403"/>
      <c r="HF342" s="403"/>
      <c r="HG342" s="403"/>
      <c r="HH342" s="403"/>
      <c r="HI342" s="403"/>
      <c r="HJ342" s="403"/>
      <c r="HK342" s="403"/>
      <c r="HL342" s="403"/>
      <c r="HM342" s="403"/>
      <c r="HN342" s="403"/>
      <c r="HO342" s="403"/>
      <c r="HP342" s="403"/>
      <c r="HQ342" s="403"/>
      <c r="HR342" s="403"/>
      <c r="HS342" s="403"/>
      <c r="HT342" s="403"/>
      <c r="HU342" s="403"/>
      <c r="HV342" s="403"/>
      <c r="HW342" s="403"/>
      <c r="HX342" s="403"/>
      <c r="HY342" s="403"/>
      <c r="HZ342" s="403"/>
      <c r="IA342" s="403"/>
      <c r="IB342" s="403"/>
      <c r="IC342" s="403"/>
      <c r="ID342" s="403"/>
      <c r="IE342" s="403"/>
      <c r="IF342" s="403"/>
      <c r="IG342" s="403"/>
      <c r="IH342" s="403"/>
      <c r="II342" s="403"/>
      <c r="IJ342" s="403"/>
    </row>
    <row r="343" spans="1:244" ht="101.25">
      <c r="A343" s="871">
        <v>339</v>
      </c>
      <c r="B343" s="498" t="s">
        <v>972</v>
      </c>
      <c r="C343" s="1434" t="s">
        <v>216</v>
      </c>
      <c r="D343" s="1434">
        <v>70984727</v>
      </c>
      <c r="E343" s="615">
        <v>102520208</v>
      </c>
      <c r="F343" s="503">
        <v>600145263</v>
      </c>
      <c r="G343" s="1423" t="s">
        <v>1378</v>
      </c>
      <c r="H343" s="1423" t="s">
        <v>29</v>
      </c>
      <c r="I343" s="1434" t="s">
        <v>30</v>
      </c>
      <c r="J343" s="1434" t="s">
        <v>219</v>
      </c>
      <c r="K343" s="1425" t="s">
        <v>1379</v>
      </c>
      <c r="L343" s="1435">
        <v>30000000</v>
      </c>
      <c r="M343" s="1440">
        <f t="shared" si="35"/>
        <v>25500000</v>
      </c>
      <c r="N343" s="1074">
        <v>2024</v>
      </c>
      <c r="O343" s="1074">
        <v>2027</v>
      </c>
      <c r="P343" s="1434"/>
      <c r="Q343" s="1434"/>
      <c r="R343" s="1434"/>
      <c r="S343" s="1434"/>
      <c r="T343" s="1434"/>
      <c r="U343" s="1434"/>
      <c r="V343" s="1434"/>
      <c r="W343" s="1434"/>
      <c r="X343" s="1434"/>
      <c r="Y343" s="1423" t="s">
        <v>499</v>
      </c>
      <c r="Z343" s="888" t="s">
        <v>58</v>
      </c>
      <c r="BJ343" s="403"/>
      <c r="BK343" s="403"/>
      <c r="BL343" s="403"/>
      <c r="BM343" s="403"/>
      <c r="BN343" s="403"/>
      <c r="BO343" s="403"/>
      <c r="BP343" s="403"/>
      <c r="BQ343" s="403"/>
      <c r="BR343" s="403"/>
      <c r="BS343" s="403"/>
      <c r="BT343" s="403"/>
      <c r="BU343" s="403"/>
      <c r="BV343" s="403"/>
      <c r="BW343" s="403"/>
      <c r="BX343" s="403"/>
      <c r="BY343" s="403"/>
      <c r="BZ343" s="403"/>
      <c r="CA343" s="403"/>
      <c r="CB343" s="403"/>
      <c r="CC343" s="403"/>
      <c r="CD343" s="403"/>
      <c r="CE343" s="403"/>
      <c r="CF343" s="403"/>
      <c r="CG343" s="403"/>
      <c r="CH343" s="403"/>
      <c r="CI343" s="403"/>
      <c r="CJ343" s="403"/>
      <c r="CK343" s="403"/>
      <c r="CL343" s="403"/>
      <c r="CM343" s="403"/>
      <c r="CN343" s="403"/>
      <c r="CO343" s="403"/>
      <c r="CP343" s="403"/>
      <c r="CQ343" s="403"/>
      <c r="CR343" s="403"/>
      <c r="CS343" s="403"/>
      <c r="CT343" s="403"/>
      <c r="CU343" s="403"/>
      <c r="CV343" s="403"/>
      <c r="CW343" s="403"/>
      <c r="CX343" s="403"/>
      <c r="CY343" s="403"/>
      <c r="CZ343" s="403"/>
      <c r="DA343" s="403"/>
      <c r="DB343" s="403"/>
      <c r="DC343" s="403"/>
      <c r="DD343" s="403"/>
      <c r="DE343" s="403"/>
      <c r="DF343" s="403"/>
      <c r="DG343" s="403"/>
      <c r="DH343" s="403"/>
      <c r="DI343" s="403"/>
      <c r="DJ343" s="403"/>
      <c r="DK343" s="403"/>
      <c r="DL343" s="403"/>
      <c r="DM343" s="403"/>
      <c r="DN343" s="403"/>
      <c r="DO343" s="403"/>
      <c r="DP343" s="403"/>
      <c r="DQ343" s="403"/>
      <c r="DR343" s="403"/>
      <c r="DS343" s="403"/>
      <c r="DT343" s="403"/>
      <c r="DU343" s="403"/>
      <c r="DV343" s="403"/>
      <c r="DW343" s="403"/>
      <c r="DX343" s="403"/>
      <c r="DY343" s="403"/>
      <c r="DZ343" s="403"/>
      <c r="EA343" s="403"/>
      <c r="EB343" s="403"/>
      <c r="EC343" s="403"/>
      <c r="ED343" s="403"/>
      <c r="EE343" s="403"/>
      <c r="EF343" s="403"/>
      <c r="EG343" s="403"/>
      <c r="EH343" s="403"/>
      <c r="EI343" s="403"/>
      <c r="EJ343" s="403"/>
      <c r="EK343" s="403"/>
      <c r="EL343" s="403"/>
      <c r="EM343" s="403"/>
      <c r="EN343" s="403"/>
      <c r="EO343" s="403"/>
      <c r="EP343" s="403"/>
      <c r="EQ343" s="403"/>
      <c r="ER343" s="403"/>
      <c r="ES343" s="403"/>
      <c r="ET343" s="403"/>
      <c r="EU343" s="403"/>
      <c r="EV343" s="403"/>
      <c r="EW343" s="403"/>
      <c r="EX343" s="403"/>
      <c r="EY343" s="403"/>
      <c r="EZ343" s="403"/>
      <c r="FA343" s="403"/>
      <c r="FB343" s="403"/>
      <c r="FC343" s="403"/>
      <c r="FD343" s="403"/>
      <c r="FE343" s="403"/>
      <c r="FF343" s="403"/>
      <c r="FG343" s="403"/>
      <c r="FH343" s="403"/>
      <c r="FI343" s="403"/>
      <c r="FJ343" s="403"/>
      <c r="FK343" s="403"/>
      <c r="FL343" s="403"/>
      <c r="FM343" s="403"/>
      <c r="FN343" s="403"/>
      <c r="FO343" s="403"/>
      <c r="FP343" s="403"/>
      <c r="FQ343" s="403"/>
      <c r="FR343" s="403"/>
      <c r="FS343" s="403"/>
      <c r="FT343" s="403"/>
      <c r="FU343" s="403"/>
      <c r="FV343" s="403"/>
      <c r="FW343" s="403"/>
      <c r="FX343" s="403"/>
      <c r="FY343" s="403"/>
      <c r="FZ343" s="403"/>
      <c r="GA343" s="403"/>
      <c r="GB343" s="403"/>
      <c r="GC343" s="403"/>
      <c r="GD343" s="403"/>
      <c r="GE343" s="403"/>
      <c r="GF343" s="403"/>
      <c r="GG343" s="403"/>
      <c r="GH343" s="403"/>
      <c r="GI343" s="403"/>
      <c r="GJ343" s="403"/>
      <c r="GK343" s="403"/>
      <c r="GL343" s="403"/>
      <c r="GM343" s="403"/>
      <c r="GN343" s="403"/>
      <c r="GO343" s="403"/>
      <c r="GP343" s="403"/>
      <c r="GQ343" s="403"/>
      <c r="GR343" s="403"/>
      <c r="GS343" s="403"/>
      <c r="GT343" s="403"/>
      <c r="GU343" s="403"/>
      <c r="GV343" s="403"/>
      <c r="GW343" s="403"/>
      <c r="GX343" s="403"/>
      <c r="GY343" s="403"/>
      <c r="GZ343" s="403"/>
      <c r="HA343" s="403"/>
      <c r="HB343" s="403"/>
      <c r="HC343" s="403"/>
      <c r="HD343" s="403"/>
      <c r="HE343" s="403"/>
      <c r="HF343" s="403"/>
      <c r="HG343" s="403"/>
      <c r="HH343" s="403"/>
      <c r="HI343" s="403"/>
      <c r="HJ343" s="403"/>
      <c r="HK343" s="403"/>
      <c r="HL343" s="403"/>
      <c r="HM343" s="403"/>
      <c r="HN343" s="403"/>
      <c r="HO343" s="403"/>
      <c r="HP343" s="403"/>
      <c r="HQ343" s="403"/>
      <c r="HR343" s="403"/>
      <c r="HS343" s="403"/>
      <c r="HT343" s="403"/>
      <c r="HU343" s="403"/>
      <c r="HV343" s="403"/>
      <c r="HW343" s="403"/>
      <c r="HX343" s="403"/>
      <c r="HY343" s="403"/>
      <c r="HZ343" s="403"/>
      <c r="IA343" s="403"/>
      <c r="IB343" s="403"/>
      <c r="IC343" s="403"/>
      <c r="ID343" s="403"/>
      <c r="IE343" s="403"/>
      <c r="IF343" s="403"/>
      <c r="IG343" s="403"/>
      <c r="IH343" s="403"/>
      <c r="II343" s="403"/>
      <c r="IJ343" s="403"/>
    </row>
    <row r="344" spans="1:244" ht="45">
      <c r="A344" s="871">
        <v>340</v>
      </c>
      <c r="B344" s="1067" t="s">
        <v>1380</v>
      </c>
      <c r="C344" s="1067" t="s">
        <v>317</v>
      </c>
      <c r="D344" s="1068">
        <v>70942633</v>
      </c>
      <c r="E344" s="1068" t="s">
        <v>1169</v>
      </c>
      <c r="F344" s="1068">
        <v>600134164</v>
      </c>
      <c r="G344" s="1069" t="s">
        <v>1381</v>
      </c>
      <c r="H344" s="1070" t="s">
        <v>29</v>
      </c>
      <c r="I344" s="1070" t="s">
        <v>30</v>
      </c>
      <c r="J344" s="1070" t="s">
        <v>317</v>
      </c>
      <c r="K344" s="1072" t="s">
        <v>1382</v>
      </c>
      <c r="L344" s="1073">
        <v>4500000</v>
      </c>
      <c r="M344" s="1440">
        <v>0</v>
      </c>
      <c r="N344" s="1074">
        <v>2025</v>
      </c>
      <c r="O344" s="1441">
        <v>2028</v>
      </c>
      <c r="P344" s="1076"/>
      <c r="Q344" s="1076"/>
      <c r="R344" s="1076"/>
      <c r="S344" s="1076"/>
      <c r="T344" s="1076"/>
      <c r="U344" s="1076"/>
      <c r="V344" s="1076"/>
      <c r="W344" s="1076"/>
      <c r="X344" s="1076"/>
      <c r="Y344" s="1064" t="s">
        <v>1788</v>
      </c>
      <c r="Z344" s="872" t="s">
        <v>58</v>
      </c>
      <c r="BJ344" s="403"/>
      <c r="BK344" s="403"/>
      <c r="BL344" s="403"/>
      <c r="BM344" s="403"/>
      <c r="BN344" s="403"/>
      <c r="BO344" s="403"/>
      <c r="BP344" s="403"/>
      <c r="BQ344" s="403"/>
      <c r="BR344" s="403"/>
      <c r="BS344" s="403"/>
      <c r="BT344" s="403"/>
      <c r="BU344" s="403"/>
      <c r="BV344" s="403"/>
      <c r="BW344" s="403"/>
      <c r="BX344" s="403"/>
      <c r="BY344" s="403"/>
      <c r="BZ344" s="403"/>
      <c r="CA344" s="403"/>
      <c r="CB344" s="403"/>
      <c r="CC344" s="403"/>
      <c r="CD344" s="403"/>
      <c r="CE344" s="403"/>
      <c r="CF344" s="403"/>
      <c r="CG344" s="403"/>
      <c r="CH344" s="403"/>
      <c r="CI344" s="403"/>
      <c r="CJ344" s="403"/>
      <c r="CK344" s="403"/>
      <c r="CL344" s="403"/>
      <c r="CM344" s="403"/>
      <c r="CN344" s="403"/>
      <c r="CO344" s="403"/>
      <c r="CP344" s="403"/>
      <c r="CQ344" s="403"/>
      <c r="CR344" s="403"/>
      <c r="CS344" s="403"/>
      <c r="CT344" s="403"/>
      <c r="CU344" s="403"/>
      <c r="CV344" s="403"/>
      <c r="CW344" s="403"/>
      <c r="CX344" s="403"/>
      <c r="CY344" s="403"/>
      <c r="CZ344" s="403"/>
      <c r="DA344" s="403"/>
      <c r="DB344" s="403"/>
      <c r="DC344" s="403"/>
      <c r="DD344" s="403"/>
      <c r="DE344" s="403"/>
      <c r="DF344" s="403"/>
      <c r="DG344" s="403"/>
      <c r="DH344" s="403"/>
      <c r="DI344" s="403"/>
      <c r="DJ344" s="403"/>
      <c r="DK344" s="403"/>
      <c r="DL344" s="403"/>
      <c r="DM344" s="403"/>
      <c r="DN344" s="403"/>
      <c r="DO344" s="403"/>
      <c r="DP344" s="403"/>
      <c r="DQ344" s="403"/>
      <c r="DR344" s="403"/>
      <c r="DS344" s="403"/>
      <c r="DT344" s="403"/>
      <c r="DU344" s="403"/>
      <c r="DV344" s="403"/>
      <c r="DW344" s="403"/>
      <c r="DX344" s="403"/>
      <c r="DY344" s="403"/>
      <c r="DZ344" s="403"/>
      <c r="EA344" s="403"/>
      <c r="EB344" s="403"/>
      <c r="EC344" s="403"/>
      <c r="ED344" s="403"/>
      <c r="EE344" s="403"/>
      <c r="EF344" s="403"/>
      <c r="EG344" s="403"/>
      <c r="EH344" s="403"/>
      <c r="EI344" s="403"/>
      <c r="EJ344" s="403"/>
      <c r="EK344" s="403"/>
      <c r="EL344" s="403"/>
      <c r="EM344" s="403"/>
      <c r="EN344" s="403"/>
      <c r="EO344" s="403"/>
      <c r="EP344" s="403"/>
      <c r="EQ344" s="403"/>
      <c r="ER344" s="403"/>
      <c r="ES344" s="403"/>
      <c r="ET344" s="403"/>
      <c r="EU344" s="403"/>
      <c r="EV344" s="403"/>
      <c r="EW344" s="403"/>
      <c r="EX344" s="403"/>
      <c r="EY344" s="403"/>
      <c r="EZ344" s="403"/>
      <c r="FA344" s="403"/>
      <c r="FB344" s="403"/>
      <c r="FC344" s="403"/>
      <c r="FD344" s="403"/>
      <c r="FE344" s="403"/>
      <c r="FF344" s="403"/>
      <c r="FG344" s="403"/>
      <c r="FH344" s="403"/>
      <c r="FI344" s="403"/>
      <c r="FJ344" s="403"/>
      <c r="FK344" s="403"/>
      <c r="FL344" s="403"/>
      <c r="FM344" s="403"/>
      <c r="FN344" s="403"/>
      <c r="FO344" s="403"/>
      <c r="FP344" s="403"/>
      <c r="FQ344" s="403"/>
      <c r="FR344" s="403"/>
      <c r="FS344" s="403"/>
      <c r="FT344" s="403"/>
      <c r="FU344" s="403"/>
      <c r="FV344" s="403"/>
      <c r="FW344" s="403"/>
      <c r="FX344" s="403"/>
      <c r="FY344" s="403"/>
      <c r="FZ344" s="403"/>
      <c r="GA344" s="403"/>
      <c r="GB344" s="403"/>
      <c r="GC344" s="403"/>
      <c r="GD344" s="403"/>
      <c r="GE344" s="403"/>
      <c r="GF344" s="403"/>
      <c r="GG344" s="403"/>
      <c r="GH344" s="403"/>
      <c r="GI344" s="403"/>
      <c r="GJ344" s="403"/>
      <c r="GK344" s="403"/>
      <c r="GL344" s="403"/>
      <c r="GM344" s="403"/>
      <c r="GN344" s="403"/>
      <c r="GO344" s="403"/>
      <c r="GP344" s="403"/>
      <c r="GQ344" s="403"/>
      <c r="GR344" s="403"/>
      <c r="GS344" s="403"/>
      <c r="GT344" s="403"/>
      <c r="GU344" s="403"/>
      <c r="GV344" s="403"/>
      <c r="GW344" s="403"/>
      <c r="GX344" s="403"/>
      <c r="GY344" s="403"/>
      <c r="GZ344" s="403"/>
      <c r="HA344" s="403"/>
      <c r="HB344" s="403"/>
      <c r="HC344" s="403"/>
      <c r="HD344" s="403"/>
      <c r="HE344" s="403"/>
      <c r="HF344" s="403"/>
      <c r="HG344" s="403"/>
      <c r="HH344" s="403"/>
      <c r="HI344" s="403"/>
      <c r="HJ344" s="403"/>
      <c r="HK344" s="403"/>
      <c r="HL344" s="403"/>
      <c r="HM344" s="403"/>
      <c r="HN344" s="403"/>
      <c r="HO344" s="403"/>
      <c r="HP344" s="403"/>
      <c r="HQ344" s="403"/>
      <c r="HR344" s="403"/>
      <c r="HS344" s="403"/>
      <c r="HT344" s="403"/>
      <c r="HU344" s="403"/>
      <c r="HV344" s="403"/>
      <c r="HW344" s="403"/>
      <c r="HX344" s="403"/>
      <c r="HY344" s="403"/>
      <c r="HZ344" s="403"/>
      <c r="IA344" s="403"/>
      <c r="IB344" s="403"/>
      <c r="IC344" s="403"/>
      <c r="ID344" s="403"/>
      <c r="IE344" s="403"/>
      <c r="IF344" s="403"/>
      <c r="IG344" s="403"/>
      <c r="IH344" s="403"/>
      <c r="II344" s="403"/>
      <c r="IJ344" s="403"/>
    </row>
    <row r="345" spans="1:244" ht="78.75">
      <c r="A345" s="871">
        <v>341</v>
      </c>
      <c r="B345" s="467" t="s">
        <v>881</v>
      </c>
      <c r="C345" s="467" t="s">
        <v>1383</v>
      </c>
      <c r="D345" s="1393">
        <v>70944628</v>
      </c>
      <c r="E345" s="660">
        <v>102844186</v>
      </c>
      <c r="F345" s="660">
        <v>600144968</v>
      </c>
      <c r="G345" s="715" t="s">
        <v>1384</v>
      </c>
      <c r="H345" s="661" t="s">
        <v>29</v>
      </c>
      <c r="I345" s="661" t="s">
        <v>110</v>
      </c>
      <c r="J345" s="471" t="s">
        <v>30</v>
      </c>
      <c r="K345" s="715" t="s">
        <v>1385</v>
      </c>
      <c r="L345" s="473">
        <v>3200000</v>
      </c>
      <c r="M345" s="712">
        <f t="shared" si="35"/>
        <v>2720000</v>
      </c>
      <c r="N345" s="475">
        <v>2023</v>
      </c>
      <c r="O345" s="475">
        <v>2026</v>
      </c>
      <c r="P345" s="476" t="s">
        <v>132</v>
      </c>
      <c r="Q345" s="476" t="s">
        <v>132</v>
      </c>
      <c r="R345" s="476" t="s">
        <v>132</v>
      </c>
      <c r="S345" s="476" t="s">
        <v>132</v>
      </c>
      <c r="T345" s="476"/>
      <c r="U345" s="476"/>
      <c r="V345" s="476" t="s">
        <v>132</v>
      </c>
      <c r="W345" s="476" t="s">
        <v>132</v>
      </c>
      <c r="X345" s="476"/>
      <c r="Y345" s="471" t="s">
        <v>145</v>
      </c>
      <c r="Z345" s="499"/>
      <c r="BJ345" s="403"/>
      <c r="BK345" s="403"/>
      <c r="BL345" s="403"/>
      <c r="BM345" s="403"/>
      <c r="BN345" s="403"/>
      <c r="BO345" s="403"/>
      <c r="BP345" s="403"/>
      <c r="BQ345" s="403"/>
      <c r="BR345" s="403"/>
      <c r="BS345" s="403"/>
      <c r="BT345" s="403"/>
      <c r="BU345" s="403"/>
      <c r="BV345" s="403"/>
      <c r="BW345" s="403"/>
      <c r="BX345" s="403"/>
      <c r="BY345" s="403"/>
      <c r="BZ345" s="403"/>
      <c r="CA345" s="403"/>
      <c r="CB345" s="403"/>
      <c r="CC345" s="403"/>
      <c r="CD345" s="403"/>
      <c r="CE345" s="403"/>
      <c r="CF345" s="403"/>
      <c r="CG345" s="403"/>
      <c r="CH345" s="403"/>
      <c r="CI345" s="403"/>
      <c r="CJ345" s="403"/>
      <c r="CK345" s="403"/>
      <c r="CL345" s="403"/>
      <c r="CM345" s="403"/>
      <c r="CN345" s="403"/>
      <c r="CO345" s="403"/>
      <c r="CP345" s="403"/>
      <c r="CQ345" s="403"/>
      <c r="CR345" s="403"/>
      <c r="CS345" s="403"/>
      <c r="CT345" s="403"/>
      <c r="CU345" s="403"/>
      <c r="CV345" s="403"/>
      <c r="CW345" s="403"/>
      <c r="CX345" s="403"/>
      <c r="CY345" s="403"/>
      <c r="CZ345" s="403"/>
      <c r="DA345" s="403"/>
      <c r="DB345" s="403"/>
      <c r="DC345" s="403"/>
      <c r="DD345" s="403"/>
      <c r="DE345" s="403"/>
      <c r="DF345" s="403"/>
      <c r="DG345" s="403"/>
      <c r="DH345" s="403"/>
      <c r="DI345" s="403"/>
      <c r="DJ345" s="403"/>
      <c r="DK345" s="403"/>
      <c r="DL345" s="403"/>
      <c r="DM345" s="403"/>
      <c r="DN345" s="403"/>
      <c r="DO345" s="403"/>
      <c r="DP345" s="403"/>
      <c r="DQ345" s="403"/>
      <c r="DR345" s="403"/>
      <c r="DS345" s="403"/>
      <c r="DT345" s="403"/>
      <c r="DU345" s="403"/>
      <c r="DV345" s="403"/>
      <c r="DW345" s="403"/>
      <c r="DX345" s="403"/>
      <c r="DY345" s="403"/>
      <c r="DZ345" s="403"/>
      <c r="EA345" s="403"/>
      <c r="EB345" s="403"/>
      <c r="EC345" s="403"/>
      <c r="ED345" s="403"/>
      <c r="EE345" s="403"/>
      <c r="EF345" s="403"/>
      <c r="EG345" s="403"/>
      <c r="EH345" s="403"/>
      <c r="EI345" s="403"/>
      <c r="EJ345" s="403"/>
      <c r="EK345" s="403"/>
      <c r="EL345" s="403"/>
      <c r="EM345" s="403"/>
      <c r="EN345" s="403"/>
      <c r="EO345" s="403"/>
      <c r="EP345" s="403"/>
      <c r="EQ345" s="403"/>
      <c r="ER345" s="403"/>
      <c r="ES345" s="403"/>
      <c r="ET345" s="403"/>
      <c r="EU345" s="403"/>
      <c r="EV345" s="403"/>
      <c r="EW345" s="403"/>
      <c r="EX345" s="403"/>
      <c r="EY345" s="403"/>
      <c r="EZ345" s="403"/>
      <c r="FA345" s="403"/>
      <c r="FB345" s="403"/>
      <c r="FC345" s="403"/>
      <c r="FD345" s="403"/>
      <c r="FE345" s="403"/>
      <c r="FF345" s="403"/>
      <c r="FG345" s="403"/>
      <c r="FH345" s="403"/>
      <c r="FI345" s="403"/>
      <c r="FJ345" s="403"/>
      <c r="FK345" s="403"/>
      <c r="FL345" s="403"/>
      <c r="FM345" s="403"/>
      <c r="FN345" s="403"/>
      <c r="FO345" s="403"/>
      <c r="FP345" s="403"/>
      <c r="FQ345" s="403"/>
      <c r="FR345" s="403"/>
      <c r="FS345" s="403"/>
      <c r="FT345" s="403"/>
      <c r="FU345" s="403"/>
      <c r="FV345" s="403"/>
      <c r="FW345" s="403"/>
      <c r="FX345" s="403"/>
      <c r="FY345" s="403"/>
      <c r="FZ345" s="403"/>
      <c r="GA345" s="403"/>
      <c r="GB345" s="403"/>
      <c r="GC345" s="403"/>
      <c r="GD345" s="403"/>
      <c r="GE345" s="403"/>
      <c r="GF345" s="403"/>
      <c r="GG345" s="403"/>
      <c r="GH345" s="403"/>
      <c r="GI345" s="403"/>
      <c r="GJ345" s="403"/>
      <c r="GK345" s="403"/>
      <c r="GL345" s="403"/>
      <c r="GM345" s="403"/>
      <c r="GN345" s="403"/>
      <c r="GO345" s="403"/>
      <c r="GP345" s="403"/>
      <c r="GQ345" s="403"/>
      <c r="GR345" s="403"/>
      <c r="GS345" s="403"/>
      <c r="GT345" s="403"/>
      <c r="GU345" s="403"/>
      <c r="GV345" s="403"/>
      <c r="GW345" s="403"/>
      <c r="GX345" s="403"/>
      <c r="GY345" s="403"/>
      <c r="GZ345" s="403"/>
      <c r="HA345" s="403"/>
      <c r="HB345" s="403"/>
      <c r="HC345" s="403"/>
      <c r="HD345" s="403"/>
      <c r="HE345" s="403"/>
      <c r="HF345" s="403"/>
      <c r="HG345" s="403"/>
      <c r="HH345" s="403"/>
      <c r="HI345" s="403"/>
      <c r="HJ345" s="403"/>
      <c r="HK345" s="403"/>
      <c r="HL345" s="403"/>
      <c r="HM345" s="403"/>
      <c r="HN345" s="403"/>
      <c r="HO345" s="403"/>
      <c r="HP345" s="403"/>
      <c r="HQ345" s="403"/>
      <c r="HR345" s="403"/>
      <c r="HS345" s="403"/>
      <c r="HT345" s="403"/>
      <c r="HU345" s="403"/>
      <c r="HV345" s="403"/>
      <c r="HW345" s="403"/>
      <c r="HX345" s="403"/>
      <c r="HY345" s="403"/>
      <c r="HZ345" s="403"/>
      <c r="IA345" s="403"/>
      <c r="IB345" s="403"/>
      <c r="IC345" s="403"/>
      <c r="ID345" s="403"/>
      <c r="IE345" s="403"/>
      <c r="IF345" s="403"/>
      <c r="IG345" s="403"/>
      <c r="IH345" s="403"/>
      <c r="II345" s="403"/>
      <c r="IJ345" s="403"/>
    </row>
    <row r="346" spans="1:244" ht="45">
      <c r="A346" s="871">
        <v>342</v>
      </c>
      <c r="B346" s="467" t="s">
        <v>881</v>
      </c>
      <c r="C346" s="467" t="s">
        <v>1383</v>
      </c>
      <c r="D346" s="1393">
        <v>70944628</v>
      </c>
      <c r="E346" s="660">
        <v>102844186</v>
      </c>
      <c r="F346" s="660">
        <v>600144968</v>
      </c>
      <c r="G346" s="715" t="s">
        <v>1386</v>
      </c>
      <c r="H346" s="661" t="s">
        <v>29</v>
      </c>
      <c r="I346" s="661" t="s">
        <v>110</v>
      </c>
      <c r="J346" s="471" t="s">
        <v>30</v>
      </c>
      <c r="K346" s="472" t="s">
        <v>1387</v>
      </c>
      <c r="L346" s="473">
        <v>4500000</v>
      </c>
      <c r="M346" s="712">
        <f t="shared" si="35"/>
        <v>3825000</v>
      </c>
      <c r="N346" s="475">
        <v>2024</v>
      </c>
      <c r="O346" s="475">
        <v>2027</v>
      </c>
      <c r="P346" s="476"/>
      <c r="Q346" s="476" t="s">
        <v>132</v>
      </c>
      <c r="R346" s="476" t="s">
        <v>132</v>
      </c>
      <c r="S346" s="476" t="s">
        <v>132</v>
      </c>
      <c r="T346" s="476"/>
      <c r="U346" s="476"/>
      <c r="V346" s="476" t="s">
        <v>132</v>
      </c>
      <c r="W346" s="476" t="s">
        <v>132</v>
      </c>
      <c r="X346" s="476"/>
      <c r="Y346" s="471" t="s">
        <v>381</v>
      </c>
      <c r="Z346" s="499"/>
      <c r="BJ346" s="403"/>
      <c r="BK346" s="403"/>
      <c r="BL346" s="403"/>
      <c r="BM346" s="403"/>
      <c r="BN346" s="403"/>
      <c r="BO346" s="403"/>
      <c r="BP346" s="403"/>
      <c r="BQ346" s="403"/>
      <c r="BR346" s="403"/>
      <c r="BS346" s="403"/>
      <c r="BT346" s="403"/>
      <c r="BU346" s="403"/>
      <c r="BV346" s="403"/>
      <c r="BW346" s="403"/>
      <c r="BX346" s="403"/>
      <c r="BY346" s="403"/>
      <c r="BZ346" s="403"/>
      <c r="CA346" s="403"/>
      <c r="CB346" s="403"/>
      <c r="CC346" s="403"/>
      <c r="CD346" s="403"/>
      <c r="CE346" s="403"/>
      <c r="CF346" s="403"/>
      <c r="CG346" s="403"/>
      <c r="CH346" s="403"/>
      <c r="CI346" s="403"/>
      <c r="CJ346" s="403"/>
      <c r="CK346" s="403"/>
      <c r="CL346" s="403"/>
      <c r="CM346" s="403"/>
      <c r="CN346" s="403"/>
      <c r="CO346" s="403"/>
      <c r="CP346" s="403"/>
      <c r="CQ346" s="403"/>
      <c r="CR346" s="403"/>
      <c r="CS346" s="403"/>
      <c r="CT346" s="403"/>
      <c r="CU346" s="403"/>
      <c r="CV346" s="403"/>
      <c r="CW346" s="403"/>
      <c r="CX346" s="403"/>
      <c r="CY346" s="403"/>
      <c r="CZ346" s="403"/>
      <c r="DA346" s="403"/>
      <c r="DB346" s="403"/>
      <c r="DC346" s="403"/>
      <c r="DD346" s="403"/>
      <c r="DE346" s="403"/>
      <c r="DF346" s="403"/>
      <c r="DG346" s="403"/>
      <c r="DH346" s="403"/>
      <c r="DI346" s="403"/>
      <c r="DJ346" s="403"/>
      <c r="DK346" s="403"/>
      <c r="DL346" s="403"/>
      <c r="DM346" s="403"/>
      <c r="DN346" s="403"/>
      <c r="DO346" s="403"/>
      <c r="DP346" s="403"/>
      <c r="DQ346" s="403"/>
      <c r="DR346" s="403"/>
      <c r="DS346" s="403"/>
      <c r="DT346" s="403"/>
      <c r="DU346" s="403"/>
      <c r="DV346" s="403"/>
      <c r="DW346" s="403"/>
      <c r="DX346" s="403"/>
      <c r="DY346" s="403"/>
      <c r="DZ346" s="403"/>
      <c r="EA346" s="403"/>
      <c r="EB346" s="403"/>
      <c r="EC346" s="403"/>
      <c r="ED346" s="403"/>
      <c r="EE346" s="403"/>
      <c r="EF346" s="403"/>
      <c r="EG346" s="403"/>
      <c r="EH346" s="403"/>
      <c r="EI346" s="403"/>
      <c r="EJ346" s="403"/>
      <c r="EK346" s="403"/>
      <c r="EL346" s="403"/>
      <c r="EM346" s="403"/>
      <c r="EN346" s="403"/>
      <c r="EO346" s="403"/>
      <c r="EP346" s="403"/>
      <c r="EQ346" s="403"/>
      <c r="ER346" s="403"/>
      <c r="ES346" s="403"/>
      <c r="ET346" s="403"/>
      <c r="EU346" s="403"/>
      <c r="EV346" s="403"/>
      <c r="EW346" s="403"/>
      <c r="EX346" s="403"/>
      <c r="EY346" s="403"/>
      <c r="EZ346" s="403"/>
      <c r="FA346" s="403"/>
      <c r="FB346" s="403"/>
      <c r="FC346" s="403"/>
      <c r="FD346" s="403"/>
      <c r="FE346" s="403"/>
      <c r="FF346" s="403"/>
      <c r="FG346" s="403"/>
      <c r="FH346" s="403"/>
      <c r="FI346" s="403"/>
      <c r="FJ346" s="403"/>
      <c r="FK346" s="403"/>
      <c r="FL346" s="403"/>
      <c r="FM346" s="403"/>
      <c r="FN346" s="403"/>
      <c r="FO346" s="403"/>
      <c r="FP346" s="403"/>
      <c r="FQ346" s="403"/>
      <c r="FR346" s="403"/>
      <c r="FS346" s="403"/>
      <c r="FT346" s="403"/>
      <c r="FU346" s="403"/>
      <c r="FV346" s="403"/>
      <c r="FW346" s="403"/>
      <c r="FX346" s="403"/>
      <c r="FY346" s="403"/>
      <c r="FZ346" s="403"/>
      <c r="GA346" s="403"/>
      <c r="GB346" s="403"/>
      <c r="GC346" s="403"/>
      <c r="GD346" s="403"/>
      <c r="GE346" s="403"/>
      <c r="GF346" s="403"/>
      <c r="GG346" s="403"/>
      <c r="GH346" s="403"/>
      <c r="GI346" s="403"/>
      <c r="GJ346" s="403"/>
      <c r="GK346" s="403"/>
      <c r="GL346" s="403"/>
      <c r="GM346" s="403"/>
      <c r="GN346" s="403"/>
      <c r="GO346" s="403"/>
      <c r="GP346" s="403"/>
      <c r="GQ346" s="403"/>
      <c r="GR346" s="403"/>
      <c r="GS346" s="403"/>
      <c r="GT346" s="403"/>
      <c r="GU346" s="403"/>
      <c r="GV346" s="403"/>
      <c r="GW346" s="403"/>
      <c r="GX346" s="403"/>
      <c r="GY346" s="403"/>
      <c r="GZ346" s="403"/>
      <c r="HA346" s="403"/>
      <c r="HB346" s="403"/>
      <c r="HC346" s="403"/>
      <c r="HD346" s="403"/>
      <c r="HE346" s="403"/>
      <c r="HF346" s="403"/>
      <c r="HG346" s="403"/>
      <c r="HH346" s="403"/>
      <c r="HI346" s="403"/>
      <c r="HJ346" s="403"/>
      <c r="HK346" s="403"/>
      <c r="HL346" s="403"/>
      <c r="HM346" s="403"/>
      <c r="HN346" s="403"/>
      <c r="HO346" s="403"/>
      <c r="HP346" s="403"/>
      <c r="HQ346" s="403"/>
      <c r="HR346" s="403"/>
      <c r="HS346" s="403"/>
      <c r="HT346" s="403"/>
      <c r="HU346" s="403"/>
      <c r="HV346" s="403"/>
      <c r="HW346" s="403"/>
      <c r="HX346" s="403"/>
      <c r="HY346" s="403"/>
      <c r="HZ346" s="403"/>
      <c r="IA346" s="403"/>
      <c r="IB346" s="403"/>
      <c r="IC346" s="403"/>
      <c r="ID346" s="403"/>
      <c r="IE346" s="403"/>
      <c r="IF346" s="403"/>
      <c r="IG346" s="403"/>
      <c r="IH346" s="403"/>
      <c r="II346" s="403"/>
      <c r="IJ346" s="403"/>
    </row>
    <row r="347" spans="1:244" ht="135">
      <c r="A347" s="871">
        <v>343</v>
      </c>
      <c r="B347" s="467" t="s">
        <v>172</v>
      </c>
      <c r="C347" s="467" t="s">
        <v>1383</v>
      </c>
      <c r="D347" s="660">
        <v>70978336</v>
      </c>
      <c r="E347" s="660">
        <v>102508917</v>
      </c>
      <c r="F347" s="660">
        <v>600145239</v>
      </c>
      <c r="G347" s="467" t="s">
        <v>1388</v>
      </c>
      <c r="H347" s="661" t="s">
        <v>142</v>
      </c>
      <c r="I347" s="661" t="s">
        <v>110</v>
      </c>
      <c r="J347" s="471" t="s">
        <v>30</v>
      </c>
      <c r="K347" s="482" t="s">
        <v>803</v>
      </c>
      <c r="L347" s="473">
        <v>3000000</v>
      </c>
      <c r="M347" s="712">
        <v>2550000</v>
      </c>
      <c r="N347" s="475">
        <v>2024</v>
      </c>
      <c r="O347" s="475">
        <v>2027</v>
      </c>
      <c r="P347" s="476"/>
      <c r="Q347" s="476" t="s">
        <v>41</v>
      </c>
      <c r="R347" s="476" t="s">
        <v>41</v>
      </c>
      <c r="S347" s="476" t="s">
        <v>41</v>
      </c>
      <c r="T347" s="476"/>
      <c r="U347" s="476"/>
      <c r="V347" s="476" t="s">
        <v>41</v>
      </c>
      <c r="W347" s="476" t="s">
        <v>41</v>
      </c>
      <c r="X347" s="476"/>
      <c r="Y347" s="467" t="s">
        <v>1389</v>
      </c>
      <c r="Z347" s="659" t="s">
        <v>58</v>
      </c>
      <c r="BJ347" s="403"/>
      <c r="BK347" s="403"/>
      <c r="BL347" s="403"/>
      <c r="BM347" s="403"/>
      <c r="BN347" s="403"/>
      <c r="BO347" s="403"/>
      <c r="BP347" s="403"/>
      <c r="BQ347" s="403"/>
      <c r="BR347" s="403"/>
      <c r="BS347" s="403"/>
      <c r="BT347" s="403"/>
      <c r="BU347" s="403"/>
      <c r="BV347" s="403"/>
      <c r="BW347" s="403"/>
      <c r="BX347" s="403"/>
      <c r="BY347" s="403"/>
      <c r="BZ347" s="403"/>
      <c r="CA347" s="403"/>
      <c r="CB347" s="403"/>
      <c r="CC347" s="403"/>
      <c r="CD347" s="403"/>
      <c r="CE347" s="403"/>
      <c r="CF347" s="403"/>
      <c r="CG347" s="403"/>
      <c r="CH347" s="403"/>
      <c r="CI347" s="403"/>
      <c r="CJ347" s="403"/>
      <c r="CK347" s="403"/>
      <c r="CL347" s="403"/>
      <c r="CM347" s="403"/>
      <c r="CN347" s="403"/>
      <c r="CO347" s="403"/>
      <c r="CP347" s="403"/>
      <c r="CQ347" s="403"/>
      <c r="CR347" s="403"/>
      <c r="CS347" s="403"/>
      <c r="CT347" s="403"/>
      <c r="CU347" s="403"/>
      <c r="CV347" s="403"/>
      <c r="CW347" s="403"/>
      <c r="CX347" s="403"/>
      <c r="CY347" s="403"/>
      <c r="CZ347" s="403"/>
      <c r="DA347" s="403"/>
      <c r="DB347" s="403"/>
      <c r="DC347" s="403"/>
      <c r="DD347" s="403"/>
      <c r="DE347" s="403"/>
      <c r="DF347" s="403"/>
      <c r="DG347" s="403"/>
      <c r="DH347" s="403"/>
      <c r="DI347" s="403"/>
      <c r="DJ347" s="403"/>
      <c r="DK347" s="403"/>
      <c r="DL347" s="403"/>
      <c r="DM347" s="403"/>
      <c r="DN347" s="403"/>
      <c r="DO347" s="403"/>
      <c r="DP347" s="403"/>
      <c r="DQ347" s="403"/>
      <c r="DR347" s="403"/>
      <c r="DS347" s="403"/>
      <c r="DT347" s="403"/>
      <c r="DU347" s="403"/>
      <c r="DV347" s="403"/>
      <c r="DW347" s="403"/>
      <c r="DX347" s="403"/>
      <c r="DY347" s="403"/>
      <c r="DZ347" s="403"/>
      <c r="EA347" s="403"/>
      <c r="EB347" s="403"/>
      <c r="EC347" s="403"/>
      <c r="ED347" s="403"/>
      <c r="EE347" s="403"/>
      <c r="EF347" s="403"/>
      <c r="EG347" s="403"/>
      <c r="EH347" s="403"/>
      <c r="EI347" s="403"/>
      <c r="EJ347" s="403"/>
      <c r="EK347" s="403"/>
      <c r="EL347" s="403"/>
      <c r="EM347" s="403"/>
      <c r="EN347" s="403"/>
      <c r="EO347" s="403"/>
      <c r="EP347" s="403"/>
      <c r="EQ347" s="403"/>
      <c r="ER347" s="403"/>
      <c r="ES347" s="403"/>
      <c r="ET347" s="403"/>
      <c r="EU347" s="403"/>
      <c r="EV347" s="403"/>
      <c r="EW347" s="403"/>
      <c r="EX347" s="403"/>
      <c r="EY347" s="403"/>
      <c r="EZ347" s="403"/>
      <c r="FA347" s="403"/>
      <c r="FB347" s="403"/>
      <c r="FC347" s="403"/>
      <c r="FD347" s="403"/>
      <c r="FE347" s="403"/>
      <c r="FF347" s="403"/>
      <c r="FG347" s="403"/>
      <c r="FH347" s="403"/>
      <c r="FI347" s="403"/>
      <c r="FJ347" s="403"/>
      <c r="FK347" s="403"/>
      <c r="FL347" s="403"/>
      <c r="FM347" s="403"/>
      <c r="FN347" s="403"/>
      <c r="FO347" s="403"/>
      <c r="FP347" s="403"/>
      <c r="FQ347" s="403"/>
      <c r="FR347" s="403"/>
      <c r="FS347" s="403"/>
      <c r="FT347" s="403"/>
      <c r="FU347" s="403"/>
      <c r="FV347" s="403"/>
      <c r="FW347" s="403"/>
      <c r="FX347" s="403"/>
      <c r="FY347" s="403"/>
      <c r="FZ347" s="403"/>
      <c r="GA347" s="403"/>
      <c r="GB347" s="403"/>
      <c r="GC347" s="403"/>
      <c r="GD347" s="403"/>
      <c r="GE347" s="403"/>
      <c r="GF347" s="403"/>
      <c r="GG347" s="403"/>
      <c r="GH347" s="403"/>
      <c r="GI347" s="403"/>
      <c r="GJ347" s="403"/>
      <c r="GK347" s="403"/>
      <c r="GL347" s="403"/>
      <c r="GM347" s="403"/>
      <c r="GN347" s="403"/>
      <c r="GO347" s="403"/>
      <c r="GP347" s="403"/>
      <c r="GQ347" s="403"/>
      <c r="GR347" s="403"/>
      <c r="GS347" s="403"/>
      <c r="GT347" s="403"/>
      <c r="GU347" s="403"/>
      <c r="GV347" s="403"/>
      <c r="GW347" s="403"/>
      <c r="GX347" s="403"/>
      <c r="GY347" s="403"/>
      <c r="GZ347" s="403"/>
      <c r="HA347" s="403"/>
      <c r="HB347" s="403"/>
      <c r="HC347" s="403"/>
      <c r="HD347" s="403"/>
      <c r="HE347" s="403"/>
      <c r="HF347" s="403"/>
      <c r="HG347" s="403"/>
      <c r="HH347" s="403"/>
      <c r="HI347" s="403"/>
      <c r="HJ347" s="403"/>
      <c r="HK347" s="403"/>
      <c r="HL347" s="403"/>
      <c r="HM347" s="403"/>
      <c r="HN347" s="403"/>
      <c r="HO347" s="403"/>
      <c r="HP347" s="403"/>
      <c r="HQ347" s="403"/>
      <c r="HR347" s="403"/>
      <c r="HS347" s="403"/>
      <c r="HT347" s="403"/>
      <c r="HU347" s="403"/>
      <c r="HV347" s="403"/>
      <c r="HW347" s="403"/>
      <c r="HX347" s="403"/>
      <c r="HY347" s="403"/>
      <c r="HZ347" s="403"/>
      <c r="IA347" s="403"/>
      <c r="IB347" s="403"/>
      <c r="IC347" s="403"/>
      <c r="ID347" s="403"/>
      <c r="IE347" s="403"/>
      <c r="IF347" s="403"/>
      <c r="IG347" s="403"/>
      <c r="IH347" s="403"/>
      <c r="II347" s="403"/>
      <c r="IJ347" s="403"/>
    </row>
    <row r="348" spans="1:244" ht="135">
      <c r="A348" s="871">
        <v>344</v>
      </c>
      <c r="B348" s="467" t="s">
        <v>172</v>
      </c>
      <c r="C348" s="467" t="s">
        <v>1383</v>
      </c>
      <c r="D348" s="660">
        <v>70978336</v>
      </c>
      <c r="E348" s="660">
        <v>102508917</v>
      </c>
      <c r="F348" s="660">
        <v>600145239</v>
      </c>
      <c r="G348" s="467" t="s">
        <v>1390</v>
      </c>
      <c r="H348" s="661" t="s">
        <v>142</v>
      </c>
      <c r="I348" s="661" t="s">
        <v>110</v>
      </c>
      <c r="J348" s="471" t="s">
        <v>30</v>
      </c>
      <c r="K348" s="482" t="s">
        <v>1391</v>
      </c>
      <c r="L348" s="473">
        <v>12000000</v>
      </c>
      <c r="M348" s="712">
        <v>10200000</v>
      </c>
      <c r="N348" s="475">
        <v>2024</v>
      </c>
      <c r="O348" s="475">
        <v>2027</v>
      </c>
      <c r="P348" s="476" t="s">
        <v>41</v>
      </c>
      <c r="Q348" s="476" t="s">
        <v>41</v>
      </c>
      <c r="R348" s="476" t="s">
        <v>41</v>
      </c>
      <c r="S348" s="476" t="s">
        <v>41</v>
      </c>
      <c r="T348" s="476"/>
      <c r="U348" s="476"/>
      <c r="V348" s="476" t="s">
        <v>41</v>
      </c>
      <c r="W348" s="476" t="s">
        <v>41</v>
      </c>
      <c r="X348" s="476"/>
      <c r="Y348" s="467" t="s">
        <v>1389</v>
      </c>
      <c r="Z348" s="659" t="s">
        <v>58</v>
      </c>
      <c r="BJ348" s="403"/>
      <c r="BK348" s="403"/>
      <c r="BL348" s="403"/>
      <c r="BM348" s="403"/>
      <c r="BN348" s="403"/>
      <c r="BO348" s="403"/>
      <c r="BP348" s="403"/>
      <c r="BQ348" s="403"/>
      <c r="BR348" s="403"/>
      <c r="BS348" s="403"/>
      <c r="BT348" s="403"/>
      <c r="BU348" s="403"/>
      <c r="BV348" s="403"/>
      <c r="BW348" s="403"/>
      <c r="BX348" s="403"/>
      <c r="BY348" s="403"/>
      <c r="BZ348" s="403"/>
      <c r="CA348" s="403"/>
      <c r="CB348" s="403"/>
      <c r="CC348" s="403"/>
      <c r="CD348" s="403"/>
      <c r="CE348" s="403"/>
      <c r="CF348" s="403"/>
      <c r="CG348" s="403"/>
      <c r="CH348" s="403"/>
      <c r="CI348" s="403"/>
      <c r="CJ348" s="403"/>
      <c r="CK348" s="403"/>
      <c r="CL348" s="403"/>
      <c r="CM348" s="403"/>
      <c r="CN348" s="403"/>
      <c r="CO348" s="403"/>
      <c r="CP348" s="403"/>
      <c r="CQ348" s="403"/>
      <c r="CR348" s="403"/>
      <c r="CS348" s="403"/>
      <c r="CT348" s="403"/>
      <c r="CU348" s="403"/>
      <c r="CV348" s="403"/>
      <c r="CW348" s="403"/>
      <c r="CX348" s="403"/>
      <c r="CY348" s="403"/>
      <c r="CZ348" s="403"/>
      <c r="DA348" s="403"/>
      <c r="DB348" s="403"/>
      <c r="DC348" s="403"/>
      <c r="DD348" s="403"/>
      <c r="DE348" s="403"/>
      <c r="DF348" s="403"/>
      <c r="DG348" s="403"/>
      <c r="DH348" s="403"/>
      <c r="DI348" s="403"/>
      <c r="DJ348" s="403"/>
      <c r="DK348" s="403"/>
      <c r="DL348" s="403"/>
      <c r="DM348" s="403"/>
      <c r="DN348" s="403"/>
      <c r="DO348" s="403"/>
      <c r="DP348" s="403"/>
      <c r="DQ348" s="403"/>
      <c r="DR348" s="403"/>
      <c r="DS348" s="403"/>
      <c r="DT348" s="403"/>
      <c r="DU348" s="403"/>
      <c r="DV348" s="403"/>
      <c r="DW348" s="403"/>
      <c r="DX348" s="403"/>
      <c r="DY348" s="403"/>
      <c r="DZ348" s="403"/>
      <c r="EA348" s="403"/>
      <c r="EB348" s="403"/>
      <c r="EC348" s="403"/>
      <c r="ED348" s="403"/>
      <c r="EE348" s="403"/>
      <c r="EF348" s="403"/>
      <c r="EG348" s="403"/>
      <c r="EH348" s="403"/>
      <c r="EI348" s="403"/>
      <c r="EJ348" s="403"/>
      <c r="EK348" s="403"/>
      <c r="EL348" s="403"/>
      <c r="EM348" s="403"/>
      <c r="EN348" s="403"/>
      <c r="EO348" s="403"/>
      <c r="EP348" s="403"/>
      <c r="EQ348" s="403"/>
      <c r="ER348" s="403"/>
      <c r="ES348" s="403"/>
      <c r="ET348" s="403"/>
      <c r="EU348" s="403"/>
      <c r="EV348" s="403"/>
      <c r="EW348" s="403"/>
      <c r="EX348" s="403"/>
      <c r="EY348" s="403"/>
      <c r="EZ348" s="403"/>
      <c r="FA348" s="403"/>
      <c r="FB348" s="403"/>
      <c r="FC348" s="403"/>
      <c r="FD348" s="403"/>
      <c r="FE348" s="403"/>
      <c r="FF348" s="403"/>
      <c r="FG348" s="403"/>
      <c r="FH348" s="403"/>
      <c r="FI348" s="403"/>
      <c r="FJ348" s="403"/>
      <c r="FK348" s="403"/>
      <c r="FL348" s="403"/>
      <c r="FM348" s="403"/>
      <c r="FN348" s="403"/>
      <c r="FO348" s="403"/>
      <c r="FP348" s="403"/>
      <c r="FQ348" s="403"/>
      <c r="FR348" s="403"/>
      <c r="FS348" s="403"/>
      <c r="FT348" s="403"/>
      <c r="FU348" s="403"/>
      <c r="FV348" s="403"/>
      <c r="FW348" s="403"/>
      <c r="FX348" s="403"/>
      <c r="FY348" s="403"/>
      <c r="FZ348" s="403"/>
      <c r="GA348" s="403"/>
      <c r="GB348" s="403"/>
      <c r="GC348" s="403"/>
      <c r="GD348" s="403"/>
      <c r="GE348" s="403"/>
      <c r="GF348" s="403"/>
      <c r="GG348" s="403"/>
      <c r="GH348" s="403"/>
      <c r="GI348" s="403"/>
      <c r="GJ348" s="403"/>
      <c r="GK348" s="403"/>
      <c r="GL348" s="403"/>
      <c r="GM348" s="403"/>
      <c r="GN348" s="403"/>
      <c r="GO348" s="403"/>
      <c r="GP348" s="403"/>
      <c r="GQ348" s="403"/>
      <c r="GR348" s="403"/>
      <c r="GS348" s="403"/>
      <c r="GT348" s="403"/>
      <c r="GU348" s="403"/>
      <c r="GV348" s="403"/>
      <c r="GW348" s="403"/>
      <c r="GX348" s="403"/>
      <c r="GY348" s="403"/>
      <c r="GZ348" s="403"/>
      <c r="HA348" s="403"/>
      <c r="HB348" s="403"/>
      <c r="HC348" s="403"/>
      <c r="HD348" s="403"/>
      <c r="HE348" s="403"/>
      <c r="HF348" s="403"/>
      <c r="HG348" s="403"/>
      <c r="HH348" s="403"/>
      <c r="HI348" s="403"/>
      <c r="HJ348" s="403"/>
      <c r="HK348" s="403"/>
      <c r="HL348" s="403"/>
      <c r="HM348" s="403"/>
      <c r="HN348" s="403"/>
      <c r="HO348" s="403"/>
      <c r="HP348" s="403"/>
      <c r="HQ348" s="403"/>
      <c r="HR348" s="403"/>
      <c r="HS348" s="403"/>
      <c r="HT348" s="403"/>
      <c r="HU348" s="403"/>
      <c r="HV348" s="403"/>
      <c r="HW348" s="403"/>
      <c r="HX348" s="403"/>
      <c r="HY348" s="403"/>
      <c r="HZ348" s="403"/>
      <c r="IA348" s="403"/>
      <c r="IB348" s="403"/>
      <c r="IC348" s="403"/>
      <c r="ID348" s="403"/>
      <c r="IE348" s="403"/>
      <c r="IF348" s="403"/>
      <c r="IG348" s="403"/>
      <c r="IH348" s="403"/>
      <c r="II348" s="403"/>
      <c r="IJ348" s="403"/>
    </row>
    <row r="349" spans="1:244" ht="45">
      <c r="A349" s="871">
        <v>345</v>
      </c>
      <c r="B349" s="1067" t="s">
        <v>471</v>
      </c>
      <c r="C349" s="1067" t="s">
        <v>472</v>
      </c>
      <c r="D349" s="1068">
        <v>70973911</v>
      </c>
      <c r="E349" s="1068">
        <v>102080062</v>
      </c>
      <c r="F349" s="1068">
        <v>600134385</v>
      </c>
      <c r="G349" s="1069" t="s">
        <v>1392</v>
      </c>
      <c r="H349" s="1070" t="s">
        <v>142</v>
      </c>
      <c r="I349" s="1070" t="s">
        <v>30</v>
      </c>
      <c r="J349" s="1070" t="s">
        <v>474</v>
      </c>
      <c r="K349" s="1072" t="s">
        <v>1393</v>
      </c>
      <c r="L349" s="1073">
        <v>100000000</v>
      </c>
      <c r="M349" s="1421">
        <f t="shared" ref="M349:M352" si="36">L349/100*85</f>
        <v>85000000</v>
      </c>
      <c r="N349" s="1074">
        <v>2023</v>
      </c>
      <c r="O349" s="1075">
        <v>2026</v>
      </c>
      <c r="P349" s="1076" t="s">
        <v>132</v>
      </c>
      <c r="Q349" s="1076" t="s">
        <v>132</v>
      </c>
      <c r="R349" s="1076" t="s">
        <v>132</v>
      </c>
      <c r="S349" s="1076" t="s">
        <v>132</v>
      </c>
      <c r="T349" s="1076"/>
      <c r="U349" s="1076" t="s">
        <v>132</v>
      </c>
      <c r="V349" s="1076"/>
      <c r="W349" s="1076"/>
      <c r="X349" s="1076" t="s">
        <v>132</v>
      </c>
      <c r="Y349" s="1067" t="s">
        <v>278</v>
      </c>
      <c r="Z349" s="872" t="s">
        <v>58</v>
      </c>
      <c r="BJ349" s="403"/>
      <c r="BK349" s="403"/>
      <c r="BL349" s="403"/>
      <c r="BM349" s="403"/>
      <c r="BN349" s="403"/>
      <c r="BO349" s="403"/>
      <c r="BP349" s="403"/>
      <c r="BQ349" s="403"/>
      <c r="BR349" s="403"/>
      <c r="BS349" s="403"/>
      <c r="BT349" s="403"/>
      <c r="BU349" s="403"/>
      <c r="BV349" s="403"/>
      <c r="BW349" s="403"/>
      <c r="BX349" s="403"/>
      <c r="BY349" s="403"/>
      <c r="BZ349" s="403"/>
      <c r="CA349" s="403"/>
      <c r="CB349" s="403"/>
      <c r="CC349" s="403"/>
      <c r="CD349" s="403"/>
      <c r="CE349" s="403"/>
      <c r="CF349" s="403"/>
      <c r="CG349" s="403"/>
      <c r="CH349" s="403"/>
      <c r="CI349" s="403"/>
      <c r="CJ349" s="403"/>
      <c r="CK349" s="403"/>
      <c r="CL349" s="403"/>
      <c r="CM349" s="403"/>
      <c r="CN349" s="403"/>
      <c r="CO349" s="403"/>
      <c r="CP349" s="403"/>
      <c r="CQ349" s="403"/>
      <c r="CR349" s="403"/>
      <c r="CS349" s="403"/>
      <c r="CT349" s="403"/>
      <c r="CU349" s="403"/>
      <c r="CV349" s="403"/>
      <c r="CW349" s="403"/>
      <c r="CX349" s="403"/>
      <c r="CY349" s="403"/>
      <c r="CZ349" s="403"/>
      <c r="DA349" s="403"/>
      <c r="DB349" s="403"/>
      <c r="DC349" s="403"/>
      <c r="DD349" s="403"/>
      <c r="DE349" s="403"/>
      <c r="DF349" s="403"/>
      <c r="DG349" s="403"/>
      <c r="DH349" s="403"/>
      <c r="DI349" s="403"/>
      <c r="DJ349" s="403"/>
      <c r="DK349" s="403"/>
      <c r="DL349" s="403"/>
      <c r="DM349" s="403"/>
      <c r="DN349" s="403"/>
      <c r="DO349" s="403"/>
      <c r="DP349" s="403"/>
      <c r="DQ349" s="403"/>
      <c r="DR349" s="403"/>
      <c r="DS349" s="403"/>
      <c r="DT349" s="403"/>
      <c r="DU349" s="403"/>
      <c r="DV349" s="403"/>
      <c r="DW349" s="403"/>
      <c r="DX349" s="403"/>
      <c r="DY349" s="403"/>
      <c r="DZ349" s="403"/>
      <c r="EA349" s="403"/>
      <c r="EB349" s="403"/>
      <c r="EC349" s="403"/>
      <c r="ED349" s="403"/>
      <c r="EE349" s="403"/>
      <c r="EF349" s="403"/>
      <c r="EG349" s="403"/>
      <c r="EH349" s="403"/>
      <c r="EI349" s="403"/>
      <c r="EJ349" s="403"/>
      <c r="EK349" s="403"/>
      <c r="EL349" s="403"/>
      <c r="EM349" s="403"/>
      <c r="EN349" s="403"/>
      <c r="EO349" s="403"/>
      <c r="EP349" s="403"/>
      <c r="EQ349" s="403"/>
      <c r="ER349" s="403"/>
      <c r="ES349" s="403"/>
      <c r="ET349" s="403"/>
      <c r="EU349" s="403"/>
      <c r="EV349" s="403"/>
      <c r="EW349" s="403"/>
      <c r="EX349" s="403"/>
      <c r="EY349" s="403"/>
      <c r="EZ349" s="403"/>
      <c r="FA349" s="403"/>
      <c r="FB349" s="403"/>
      <c r="FC349" s="403"/>
      <c r="FD349" s="403"/>
      <c r="FE349" s="403"/>
      <c r="FF349" s="403"/>
      <c r="FG349" s="403"/>
      <c r="FH349" s="403"/>
      <c r="FI349" s="403"/>
      <c r="FJ349" s="403"/>
      <c r="FK349" s="403"/>
      <c r="FL349" s="403"/>
      <c r="FM349" s="403"/>
      <c r="FN349" s="403"/>
      <c r="FO349" s="403"/>
      <c r="FP349" s="403"/>
      <c r="FQ349" s="403"/>
      <c r="FR349" s="403"/>
      <c r="FS349" s="403"/>
      <c r="FT349" s="403"/>
      <c r="FU349" s="403"/>
      <c r="FV349" s="403"/>
      <c r="FW349" s="403"/>
      <c r="FX349" s="403"/>
      <c r="FY349" s="403"/>
      <c r="FZ349" s="403"/>
      <c r="GA349" s="403"/>
      <c r="GB349" s="403"/>
      <c r="GC349" s="403"/>
      <c r="GD349" s="403"/>
      <c r="GE349" s="403"/>
      <c r="GF349" s="403"/>
      <c r="GG349" s="403"/>
      <c r="GH349" s="403"/>
      <c r="GI349" s="403"/>
      <c r="GJ349" s="403"/>
      <c r="GK349" s="403"/>
      <c r="GL349" s="403"/>
      <c r="GM349" s="403"/>
      <c r="GN349" s="403"/>
      <c r="GO349" s="403"/>
      <c r="GP349" s="403"/>
      <c r="GQ349" s="403"/>
      <c r="GR349" s="403"/>
      <c r="GS349" s="403"/>
      <c r="GT349" s="403"/>
      <c r="GU349" s="403"/>
      <c r="GV349" s="403"/>
      <c r="GW349" s="403"/>
      <c r="GX349" s="403"/>
      <c r="GY349" s="403"/>
      <c r="GZ349" s="403"/>
      <c r="HA349" s="403"/>
      <c r="HB349" s="403"/>
      <c r="HC349" s="403"/>
      <c r="HD349" s="403"/>
      <c r="HE349" s="403"/>
      <c r="HF349" s="403"/>
      <c r="HG349" s="403"/>
      <c r="HH349" s="403"/>
      <c r="HI349" s="403"/>
      <c r="HJ349" s="403"/>
      <c r="HK349" s="403"/>
      <c r="HL349" s="403"/>
      <c r="HM349" s="403"/>
      <c r="HN349" s="403"/>
      <c r="HO349" s="403"/>
      <c r="HP349" s="403"/>
      <c r="HQ349" s="403"/>
      <c r="HR349" s="403"/>
      <c r="HS349" s="403"/>
      <c r="HT349" s="403"/>
      <c r="HU349" s="403"/>
      <c r="HV349" s="403"/>
      <c r="HW349" s="403"/>
      <c r="HX349" s="403"/>
      <c r="HY349" s="403"/>
      <c r="HZ349" s="403"/>
      <c r="IA349" s="403"/>
      <c r="IB349" s="403"/>
      <c r="IC349" s="403"/>
      <c r="ID349" s="403"/>
      <c r="IE349" s="403"/>
      <c r="IF349" s="403"/>
      <c r="IG349" s="403"/>
      <c r="IH349" s="403"/>
      <c r="II349" s="403"/>
      <c r="IJ349" s="403"/>
    </row>
    <row r="350" spans="1:244" ht="45">
      <c r="A350" s="466">
        <v>346</v>
      </c>
      <c r="B350" s="467" t="s">
        <v>471</v>
      </c>
      <c r="C350" s="467" t="s">
        <v>472</v>
      </c>
      <c r="D350" s="468">
        <v>70973911</v>
      </c>
      <c r="E350" s="468">
        <v>102080062</v>
      </c>
      <c r="F350" s="468">
        <v>600134385</v>
      </c>
      <c r="G350" s="469" t="s">
        <v>1394</v>
      </c>
      <c r="H350" s="470" t="s">
        <v>142</v>
      </c>
      <c r="I350" s="470" t="s">
        <v>30</v>
      </c>
      <c r="J350" s="470" t="s">
        <v>474</v>
      </c>
      <c r="K350" s="472" t="s">
        <v>1395</v>
      </c>
      <c r="L350" s="473">
        <v>30000000</v>
      </c>
      <c r="M350" s="672">
        <f t="shared" si="36"/>
        <v>25500000</v>
      </c>
      <c r="N350" s="662">
        <v>2023</v>
      </c>
      <c r="O350" s="475">
        <v>2026</v>
      </c>
      <c r="P350" s="476"/>
      <c r="Q350" s="476"/>
      <c r="R350" s="476"/>
      <c r="S350" s="476"/>
      <c r="T350" s="476"/>
      <c r="U350" s="476"/>
      <c r="V350" s="476" t="s">
        <v>132</v>
      </c>
      <c r="W350" s="476"/>
      <c r="X350" s="476"/>
      <c r="Y350" s="467" t="s">
        <v>278</v>
      </c>
      <c r="Z350" s="477" t="s">
        <v>58</v>
      </c>
      <c r="BJ350" s="403"/>
      <c r="BK350" s="403"/>
      <c r="BL350" s="403"/>
      <c r="BM350" s="403"/>
      <c r="BN350" s="403"/>
      <c r="BO350" s="403"/>
      <c r="BP350" s="403"/>
      <c r="BQ350" s="403"/>
      <c r="BR350" s="403"/>
      <c r="BS350" s="403"/>
      <c r="BT350" s="403"/>
      <c r="BU350" s="403"/>
      <c r="BV350" s="403"/>
      <c r="BW350" s="403"/>
      <c r="BX350" s="403"/>
      <c r="BY350" s="403"/>
      <c r="BZ350" s="403"/>
      <c r="CA350" s="403"/>
      <c r="CB350" s="403"/>
      <c r="CC350" s="403"/>
      <c r="CD350" s="403"/>
      <c r="CE350" s="403"/>
      <c r="CF350" s="403"/>
      <c r="CG350" s="403"/>
      <c r="CH350" s="403"/>
      <c r="CI350" s="403"/>
      <c r="CJ350" s="403"/>
      <c r="CK350" s="403"/>
      <c r="CL350" s="403"/>
      <c r="CM350" s="403"/>
      <c r="CN350" s="403"/>
      <c r="CO350" s="403"/>
      <c r="CP350" s="403"/>
      <c r="CQ350" s="403"/>
      <c r="CR350" s="403"/>
      <c r="CS350" s="403"/>
      <c r="CT350" s="403"/>
      <c r="CU350" s="403"/>
      <c r="CV350" s="403"/>
      <c r="CW350" s="403"/>
      <c r="CX350" s="403"/>
      <c r="CY350" s="403"/>
      <c r="CZ350" s="403"/>
      <c r="DA350" s="403"/>
      <c r="DB350" s="403"/>
      <c r="DC350" s="403"/>
      <c r="DD350" s="403"/>
      <c r="DE350" s="403"/>
      <c r="DF350" s="403"/>
      <c r="DG350" s="403"/>
      <c r="DH350" s="403"/>
      <c r="DI350" s="403"/>
      <c r="DJ350" s="403"/>
      <c r="DK350" s="403"/>
      <c r="DL350" s="403"/>
      <c r="DM350" s="403"/>
      <c r="DN350" s="403"/>
      <c r="DO350" s="403"/>
      <c r="DP350" s="403"/>
      <c r="DQ350" s="403"/>
      <c r="DR350" s="403"/>
      <c r="DS350" s="403"/>
      <c r="DT350" s="403"/>
      <c r="DU350" s="403"/>
      <c r="DV350" s="403"/>
      <c r="DW350" s="403"/>
      <c r="DX350" s="403"/>
      <c r="DY350" s="403"/>
      <c r="DZ350" s="403"/>
      <c r="EA350" s="403"/>
      <c r="EB350" s="403"/>
      <c r="EC350" s="403"/>
      <c r="ED350" s="403"/>
      <c r="EE350" s="403"/>
      <c r="EF350" s="403"/>
      <c r="EG350" s="403"/>
      <c r="EH350" s="403"/>
      <c r="EI350" s="403"/>
      <c r="EJ350" s="403"/>
      <c r="EK350" s="403"/>
      <c r="EL350" s="403"/>
      <c r="EM350" s="403"/>
      <c r="EN350" s="403"/>
      <c r="EO350" s="403"/>
      <c r="EP350" s="403"/>
      <c r="EQ350" s="403"/>
      <c r="ER350" s="403"/>
      <c r="ES350" s="403"/>
      <c r="ET350" s="403"/>
      <c r="EU350" s="403"/>
      <c r="EV350" s="403"/>
      <c r="EW350" s="403"/>
      <c r="EX350" s="403"/>
      <c r="EY350" s="403"/>
      <c r="EZ350" s="403"/>
      <c r="FA350" s="403"/>
      <c r="FB350" s="403"/>
      <c r="FC350" s="403"/>
      <c r="FD350" s="403"/>
      <c r="FE350" s="403"/>
      <c r="FF350" s="403"/>
      <c r="FG350" s="403"/>
      <c r="FH350" s="403"/>
      <c r="FI350" s="403"/>
      <c r="FJ350" s="403"/>
      <c r="FK350" s="403"/>
      <c r="FL350" s="403"/>
      <c r="FM350" s="403"/>
      <c r="FN350" s="403"/>
      <c r="FO350" s="403"/>
      <c r="FP350" s="403"/>
      <c r="FQ350" s="403"/>
      <c r="FR350" s="403"/>
      <c r="FS350" s="403"/>
      <c r="FT350" s="403"/>
      <c r="FU350" s="403"/>
      <c r="FV350" s="403"/>
      <c r="FW350" s="403"/>
      <c r="FX350" s="403"/>
      <c r="FY350" s="403"/>
      <c r="FZ350" s="403"/>
      <c r="GA350" s="403"/>
      <c r="GB350" s="403"/>
      <c r="GC350" s="403"/>
      <c r="GD350" s="403"/>
      <c r="GE350" s="403"/>
      <c r="GF350" s="403"/>
      <c r="GG350" s="403"/>
      <c r="GH350" s="403"/>
      <c r="GI350" s="403"/>
      <c r="GJ350" s="403"/>
      <c r="GK350" s="403"/>
      <c r="GL350" s="403"/>
      <c r="GM350" s="403"/>
      <c r="GN350" s="403"/>
      <c r="GO350" s="403"/>
      <c r="GP350" s="403"/>
      <c r="GQ350" s="403"/>
      <c r="GR350" s="403"/>
      <c r="GS350" s="403"/>
      <c r="GT350" s="403"/>
      <c r="GU350" s="403"/>
      <c r="GV350" s="403"/>
      <c r="GW350" s="403"/>
      <c r="GX350" s="403"/>
      <c r="GY350" s="403"/>
      <c r="GZ350" s="403"/>
      <c r="HA350" s="403"/>
      <c r="HB350" s="403"/>
      <c r="HC350" s="403"/>
      <c r="HD350" s="403"/>
      <c r="HE350" s="403"/>
      <c r="HF350" s="403"/>
      <c r="HG350" s="403"/>
      <c r="HH350" s="403"/>
      <c r="HI350" s="403"/>
      <c r="HJ350" s="403"/>
      <c r="HK350" s="403"/>
      <c r="HL350" s="403"/>
      <c r="HM350" s="403"/>
      <c r="HN350" s="403"/>
      <c r="HO350" s="403"/>
      <c r="HP350" s="403"/>
      <c r="HQ350" s="403"/>
      <c r="HR350" s="403"/>
      <c r="HS350" s="403"/>
      <c r="HT350" s="403"/>
      <c r="HU350" s="403"/>
      <c r="HV350" s="403"/>
      <c r="HW350" s="403"/>
      <c r="HX350" s="403"/>
      <c r="HY350" s="403"/>
      <c r="HZ350" s="403"/>
      <c r="IA350" s="403"/>
      <c r="IB350" s="403"/>
      <c r="IC350" s="403"/>
      <c r="ID350" s="403"/>
      <c r="IE350" s="403"/>
      <c r="IF350" s="403"/>
      <c r="IG350" s="403"/>
      <c r="IH350" s="403"/>
      <c r="II350" s="403"/>
      <c r="IJ350" s="403"/>
    </row>
    <row r="351" spans="1:244" ht="45">
      <c r="A351" s="466">
        <v>347</v>
      </c>
      <c r="B351" s="471" t="s">
        <v>1155</v>
      </c>
      <c r="C351" s="661" t="s">
        <v>1156</v>
      </c>
      <c r="D351" s="660">
        <v>8350515</v>
      </c>
      <c r="E351" s="660">
        <v>181112299</v>
      </c>
      <c r="F351" s="660">
        <v>691014108</v>
      </c>
      <c r="G351" s="661" t="s">
        <v>1396</v>
      </c>
      <c r="H351" s="661" t="s">
        <v>29</v>
      </c>
      <c r="I351" s="661" t="s">
        <v>30</v>
      </c>
      <c r="J351" s="661" t="s">
        <v>1158</v>
      </c>
      <c r="K351" s="1072" t="s">
        <v>1397</v>
      </c>
      <c r="L351" s="1073">
        <v>3000000</v>
      </c>
      <c r="M351" s="1421">
        <f t="shared" si="36"/>
        <v>2550000</v>
      </c>
      <c r="N351" s="1074">
        <v>2025</v>
      </c>
      <c r="O351" s="1075">
        <v>2027</v>
      </c>
      <c r="P351" s="1076"/>
      <c r="Q351" s="1076" t="s">
        <v>132</v>
      </c>
      <c r="R351" s="1076" t="s">
        <v>132</v>
      </c>
      <c r="S351" s="1076"/>
      <c r="T351" s="1076"/>
      <c r="U351" s="1076"/>
      <c r="V351" s="1076" t="s">
        <v>132</v>
      </c>
      <c r="W351" s="1076" t="s">
        <v>132</v>
      </c>
      <c r="X351" s="1076"/>
      <c r="Y351" s="1067" t="s">
        <v>1345</v>
      </c>
      <c r="Z351" s="872" t="s">
        <v>58</v>
      </c>
      <c r="BJ351" s="403"/>
      <c r="BK351" s="403"/>
      <c r="BL351" s="403"/>
      <c r="BM351" s="403"/>
      <c r="BN351" s="403"/>
      <c r="BO351" s="403"/>
      <c r="BP351" s="403"/>
      <c r="BQ351" s="403"/>
      <c r="BR351" s="403"/>
      <c r="BS351" s="403"/>
      <c r="BT351" s="403"/>
      <c r="BU351" s="403"/>
      <c r="BV351" s="403"/>
      <c r="BW351" s="403"/>
      <c r="BX351" s="403"/>
      <c r="BY351" s="403"/>
      <c r="BZ351" s="403"/>
      <c r="CA351" s="403"/>
      <c r="CB351" s="403"/>
      <c r="CC351" s="403"/>
      <c r="CD351" s="403"/>
      <c r="CE351" s="403"/>
      <c r="CF351" s="403"/>
      <c r="CG351" s="403"/>
      <c r="CH351" s="403"/>
      <c r="CI351" s="403"/>
      <c r="CJ351" s="403"/>
      <c r="CK351" s="403"/>
      <c r="CL351" s="403"/>
      <c r="CM351" s="403"/>
      <c r="CN351" s="403"/>
      <c r="CO351" s="403"/>
      <c r="CP351" s="403"/>
      <c r="CQ351" s="403"/>
      <c r="CR351" s="403"/>
      <c r="CS351" s="403"/>
      <c r="CT351" s="403"/>
      <c r="CU351" s="403"/>
      <c r="CV351" s="403"/>
      <c r="CW351" s="403"/>
      <c r="CX351" s="403"/>
      <c r="CY351" s="403"/>
      <c r="CZ351" s="403"/>
      <c r="DA351" s="403"/>
      <c r="DB351" s="403"/>
      <c r="DC351" s="403"/>
      <c r="DD351" s="403"/>
      <c r="DE351" s="403"/>
      <c r="DF351" s="403"/>
      <c r="DG351" s="403"/>
      <c r="DH351" s="403"/>
      <c r="DI351" s="403"/>
      <c r="DJ351" s="403"/>
      <c r="DK351" s="403"/>
      <c r="DL351" s="403"/>
      <c r="DM351" s="403"/>
      <c r="DN351" s="403"/>
      <c r="DO351" s="403"/>
      <c r="DP351" s="403"/>
      <c r="DQ351" s="403"/>
      <c r="DR351" s="403"/>
      <c r="DS351" s="403"/>
      <c r="DT351" s="403"/>
      <c r="DU351" s="403"/>
      <c r="DV351" s="403"/>
      <c r="DW351" s="403"/>
      <c r="DX351" s="403"/>
      <c r="DY351" s="403"/>
      <c r="DZ351" s="403"/>
      <c r="EA351" s="403"/>
      <c r="EB351" s="403"/>
      <c r="EC351" s="403"/>
      <c r="ED351" s="403"/>
      <c r="EE351" s="403"/>
      <c r="EF351" s="403"/>
      <c r="EG351" s="403"/>
      <c r="EH351" s="403"/>
      <c r="EI351" s="403"/>
      <c r="EJ351" s="403"/>
      <c r="EK351" s="403"/>
      <c r="EL351" s="403"/>
      <c r="EM351" s="403"/>
      <c r="EN351" s="403"/>
      <c r="EO351" s="403"/>
      <c r="EP351" s="403"/>
      <c r="EQ351" s="403"/>
      <c r="ER351" s="403"/>
      <c r="ES351" s="403"/>
      <c r="ET351" s="403"/>
      <c r="EU351" s="403"/>
      <c r="EV351" s="403"/>
      <c r="EW351" s="403"/>
      <c r="EX351" s="403"/>
      <c r="EY351" s="403"/>
      <c r="EZ351" s="403"/>
      <c r="FA351" s="403"/>
      <c r="FB351" s="403"/>
      <c r="FC351" s="403"/>
      <c r="FD351" s="403"/>
      <c r="FE351" s="403"/>
      <c r="FF351" s="403"/>
      <c r="FG351" s="403"/>
      <c r="FH351" s="403"/>
      <c r="FI351" s="403"/>
      <c r="FJ351" s="403"/>
      <c r="FK351" s="403"/>
      <c r="FL351" s="403"/>
      <c r="FM351" s="403"/>
      <c r="FN351" s="403"/>
      <c r="FO351" s="403"/>
      <c r="FP351" s="403"/>
      <c r="FQ351" s="403"/>
      <c r="FR351" s="403"/>
      <c r="FS351" s="403"/>
      <c r="FT351" s="403"/>
      <c r="FU351" s="403"/>
      <c r="FV351" s="403"/>
      <c r="FW351" s="403"/>
      <c r="FX351" s="403"/>
      <c r="FY351" s="403"/>
      <c r="FZ351" s="403"/>
      <c r="GA351" s="403"/>
      <c r="GB351" s="403"/>
      <c r="GC351" s="403"/>
      <c r="GD351" s="403"/>
      <c r="GE351" s="403"/>
      <c r="GF351" s="403"/>
      <c r="GG351" s="403"/>
      <c r="GH351" s="403"/>
      <c r="GI351" s="403"/>
      <c r="GJ351" s="403"/>
      <c r="GK351" s="403"/>
      <c r="GL351" s="403"/>
      <c r="GM351" s="403"/>
      <c r="GN351" s="403"/>
      <c r="GO351" s="403"/>
      <c r="GP351" s="403"/>
      <c r="GQ351" s="403"/>
      <c r="GR351" s="403"/>
      <c r="GS351" s="403"/>
      <c r="GT351" s="403"/>
      <c r="GU351" s="403"/>
      <c r="GV351" s="403"/>
      <c r="GW351" s="403"/>
      <c r="GX351" s="403"/>
      <c r="GY351" s="403"/>
      <c r="GZ351" s="403"/>
      <c r="HA351" s="403"/>
      <c r="HB351" s="403"/>
      <c r="HC351" s="403"/>
      <c r="HD351" s="403"/>
      <c r="HE351" s="403"/>
      <c r="HF351" s="403"/>
      <c r="HG351" s="403"/>
      <c r="HH351" s="403"/>
      <c r="HI351" s="403"/>
      <c r="HJ351" s="403"/>
      <c r="HK351" s="403"/>
      <c r="HL351" s="403"/>
      <c r="HM351" s="403"/>
      <c r="HN351" s="403"/>
      <c r="HO351" s="403"/>
      <c r="HP351" s="403"/>
      <c r="HQ351" s="403"/>
      <c r="HR351" s="403"/>
      <c r="HS351" s="403"/>
      <c r="HT351" s="403"/>
      <c r="HU351" s="403"/>
      <c r="HV351" s="403"/>
      <c r="HW351" s="403"/>
      <c r="HX351" s="403"/>
      <c r="HY351" s="403"/>
      <c r="HZ351" s="403"/>
      <c r="IA351" s="403"/>
      <c r="IB351" s="403"/>
      <c r="IC351" s="403"/>
      <c r="ID351" s="403"/>
      <c r="IE351" s="403"/>
      <c r="IF351" s="403"/>
      <c r="IG351" s="403"/>
      <c r="IH351" s="403"/>
      <c r="II351" s="403"/>
      <c r="IJ351" s="403"/>
    </row>
    <row r="352" spans="1:244" ht="56.25">
      <c r="A352" s="1442">
        <v>348</v>
      </c>
      <c r="B352" s="467" t="s">
        <v>1155</v>
      </c>
      <c r="C352" s="658" t="s">
        <v>1156</v>
      </c>
      <c r="D352" s="737">
        <v>8350515</v>
      </c>
      <c r="E352" s="737">
        <v>181112299</v>
      </c>
      <c r="F352" s="737">
        <v>691014108</v>
      </c>
      <c r="G352" s="658" t="s">
        <v>1398</v>
      </c>
      <c r="H352" s="658" t="s">
        <v>29</v>
      </c>
      <c r="I352" s="658" t="s">
        <v>30</v>
      </c>
      <c r="J352" s="658" t="s">
        <v>1158</v>
      </c>
      <c r="K352" s="482" t="s">
        <v>1399</v>
      </c>
      <c r="L352" s="623">
        <v>1000000</v>
      </c>
      <c r="M352" s="739">
        <f t="shared" si="36"/>
        <v>850000</v>
      </c>
      <c r="N352" s="662">
        <v>2024</v>
      </c>
      <c r="O352" s="662">
        <v>2027</v>
      </c>
      <c r="P352" s="503" t="s">
        <v>132</v>
      </c>
      <c r="Q352" s="503" t="s">
        <v>132</v>
      </c>
      <c r="R352" s="503" t="s">
        <v>132</v>
      </c>
      <c r="S352" s="503" t="s">
        <v>132</v>
      </c>
      <c r="T352" s="503"/>
      <c r="U352" s="503"/>
      <c r="V352" s="503"/>
      <c r="W352" s="503"/>
      <c r="X352" s="503"/>
      <c r="Y352" s="467" t="s">
        <v>405</v>
      </c>
      <c r="Z352" s="798" t="s">
        <v>58</v>
      </c>
      <c r="BJ352" s="403"/>
      <c r="BK352" s="403"/>
      <c r="BL352" s="403"/>
      <c r="BM352" s="403"/>
      <c r="BN352" s="403"/>
      <c r="BO352" s="403"/>
      <c r="BP352" s="403"/>
      <c r="BQ352" s="403"/>
      <c r="BR352" s="403"/>
      <c r="BS352" s="403"/>
      <c r="BT352" s="403"/>
      <c r="BU352" s="403"/>
      <c r="BV352" s="403"/>
      <c r="BW352" s="403"/>
      <c r="BX352" s="403"/>
      <c r="BY352" s="403"/>
      <c r="BZ352" s="403"/>
      <c r="CA352" s="403"/>
      <c r="CB352" s="403"/>
      <c r="CC352" s="403"/>
      <c r="CD352" s="403"/>
      <c r="CE352" s="403"/>
      <c r="CF352" s="403"/>
      <c r="CG352" s="403"/>
      <c r="CH352" s="403"/>
      <c r="CI352" s="403"/>
      <c r="CJ352" s="403"/>
      <c r="CK352" s="403"/>
      <c r="CL352" s="403"/>
      <c r="CM352" s="403"/>
      <c r="CN352" s="403"/>
      <c r="CO352" s="403"/>
      <c r="CP352" s="403"/>
      <c r="CQ352" s="403"/>
      <c r="CR352" s="403"/>
      <c r="CS352" s="403"/>
      <c r="CT352" s="403"/>
      <c r="CU352" s="403"/>
      <c r="CV352" s="403"/>
      <c r="CW352" s="403"/>
      <c r="CX352" s="403"/>
      <c r="CY352" s="403"/>
      <c r="CZ352" s="403"/>
      <c r="DA352" s="403"/>
      <c r="DB352" s="403"/>
      <c r="DC352" s="403"/>
      <c r="DD352" s="403"/>
      <c r="DE352" s="403"/>
      <c r="DF352" s="403"/>
      <c r="DG352" s="403"/>
      <c r="DH352" s="403"/>
      <c r="DI352" s="403"/>
      <c r="DJ352" s="403"/>
      <c r="DK352" s="403"/>
      <c r="DL352" s="403"/>
      <c r="DM352" s="403"/>
      <c r="DN352" s="403"/>
      <c r="DO352" s="403"/>
      <c r="DP352" s="403"/>
      <c r="DQ352" s="403"/>
      <c r="DR352" s="403"/>
      <c r="DS352" s="403"/>
      <c r="DT352" s="403"/>
      <c r="DU352" s="403"/>
      <c r="DV352" s="403"/>
      <c r="DW352" s="403"/>
      <c r="DX352" s="403"/>
      <c r="DY352" s="403"/>
      <c r="DZ352" s="403"/>
      <c r="EA352" s="403"/>
      <c r="EB352" s="403"/>
      <c r="EC352" s="403"/>
      <c r="ED352" s="403"/>
      <c r="EE352" s="403"/>
      <c r="EF352" s="403"/>
      <c r="EG352" s="403"/>
      <c r="EH352" s="403"/>
      <c r="EI352" s="403"/>
      <c r="EJ352" s="403"/>
      <c r="EK352" s="403"/>
      <c r="EL352" s="403"/>
      <c r="EM352" s="403"/>
      <c r="EN352" s="403"/>
      <c r="EO352" s="403"/>
      <c r="EP352" s="403"/>
      <c r="EQ352" s="403"/>
      <c r="ER352" s="403"/>
      <c r="ES352" s="403"/>
      <c r="ET352" s="403"/>
      <c r="EU352" s="403"/>
      <c r="EV352" s="403"/>
      <c r="EW352" s="403"/>
      <c r="EX352" s="403"/>
      <c r="EY352" s="403"/>
      <c r="EZ352" s="403"/>
      <c r="FA352" s="403"/>
      <c r="FB352" s="403"/>
      <c r="FC352" s="403"/>
      <c r="FD352" s="403"/>
      <c r="FE352" s="403"/>
      <c r="FF352" s="403"/>
      <c r="FG352" s="403"/>
      <c r="FH352" s="403"/>
      <c r="FI352" s="403"/>
      <c r="FJ352" s="403"/>
      <c r="FK352" s="403"/>
      <c r="FL352" s="403"/>
      <c r="FM352" s="403"/>
      <c r="FN352" s="403"/>
      <c r="FO352" s="403"/>
      <c r="FP352" s="403"/>
      <c r="FQ352" s="403"/>
      <c r="FR352" s="403"/>
      <c r="FS352" s="403"/>
      <c r="FT352" s="403"/>
      <c r="FU352" s="403"/>
      <c r="FV352" s="403"/>
      <c r="FW352" s="403"/>
      <c r="FX352" s="403"/>
      <c r="FY352" s="403"/>
      <c r="FZ352" s="403"/>
      <c r="GA352" s="403"/>
      <c r="GB352" s="403"/>
      <c r="GC352" s="403"/>
      <c r="GD352" s="403"/>
      <c r="GE352" s="403"/>
      <c r="GF352" s="403"/>
      <c r="GG352" s="403"/>
      <c r="GH352" s="403"/>
      <c r="GI352" s="403"/>
      <c r="GJ352" s="403"/>
      <c r="GK352" s="403"/>
      <c r="GL352" s="403"/>
      <c r="GM352" s="403"/>
      <c r="GN352" s="403"/>
      <c r="GO352" s="403"/>
      <c r="GP352" s="403"/>
      <c r="GQ352" s="403"/>
      <c r="GR352" s="403"/>
      <c r="GS352" s="403"/>
      <c r="GT352" s="403"/>
      <c r="GU352" s="403"/>
      <c r="GV352" s="403"/>
      <c r="GW352" s="403"/>
      <c r="GX352" s="403"/>
      <c r="GY352" s="403"/>
      <c r="GZ352" s="403"/>
      <c r="HA352" s="403"/>
      <c r="HB352" s="403"/>
      <c r="HC352" s="403"/>
      <c r="HD352" s="403"/>
      <c r="HE352" s="403"/>
      <c r="HF352" s="403"/>
      <c r="HG352" s="403"/>
      <c r="HH352" s="403"/>
      <c r="HI352" s="403"/>
      <c r="HJ352" s="403"/>
      <c r="HK352" s="403"/>
      <c r="HL352" s="403"/>
      <c r="HM352" s="403"/>
      <c r="HN352" s="403"/>
      <c r="HO352" s="403"/>
      <c r="HP352" s="403"/>
      <c r="HQ352" s="403"/>
      <c r="HR352" s="403"/>
      <c r="HS352" s="403"/>
      <c r="HT352" s="403"/>
      <c r="HU352" s="403"/>
      <c r="HV352" s="403"/>
      <c r="HW352" s="403"/>
      <c r="HX352" s="403"/>
      <c r="HY352" s="403"/>
      <c r="HZ352" s="403"/>
      <c r="IA352" s="403"/>
      <c r="IB352" s="403"/>
      <c r="IC352" s="403"/>
      <c r="ID352" s="403"/>
      <c r="IE352" s="403"/>
      <c r="IF352" s="403"/>
      <c r="IG352" s="403"/>
      <c r="IH352" s="403"/>
      <c r="II352" s="403"/>
      <c r="IJ352" s="403"/>
    </row>
    <row r="353" spans="1:244" ht="119.25" customHeight="1">
      <c r="A353" s="466">
        <v>349</v>
      </c>
      <c r="B353" s="467" t="s">
        <v>1079</v>
      </c>
      <c r="C353" s="471" t="s">
        <v>738</v>
      </c>
      <c r="D353" s="657">
        <v>256998117</v>
      </c>
      <c r="E353" s="657">
        <v>151040290</v>
      </c>
      <c r="F353" s="679">
        <v>600006018</v>
      </c>
      <c r="G353" s="467" t="s">
        <v>1400</v>
      </c>
      <c r="H353" s="658" t="s">
        <v>29</v>
      </c>
      <c r="I353" s="658" t="s">
        <v>310</v>
      </c>
      <c r="J353" s="467" t="s">
        <v>30</v>
      </c>
      <c r="K353" s="482" t="s">
        <v>1401</v>
      </c>
      <c r="L353" s="473">
        <v>9000000</v>
      </c>
      <c r="M353" s="672">
        <f>L353/100*85</f>
        <v>7650000</v>
      </c>
      <c r="N353" s="502" t="s">
        <v>190</v>
      </c>
      <c r="O353" s="502" t="s">
        <v>180</v>
      </c>
      <c r="P353" s="476" t="s">
        <v>132</v>
      </c>
      <c r="Q353" s="476" t="s">
        <v>132</v>
      </c>
      <c r="R353" s="476" t="s">
        <v>132</v>
      </c>
      <c r="S353" s="476" t="s">
        <v>132</v>
      </c>
      <c r="T353" s="476"/>
      <c r="U353" s="476"/>
      <c r="V353" s="476"/>
      <c r="W353" s="476"/>
      <c r="X353" s="476"/>
      <c r="Y353" s="467" t="s">
        <v>1402</v>
      </c>
      <c r="Z353" s="659" t="s">
        <v>58</v>
      </c>
      <c r="BJ353" s="403"/>
      <c r="BK353" s="403"/>
      <c r="BL353" s="403"/>
      <c r="BM353" s="403"/>
      <c r="BN353" s="403"/>
      <c r="BO353" s="403"/>
      <c r="BP353" s="403"/>
      <c r="BQ353" s="403"/>
      <c r="BR353" s="403"/>
      <c r="BS353" s="403"/>
      <c r="BT353" s="403"/>
      <c r="BU353" s="403"/>
      <c r="BV353" s="403"/>
      <c r="BW353" s="403"/>
      <c r="BX353" s="403"/>
      <c r="BY353" s="403"/>
      <c r="BZ353" s="403"/>
      <c r="CA353" s="403"/>
      <c r="CB353" s="403"/>
      <c r="CC353" s="403"/>
      <c r="CD353" s="403"/>
      <c r="CE353" s="403"/>
      <c r="CF353" s="403"/>
      <c r="CG353" s="403"/>
      <c r="CH353" s="403"/>
      <c r="CI353" s="403"/>
      <c r="CJ353" s="403"/>
      <c r="CK353" s="403"/>
      <c r="CL353" s="403"/>
      <c r="CM353" s="403"/>
      <c r="CN353" s="403"/>
      <c r="CO353" s="403"/>
      <c r="CP353" s="403"/>
      <c r="CQ353" s="403"/>
      <c r="CR353" s="403"/>
      <c r="CS353" s="403"/>
      <c r="CT353" s="403"/>
      <c r="CU353" s="403"/>
      <c r="CV353" s="403"/>
      <c r="CW353" s="403"/>
      <c r="CX353" s="403"/>
      <c r="CY353" s="403"/>
      <c r="CZ353" s="403"/>
      <c r="DA353" s="403"/>
      <c r="DB353" s="403"/>
      <c r="DC353" s="403"/>
      <c r="DD353" s="403"/>
      <c r="DE353" s="403"/>
      <c r="DF353" s="403"/>
      <c r="DG353" s="403"/>
      <c r="DH353" s="403"/>
      <c r="DI353" s="403"/>
      <c r="DJ353" s="403"/>
      <c r="DK353" s="403"/>
      <c r="DL353" s="403"/>
      <c r="DM353" s="403"/>
      <c r="DN353" s="403"/>
      <c r="DO353" s="403"/>
      <c r="DP353" s="403"/>
      <c r="DQ353" s="403"/>
      <c r="DR353" s="403"/>
      <c r="DS353" s="403"/>
      <c r="DT353" s="403"/>
      <c r="DU353" s="403"/>
      <c r="DV353" s="403"/>
      <c r="DW353" s="403"/>
      <c r="DX353" s="403"/>
      <c r="DY353" s="403"/>
      <c r="DZ353" s="403"/>
      <c r="EA353" s="403"/>
      <c r="EB353" s="403"/>
      <c r="EC353" s="403"/>
      <c r="ED353" s="403"/>
      <c r="EE353" s="403"/>
      <c r="EF353" s="403"/>
      <c r="EG353" s="403"/>
      <c r="EH353" s="403"/>
      <c r="EI353" s="403"/>
      <c r="EJ353" s="403"/>
      <c r="EK353" s="403"/>
      <c r="EL353" s="403"/>
      <c r="EM353" s="403"/>
      <c r="EN353" s="403"/>
      <c r="EO353" s="403"/>
      <c r="EP353" s="403"/>
      <c r="EQ353" s="403"/>
      <c r="ER353" s="403"/>
      <c r="ES353" s="403"/>
      <c r="ET353" s="403"/>
      <c r="EU353" s="403"/>
      <c r="EV353" s="403"/>
      <c r="EW353" s="403"/>
      <c r="EX353" s="403"/>
      <c r="EY353" s="403"/>
      <c r="EZ353" s="403"/>
      <c r="FA353" s="403"/>
      <c r="FB353" s="403"/>
      <c r="FC353" s="403"/>
      <c r="FD353" s="403"/>
      <c r="FE353" s="403"/>
      <c r="FF353" s="403"/>
      <c r="FG353" s="403"/>
      <c r="FH353" s="403"/>
      <c r="FI353" s="403"/>
      <c r="FJ353" s="403"/>
      <c r="FK353" s="403"/>
      <c r="FL353" s="403"/>
      <c r="FM353" s="403"/>
      <c r="FN353" s="403"/>
      <c r="FO353" s="403"/>
      <c r="FP353" s="403"/>
      <c r="FQ353" s="403"/>
      <c r="FR353" s="403"/>
      <c r="FS353" s="403"/>
      <c r="FT353" s="403"/>
      <c r="FU353" s="403"/>
      <c r="FV353" s="403"/>
      <c r="FW353" s="403"/>
      <c r="FX353" s="403"/>
      <c r="FY353" s="403"/>
      <c r="FZ353" s="403"/>
      <c r="GA353" s="403"/>
      <c r="GB353" s="403"/>
      <c r="GC353" s="403"/>
      <c r="GD353" s="403"/>
      <c r="GE353" s="403"/>
      <c r="GF353" s="403"/>
      <c r="GG353" s="403"/>
      <c r="GH353" s="403"/>
      <c r="GI353" s="403"/>
      <c r="GJ353" s="403"/>
      <c r="GK353" s="403"/>
      <c r="GL353" s="403"/>
      <c r="GM353" s="403"/>
      <c r="GN353" s="403"/>
      <c r="GO353" s="403"/>
      <c r="GP353" s="403"/>
      <c r="GQ353" s="403"/>
      <c r="GR353" s="403"/>
      <c r="GS353" s="403"/>
      <c r="GT353" s="403"/>
      <c r="GU353" s="403"/>
      <c r="GV353" s="403"/>
      <c r="GW353" s="403"/>
      <c r="GX353" s="403"/>
      <c r="GY353" s="403"/>
      <c r="GZ353" s="403"/>
      <c r="HA353" s="403"/>
      <c r="HB353" s="403"/>
      <c r="HC353" s="403"/>
      <c r="HD353" s="403"/>
      <c r="HE353" s="403"/>
      <c r="HF353" s="403"/>
      <c r="HG353" s="403"/>
      <c r="HH353" s="403"/>
      <c r="HI353" s="403"/>
      <c r="HJ353" s="403"/>
      <c r="HK353" s="403"/>
      <c r="HL353" s="403"/>
      <c r="HM353" s="403"/>
      <c r="HN353" s="403"/>
      <c r="HO353" s="403"/>
      <c r="HP353" s="403"/>
      <c r="HQ353" s="403"/>
      <c r="HR353" s="403"/>
      <c r="HS353" s="403"/>
      <c r="HT353" s="403"/>
      <c r="HU353" s="403"/>
      <c r="HV353" s="403"/>
      <c r="HW353" s="403"/>
      <c r="HX353" s="403"/>
      <c r="HY353" s="403"/>
      <c r="HZ353" s="403"/>
      <c r="IA353" s="403"/>
      <c r="IB353" s="403"/>
      <c r="IC353" s="403"/>
      <c r="ID353" s="403"/>
      <c r="IE353" s="403"/>
      <c r="IF353" s="403"/>
      <c r="IG353" s="403"/>
      <c r="IH353" s="403"/>
      <c r="II353" s="403"/>
      <c r="IJ353" s="403"/>
    </row>
    <row r="354" spans="1:244" ht="117.75" customHeight="1">
      <c r="A354" s="1442">
        <v>350</v>
      </c>
      <c r="B354" s="467" t="s">
        <v>1079</v>
      </c>
      <c r="C354" s="471" t="s">
        <v>738</v>
      </c>
      <c r="D354" s="657">
        <v>256998117</v>
      </c>
      <c r="E354" s="657">
        <v>151040290</v>
      </c>
      <c r="F354" s="679">
        <v>600006018</v>
      </c>
      <c r="G354" s="467" t="s">
        <v>1403</v>
      </c>
      <c r="H354" s="658" t="s">
        <v>29</v>
      </c>
      <c r="I354" s="658" t="s">
        <v>310</v>
      </c>
      <c r="J354" s="467" t="s">
        <v>30</v>
      </c>
      <c r="K354" s="482" t="s">
        <v>1404</v>
      </c>
      <c r="L354" s="473">
        <v>5000000</v>
      </c>
      <c r="M354" s="1421">
        <f>L354/100*85</f>
        <v>4250000</v>
      </c>
      <c r="N354" s="502" t="s">
        <v>190</v>
      </c>
      <c r="O354" s="502" t="s">
        <v>180</v>
      </c>
      <c r="P354" s="476"/>
      <c r="Q354" s="476"/>
      <c r="R354" s="476"/>
      <c r="S354" s="476"/>
      <c r="T354" s="476"/>
      <c r="U354" s="476"/>
      <c r="V354" s="476"/>
      <c r="W354" s="476"/>
      <c r="X354" s="476" t="s">
        <v>132</v>
      </c>
      <c r="Y354" s="1082" t="s">
        <v>1849</v>
      </c>
      <c r="Z354" s="659" t="s">
        <v>58</v>
      </c>
      <c r="BJ354" s="403"/>
      <c r="BK354" s="403"/>
      <c r="BL354" s="403"/>
      <c r="BM354" s="403"/>
      <c r="BN354" s="403"/>
      <c r="BO354" s="403"/>
      <c r="BP354" s="403"/>
      <c r="BQ354" s="403"/>
      <c r="BR354" s="403"/>
      <c r="BS354" s="403"/>
      <c r="BT354" s="403"/>
      <c r="BU354" s="403"/>
      <c r="BV354" s="403"/>
      <c r="BW354" s="403"/>
      <c r="BX354" s="403"/>
      <c r="BY354" s="403"/>
      <c r="BZ354" s="403"/>
      <c r="CA354" s="403"/>
      <c r="CB354" s="403"/>
      <c r="CC354" s="403"/>
      <c r="CD354" s="403"/>
      <c r="CE354" s="403"/>
      <c r="CF354" s="403"/>
      <c r="CG354" s="403"/>
      <c r="CH354" s="403"/>
      <c r="CI354" s="403"/>
      <c r="CJ354" s="403"/>
      <c r="CK354" s="403"/>
      <c r="CL354" s="403"/>
      <c r="CM354" s="403"/>
      <c r="CN354" s="403"/>
      <c r="CO354" s="403"/>
      <c r="CP354" s="403"/>
      <c r="CQ354" s="403"/>
      <c r="CR354" s="403"/>
      <c r="CS354" s="403"/>
      <c r="CT354" s="403"/>
      <c r="CU354" s="403"/>
      <c r="CV354" s="403"/>
      <c r="CW354" s="403"/>
      <c r="CX354" s="403"/>
      <c r="CY354" s="403"/>
      <c r="CZ354" s="403"/>
      <c r="DA354" s="403"/>
      <c r="DB354" s="403"/>
      <c r="DC354" s="403"/>
      <c r="DD354" s="403"/>
      <c r="DE354" s="403"/>
      <c r="DF354" s="403"/>
      <c r="DG354" s="403"/>
      <c r="DH354" s="403"/>
      <c r="DI354" s="403"/>
      <c r="DJ354" s="403"/>
      <c r="DK354" s="403"/>
      <c r="DL354" s="403"/>
      <c r="DM354" s="403"/>
      <c r="DN354" s="403"/>
      <c r="DO354" s="403"/>
      <c r="DP354" s="403"/>
      <c r="DQ354" s="403"/>
      <c r="DR354" s="403"/>
      <c r="DS354" s="403"/>
      <c r="DT354" s="403"/>
      <c r="DU354" s="403"/>
      <c r="DV354" s="403"/>
      <c r="DW354" s="403"/>
      <c r="DX354" s="403"/>
      <c r="DY354" s="403"/>
      <c r="DZ354" s="403"/>
      <c r="EA354" s="403"/>
      <c r="EB354" s="403"/>
      <c r="EC354" s="403"/>
      <c r="ED354" s="403"/>
      <c r="EE354" s="403"/>
      <c r="EF354" s="403"/>
      <c r="EG354" s="403"/>
      <c r="EH354" s="403"/>
      <c r="EI354" s="403"/>
      <c r="EJ354" s="403"/>
      <c r="EK354" s="403"/>
      <c r="EL354" s="403"/>
      <c r="EM354" s="403"/>
      <c r="EN354" s="403"/>
      <c r="EO354" s="403"/>
      <c r="EP354" s="403"/>
      <c r="EQ354" s="403"/>
      <c r="ER354" s="403"/>
      <c r="ES354" s="403"/>
      <c r="ET354" s="403"/>
      <c r="EU354" s="403"/>
      <c r="EV354" s="403"/>
      <c r="EW354" s="403"/>
      <c r="EX354" s="403"/>
      <c r="EY354" s="403"/>
      <c r="EZ354" s="403"/>
      <c r="FA354" s="403"/>
      <c r="FB354" s="403"/>
      <c r="FC354" s="403"/>
      <c r="FD354" s="403"/>
      <c r="FE354" s="403"/>
      <c r="FF354" s="403"/>
      <c r="FG354" s="403"/>
      <c r="FH354" s="403"/>
      <c r="FI354" s="403"/>
      <c r="FJ354" s="403"/>
      <c r="FK354" s="403"/>
      <c r="FL354" s="403"/>
      <c r="FM354" s="403"/>
      <c r="FN354" s="403"/>
      <c r="FO354" s="403"/>
      <c r="FP354" s="403"/>
      <c r="FQ354" s="403"/>
      <c r="FR354" s="403"/>
      <c r="FS354" s="403"/>
      <c r="FT354" s="403"/>
      <c r="FU354" s="403"/>
      <c r="FV354" s="403"/>
      <c r="FW354" s="403"/>
      <c r="FX354" s="403"/>
      <c r="FY354" s="403"/>
      <c r="FZ354" s="403"/>
      <c r="GA354" s="403"/>
      <c r="GB354" s="403"/>
      <c r="GC354" s="403"/>
      <c r="GD354" s="403"/>
      <c r="GE354" s="403"/>
      <c r="GF354" s="403"/>
      <c r="GG354" s="403"/>
      <c r="GH354" s="403"/>
      <c r="GI354" s="403"/>
      <c r="GJ354" s="403"/>
      <c r="GK354" s="403"/>
      <c r="GL354" s="403"/>
      <c r="GM354" s="403"/>
      <c r="GN354" s="403"/>
      <c r="GO354" s="403"/>
      <c r="GP354" s="403"/>
      <c r="GQ354" s="403"/>
      <c r="GR354" s="403"/>
      <c r="GS354" s="403"/>
      <c r="GT354" s="403"/>
      <c r="GU354" s="403"/>
      <c r="GV354" s="403"/>
      <c r="GW354" s="403"/>
      <c r="GX354" s="403"/>
      <c r="GY354" s="403"/>
      <c r="GZ354" s="403"/>
      <c r="HA354" s="403"/>
      <c r="HB354" s="403"/>
      <c r="HC354" s="403"/>
      <c r="HD354" s="403"/>
      <c r="HE354" s="403"/>
      <c r="HF354" s="403"/>
      <c r="HG354" s="403"/>
      <c r="HH354" s="403"/>
      <c r="HI354" s="403"/>
      <c r="HJ354" s="403"/>
      <c r="HK354" s="403"/>
      <c r="HL354" s="403"/>
      <c r="HM354" s="403"/>
      <c r="HN354" s="403"/>
      <c r="HO354" s="403"/>
      <c r="HP354" s="403"/>
      <c r="HQ354" s="403"/>
      <c r="HR354" s="403"/>
      <c r="HS354" s="403"/>
      <c r="HT354" s="403"/>
      <c r="HU354" s="403"/>
      <c r="HV354" s="403"/>
      <c r="HW354" s="403"/>
      <c r="HX354" s="403"/>
      <c r="HY354" s="403"/>
      <c r="HZ354" s="403"/>
      <c r="IA354" s="403"/>
      <c r="IB354" s="403"/>
      <c r="IC354" s="403"/>
      <c r="ID354" s="403"/>
      <c r="IE354" s="403"/>
      <c r="IF354" s="403"/>
      <c r="IG354" s="403"/>
      <c r="IH354" s="403"/>
      <c r="II354" s="403"/>
      <c r="IJ354" s="403"/>
    </row>
    <row r="355" spans="1:244" s="732" customFormat="1" ht="55.5" customHeight="1">
      <c r="A355" s="466">
        <v>351</v>
      </c>
      <c r="B355" s="498" t="s">
        <v>1088</v>
      </c>
      <c r="C355" s="501" t="s">
        <v>216</v>
      </c>
      <c r="D355" s="615">
        <v>61989142</v>
      </c>
      <c r="E355" s="615">
        <v>120100576</v>
      </c>
      <c r="F355" s="615">
        <v>600144666</v>
      </c>
      <c r="G355" s="1423" t="s">
        <v>1405</v>
      </c>
      <c r="H355" s="1424" t="s">
        <v>29</v>
      </c>
      <c r="I355" s="1076" t="s">
        <v>30</v>
      </c>
      <c r="J355" s="1076" t="s">
        <v>219</v>
      </c>
      <c r="K355" s="1423" t="s">
        <v>1406</v>
      </c>
      <c r="L355" s="1073">
        <v>500000</v>
      </c>
      <c r="M355" s="739">
        <f t="shared" ref="M355" si="37">L355/100*85</f>
        <v>425000</v>
      </c>
      <c r="N355" s="1074">
        <v>2025</v>
      </c>
      <c r="O355" s="1075">
        <v>2026</v>
      </c>
      <c r="P355" s="1076"/>
      <c r="Q355" s="1076"/>
      <c r="R355" s="1076" t="s">
        <v>132</v>
      </c>
      <c r="S355" s="1076" t="s">
        <v>132</v>
      </c>
      <c r="T355" s="1076"/>
      <c r="U355" s="1076"/>
      <c r="V355" s="1076" t="s">
        <v>132</v>
      </c>
      <c r="W355" s="1076"/>
      <c r="X355" s="1076"/>
      <c r="Y355" s="1423" t="s">
        <v>405</v>
      </c>
      <c r="Z355" s="874" t="s">
        <v>58</v>
      </c>
    </row>
    <row r="356" spans="1:244" s="732" customFormat="1" ht="78.75">
      <c r="A356" s="1442">
        <v>352</v>
      </c>
      <c r="B356" s="501" t="s">
        <v>1028</v>
      </c>
      <c r="C356" s="1425" t="s">
        <v>216</v>
      </c>
      <c r="D356" s="1434">
        <v>70984786</v>
      </c>
      <c r="E356" s="1434">
        <v>102520496</v>
      </c>
      <c r="F356" s="1434">
        <v>600144887</v>
      </c>
      <c r="G356" s="1443" t="s">
        <v>1407</v>
      </c>
      <c r="H356" s="1423" t="s">
        <v>29</v>
      </c>
      <c r="I356" s="1434" t="s">
        <v>30</v>
      </c>
      <c r="J356" s="1434" t="s">
        <v>219</v>
      </c>
      <c r="K356" s="1423" t="s">
        <v>1408</v>
      </c>
      <c r="L356" s="1073">
        <v>4000000</v>
      </c>
      <c r="M356" s="739">
        <v>3400000</v>
      </c>
      <c r="N356" s="1074">
        <v>2025</v>
      </c>
      <c r="O356" s="1075">
        <v>2027</v>
      </c>
      <c r="P356" s="1076"/>
      <c r="Q356" s="1076"/>
      <c r="R356" s="1076" t="s">
        <v>41</v>
      </c>
      <c r="S356" s="1076" t="s">
        <v>41</v>
      </c>
      <c r="T356" s="1076"/>
      <c r="U356" s="1076"/>
      <c r="V356" s="1076"/>
      <c r="W356" s="1076"/>
      <c r="X356" s="1076"/>
      <c r="Y356" s="1444" t="s">
        <v>405</v>
      </c>
      <c r="Z356" s="874" t="s">
        <v>58</v>
      </c>
    </row>
    <row r="357" spans="1:244" s="732" customFormat="1" ht="56.25">
      <c r="A357" s="466">
        <v>353</v>
      </c>
      <c r="B357" s="501" t="s">
        <v>1042</v>
      </c>
      <c r="C357" s="501" t="s">
        <v>216</v>
      </c>
      <c r="D357" s="615" t="s">
        <v>1044</v>
      </c>
      <c r="E357" s="615">
        <v>102520437</v>
      </c>
      <c r="F357" s="615">
        <v>600144879</v>
      </c>
      <c r="G357" s="498" t="s">
        <v>1409</v>
      </c>
      <c r="H357" s="498" t="s">
        <v>29</v>
      </c>
      <c r="I357" s="503" t="s">
        <v>30</v>
      </c>
      <c r="J357" s="503" t="s">
        <v>219</v>
      </c>
      <c r="K357" s="501" t="s">
        <v>1410</v>
      </c>
      <c r="L357" s="1073">
        <v>6000000</v>
      </c>
      <c r="M357" s="739">
        <f t="shared" ref="M357:M358" si="38">L357/100*85</f>
        <v>5100000</v>
      </c>
      <c r="N357" s="1074">
        <v>2026</v>
      </c>
      <c r="O357" s="1075">
        <v>2027</v>
      </c>
      <c r="P357" s="1076"/>
      <c r="Q357" s="1076"/>
      <c r="R357" s="1076"/>
      <c r="S357" s="1076"/>
      <c r="T357" s="1076"/>
      <c r="U357" s="1076"/>
      <c r="V357" s="1076"/>
      <c r="W357" s="1076"/>
      <c r="X357" s="1076"/>
      <c r="Y357" s="1423" t="s">
        <v>1411</v>
      </c>
      <c r="Z357" s="874" t="s">
        <v>58</v>
      </c>
    </row>
    <row r="358" spans="1:244" s="732" customFormat="1" ht="67.5">
      <c r="A358" s="1442">
        <v>354</v>
      </c>
      <c r="B358" s="501" t="s">
        <v>1042</v>
      </c>
      <c r="C358" s="501" t="s">
        <v>216</v>
      </c>
      <c r="D358" s="615" t="s">
        <v>1044</v>
      </c>
      <c r="E358" s="615">
        <v>102520437</v>
      </c>
      <c r="F358" s="615">
        <v>600144879</v>
      </c>
      <c r="G358" s="498" t="s">
        <v>1412</v>
      </c>
      <c r="H358" s="498" t="s">
        <v>29</v>
      </c>
      <c r="I358" s="503" t="s">
        <v>30</v>
      </c>
      <c r="J358" s="503" t="s">
        <v>219</v>
      </c>
      <c r="K358" s="501" t="s">
        <v>1413</v>
      </c>
      <c r="L358" s="1073">
        <v>2000000</v>
      </c>
      <c r="M358" s="739">
        <f t="shared" si="38"/>
        <v>1700000</v>
      </c>
      <c r="N358" s="1074">
        <v>2025</v>
      </c>
      <c r="O358" s="1075">
        <v>2026</v>
      </c>
      <c r="P358" s="1076"/>
      <c r="Q358" s="1076"/>
      <c r="R358" s="1076"/>
      <c r="S358" s="1076"/>
      <c r="T358" s="1076"/>
      <c r="U358" s="1076"/>
      <c r="V358" s="1076"/>
      <c r="W358" s="1076"/>
      <c r="X358" s="1076"/>
      <c r="Y358" s="1423" t="s">
        <v>1345</v>
      </c>
      <c r="Z358" s="874" t="s">
        <v>58</v>
      </c>
    </row>
    <row r="359" spans="1:244" s="732" customFormat="1" ht="78.75">
      <c r="A359" s="466">
        <v>355</v>
      </c>
      <c r="B359" s="501" t="s">
        <v>976</v>
      </c>
      <c r="C359" s="501" t="s">
        <v>216</v>
      </c>
      <c r="D359" s="503">
        <v>70984743</v>
      </c>
      <c r="E359" s="503">
        <v>102520224</v>
      </c>
      <c r="F359" s="501">
        <v>600144828</v>
      </c>
      <c r="G359" s="503" t="s">
        <v>1414</v>
      </c>
      <c r="H359" s="498" t="s">
        <v>29</v>
      </c>
      <c r="I359" s="503" t="s">
        <v>30</v>
      </c>
      <c r="J359" s="503" t="s">
        <v>219</v>
      </c>
      <c r="K359" s="501" t="s">
        <v>1415</v>
      </c>
      <c r="L359" s="623">
        <v>2500000</v>
      </c>
      <c r="M359" s="740">
        <f>L359/100*85</f>
        <v>2125000</v>
      </c>
      <c r="N359" s="662">
        <v>2023</v>
      </c>
      <c r="O359" s="662">
        <v>2027</v>
      </c>
      <c r="P359" s="503" t="s">
        <v>41</v>
      </c>
      <c r="Q359" s="503" t="s">
        <v>41</v>
      </c>
      <c r="R359" s="503" t="s">
        <v>41</v>
      </c>
      <c r="S359" s="503" t="s">
        <v>41</v>
      </c>
      <c r="T359" s="503"/>
      <c r="U359" s="503"/>
      <c r="V359" s="503" t="s">
        <v>41</v>
      </c>
      <c r="W359" s="503" t="s">
        <v>41</v>
      </c>
      <c r="X359" s="503" t="s">
        <v>41</v>
      </c>
      <c r="Y359" s="503"/>
      <c r="Z359" s="443" t="s">
        <v>58</v>
      </c>
    </row>
    <row r="360" spans="1:244" ht="45">
      <c r="A360" s="466">
        <v>356</v>
      </c>
      <c r="B360" s="467" t="s">
        <v>107</v>
      </c>
      <c r="C360" s="1067" t="s">
        <v>108</v>
      </c>
      <c r="D360" s="1068">
        <v>75027666</v>
      </c>
      <c r="E360" s="1068">
        <v>102232741</v>
      </c>
      <c r="F360" s="1068">
        <v>600138101</v>
      </c>
      <c r="G360" s="1069" t="s">
        <v>1416</v>
      </c>
      <c r="H360" s="1070" t="s">
        <v>29</v>
      </c>
      <c r="I360" s="1070" t="s">
        <v>30</v>
      </c>
      <c r="J360" s="1070" t="s">
        <v>111</v>
      </c>
      <c r="K360" s="469" t="s">
        <v>1417</v>
      </c>
      <c r="L360" s="473">
        <v>1500000</v>
      </c>
      <c r="M360" s="739">
        <f t="shared" ref="M360:M372" si="39">L360/100*85</f>
        <v>1275000</v>
      </c>
      <c r="N360" s="662">
        <v>2024</v>
      </c>
      <c r="O360" s="1075">
        <v>2027</v>
      </c>
      <c r="P360" s="1076" t="s">
        <v>1418</v>
      </c>
      <c r="Q360" s="1076" t="s">
        <v>132</v>
      </c>
      <c r="R360" s="1076" t="s">
        <v>132</v>
      </c>
      <c r="S360" s="1076"/>
      <c r="T360" s="1076"/>
      <c r="U360" s="1076" t="s">
        <v>132</v>
      </c>
      <c r="V360" s="1076" t="s">
        <v>132</v>
      </c>
      <c r="W360" s="1076" t="s">
        <v>132</v>
      </c>
      <c r="X360" s="1076"/>
      <c r="Y360" s="1067" t="s">
        <v>405</v>
      </c>
      <c r="Z360" s="872" t="s">
        <v>58</v>
      </c>
      <c r="BJ360" s="403"/>
      <c r="BK360" s="403"/>
      <c r="BL360" s="403"/>
      <c r="BM360" s="403"/>
      <c r="BN360" s="403"/>
      <c r="BO360" s="403"/>
      <c r="BP360" s="403"/>
      <c r="BQ360" s="403"/>
      <c r="BR360" s="403"/>
      <c r="BS360" s="403"/>
      <c r="BT360" s="403"/>
      <c r="BU360" s="403"/>
      <c r="BV360" s="403"/>
      <c r="BW360" s="403"/>
      <c r="BX360" s="403"/>
      <c r="BY360" s="403"/>
      <c r="BZ360" s="403"/>
      <c r="CA360" s="403"/>
      <c r="CB360" s="403"/>
      <c r="CC360" s="403"/>
      <c r="CD360" s="403"/>
      <c r="CE360" s="403"/>
      <c r="CF360" s="403"/>
      <c r="CG360" s="403"/>
      <c r="CH360" s="403"/>
      <c r="CI360" s="403"/>
      <c r="CJ360" s="403"/>
      <c r="CK360" s="403"/>
      <c r="CL360" s="403"/>
      <c r="CM360" s="403"/>
      <c r="CN360" s="403"/>
      <c r="CO360" s="403"/>
      <c r="CP360" s="403"/>
      <c r="CQ360" s="403"/>
      <c r="CR360" s="403"/>
      <c r="CS360" s="403"/>
      <c r="CT360" s="403"/>
      <c r="CU360" s="403"/>
      <c r="CV360" s="403"/>
      <c r="CW360" s="403"/>
      <c r="CX360" s="403"/>
      <c r="CY360" s="403"/>
      <c r="CZ360" s="403"/>
      <c r="DA360" s="403"/>
      <c r="DB360" s="403"/>
      <c r="DC360" s="403"/>
      <c r="DD360" s="403"/>
      <c r="DE360" s="403"/>
      <c r="DF360" s="403"/>
      <c r="DG360" s="403"/>
      <c r="DH360" s="403"/>
      <c r="DI360" s="403"/>
      <c r="DJ360" s="403"/>
      <c r="DK360" s="403"/>
      <c r="DL360" s="403"/>
      <c r="DM360" s="403"/>
      <c r="DN360" s="403"/>
      <c r="DO360" s="403"/>
      <c r="DP360" s="403"/>
      <c r="DQ360" s="403"/>
      <c r="DR360" s="403"/>
      <c r="DS360" s="403"/>
      <c r="DT360" s="403"/>
      <c r="DU360" s="403"/>
      <c r="DV360" s="403"/>
      <c r="DW360" s="403"/>
      <c r="DX360" s="403"/>
      <c r="DY360" s="403"/>
      <c r="DZ360" s="403"/>
      <c r="EA360" s="403"/>
      <c r="EB360" s="403"/>
      <c r="EC360" s="403"/>
      <c r="ED360" s="403"/>
      <c r="EE360" s="403"/>
      <c r="EF360" s="403"/>
      <c r="EG360" s="403"/>
      <c r="EH360" s="403"/>
      <c r="EI360" s="403"/>
      <c r="EJ360" s="403"/>
      <c r="EK360" s="403"/>
      <c r="EL360" s="403"/>
      <c r="EM360" s="403"/>
      <c r="EN360" s="403"/>
      <c r="EO360" s="403"/>
      <c r="EP360" s="403"/>
      <c r="EQ360" s="403"/>
      <c r="ER360" s="403"/>
      <c r="ES360" s="403"/>
      <c r="ET360" s="403"/>
      <c r="EU360" s="403"/>
      <c r="EV360" s="403"/>
      <c r="EW360" s="403"/>
      <c r="EX360" s="403"/>
      <c r="EY360" s="403"/>
      <c r="EZ360" s="403"/>
      <c r="FA360" s="403"/>
      <c r="FB360" s="403"/>
      <c r="FC360" s="403"/>
      <c r="FD360" s="403"/>
      <c r="FE360" s="403"/>
      <c r="FF360" s="403"/>
      <c r="FG360" s="403"/>
      <c r="FH360" s="403"/>
      <c r="FI360" s="403"/>
      <c r="FJ360" s="403"/>
      <c r="FK360" s="403"/>
      <c r="FL360" s="403"/>
      <c r="FM360" s="403"/>
      <c r="FN360" s="403"/>
      <c r="FO360" s="403"/>
      <c r="FP360" s="403"/>
      <c r="FQ360" s="403"/>
      <c r="FR360" s="403"/>
      <c r="FS360" s="403"/>
      <c r="FT360" s="403"/>
      <c r="FU360" s="403"/>
      <c r="FV360" s="403"/>
      <c r="FW360" s="403"/>
      <c r="FX360" s="403"/>
      <c r="FY360" s="403"/>
      <c r="FZ360" s="403"/>
      <c r="GA360" s="403"/>
      <c r="GB360" s="403"/>
      <c r="GC360" s="403"/>
      <c r="GD360" s="403"/>
      <c r="GE360" s="403"/>
      <c r="GF360" s="403"/>
      <c r="GG360" s="403"/>
      <c r="GH360" s="403"/>
      <c r="GI360" s="403"/>
      <c r="GJ360" s="403"/>
      <c r="GK360" s="403"/>
      <c r="GL360" s="403"/>
      <c r="GM360" s="403"/>
      <c r="GN360" s="403"/>
      <c r="GO360" s="403"/>
      <c r="GP360" s="403"/>
      <c r="GQ360" s="403"/>
      <c r="GR360" s="403"/>
      <c r="GS360" s="403"/>
      <c r="GT360" s="403"/>
      <c r="GU360" s="403"/>
      <c r="GV360" s="403"/>
      <c r="GW360" s="403"/>
      <c r="GX360" s="403"/>
      <c r="GY360" s="403"/>
      <c r="GZ360" s="403"/>
      <c r="HA360" s="403"/>
      <c r="HB360" s="403"/>
      <c r="HC360" s="403"/>
      <c r="HD360" s="403"/>
      <c r="HE360" s="403"/>
      <c r="HF360" s="403"/>
      <c r="HG360" s="403"/>
      <c r="HH360" s="403"/>
      <c r="HI360" s="403"/>
      <c r="HJ360" s="403"/>
      <c r="HK360" s="403"/>
      <c r="HL360" s="403"/>
      <c r="HM360" s="403"/>
      <c r="HN360" s="403"/>
      <c r="HO360" s="403"/>
      <c r="HP360" s="403"/>
      <c r="HQ360" s="403"/>
      <c r="HR360" s="403"/>
      <c r="HS360" s="403"/>
      <c r="HT360" s="403"/>
      <c r="HU360" s="403"/>
      <c r="HV360" s="403"/>
      <c r="HW360" s="403"/>
      <c r="HX360" s="403"/>
      <c r="HY360" s="403"/>
      <c r="HZ360" s="403"/>
      <c r="IA360" s="403"/>
      <c r="IB360" s="403"/>
      <c r="IC360" s="403"/>
      <c r="ID360" s="403"/>
      <c r="IE360" s="403"/>
      <c r="IF360" s="403"/>
      <c r="IG360" s="403"/>
      <c r="IH360" s="403"/>
      <c r="II360" s="403"/>
      <c r="IJ360" s="403"/>
    </row>
    <row r="361" spans="1:244" ht="45">
      <c r="A361" s="1442">
        <v>357</v>
      </c>
      <c r="B361" s="467" t="s">
        <v>107</v>
      </c>
      <c r="C361" s="1067" t="s">
        <v>108</v>
      </c>
      <c r="D361" s="1068">
        <v>75027666</v>
      </c>
      <c r="E361" s="1068">
        <v>102232741</v>
      </c>
      <c r="F361" s="1068">
        <v>600138101</v>
      </c>
      <c r="G361" s="1069" t="s">
        <v>1419</v>
      </c>
      <c r="H361" s="1070" t="s">
        <v>29</v>
      </c>
      <c r="I361" s="1070" t="s">
        <v>30</v>
      </c>
      <c r="J361" s="1070" t="s">
        <v>111</v>
      </c>
      <c r="K361" s="1069" t="s">
        <v>1420</v>
      </c>
      <c r="L361" s="1073">
        <v>4000000</v>
      </c>
      <c r="M361" s="739">
        <f t="shared" si="39"/>
        <v>3400000</v>
      </c>
      <c r="N361" s="1074">
        <v>2024</v>
      </c>
      <c r="O361" s="1075">
        <v>2027</v>
      </c>
      <c r="P361" s="1076"/>
      <c r="Q361" s="1076"/>
      <c r="R361" s="1076"/>
      <c r="S361" s="1076"/>
      <c r="T361" s="1076" t="s">
        <v>132</v>
      </c>
      <c r="U361" s="1076"/>
      <c r="V361" s="1076" t="s">
        <v>132</v>
      </c>
      <c r="W361" s="1076" t="s">
        <v>132</v>
      </c>
      <c r="X361" s="1076"/>
      <c r="Y361" s="1067" t="s">
        <v>405</v>
      </c>
      <c r="Z361" s="872" t="s">
        <v>58</v>
      </c>
      <c r="BJ361" s="403"/>
      <c r="BK361" s="403"/>
      <c r="BL361" s="403"/>
      <c r="BM361" s="403"/>
      <c r="BN361" s="403"/>
      <c r="BO361" s="403"/>
      <c r="BP361" s="403"/>
      <c r="BQ361" s="403"/>
      <c r="BR361" s="403"/>
      <c r="BS361" s="403"/>
      <c r="BT361" s="403"/>
      <c r="BU361" s="403"/>
      <c r="BV361" s="403"/>
      <c r="BW361" s="403"/>
      <c r="BX361" s="403"/>
      <c r="BY361" s="403"/>
      <c r="BZ361" s="403"/>
      <c r="CA361" s="403"/>
      <c r="CB361" s="403"/>
      <c r="CC361" s="403"/>
      <c r="CD361" s="403"/>
      <c r="CE361" s="403"/>
      <c r="CF361" s="403"/>
      <c r="CG361" s="403"/>
      <c r="CH361" s="403"/>
      <c r="CI361" s="403"/>
      <c r="CJ361" s="403"/>
      <c r="CK361" s="403"/>
      <c r="CL361" s="403"/>
      <c r="CM361" s="403"/>
      <c r="CN361" s="403"/>
      <c r="CO361" s="403"/>
      <c r="CP361" s="403"/>
      <c r="CQ361" s="403"/>
      <c r="CR361" s="403"/>
      <c r="CS361" s="403"/>
      <c r="CT361" s="403"/>
      <c r="CU361" s="403"/>
      <c r="CV361" s="403"/>
      <c r="CW361" s="403"/>
      <c r="CX361" s="403"/>
      <c r="CY361" s="403"/>
      <c r="CZ361" s="403"/>
      <c r="DA361" s="403"/>
      <c r="DB361" s="403"/>
      <c r="DC361" s="403"/>
      <c r="DD361" s="403"/>
      <c r="DE361" s="403"/>
      <c r="DF361" s="403"/>
      <c r="DG361" s="403"/>
      <c r="DH361" s="403"/>
      <c r="DI361" s="403"/>
      <c r="DJ361" s="403"/>
      <c r="DK361" s="403"/>
      <c r="DL361" s="403"/>
      <c r="DM361" s="403"/>
      <c r="DN361" s="403"/>
      <c r="DO361" s="403"/>
      <c r="DP361" s="403"/>
      <c r="DQ361" s="403"/>
      <c r="DR361" s="403"/>
      <c r="DS361" s="403"/>
      <c r="DT361" s="403"/>
      <c r="DU361" s="403"/>
      <c r="DV361" s="403"/>
      <c r="DW361" s="403"/>
      <c r="DX361" s="403"/>
      <c r="DY361" s="403"/>
      <c r="DZ361" s="403"/>
      <c r="EA361" s="403"/>
      <c r="EB361" s="403"/>
      <c r="EC361" s="403"/>
      <c r="ED361" s="403"/>
      <c r="EE361" s="403"/>
      <c r="EF361" s="403"/>
      <c r="EG361" s="403"/>
      <c r="EH361" s="403"/>
      <c r="EI361" s="403"/>
      <c r="EJ361" s="403"/>
      <c r="EK361" s="403"/>
      <c r="EL361" s="403"/>
      <c r="EM361" s="403"/>
      <c r="EN361" s="403"/>
      <c r="EO361" s="403"/>
      <c r="EP361" s="403"/>
      <c r="EQ361" s="403"/>
      <c r="ER361" s="403"/>
      <c r="ES361" s="403"/>
      <c r="ET361" s="403"/>
      <c r="EU361" s="403"/>
      <c r="EV361" s="403"/>
      <c r="EW361" s="403"/>
      <c r="EX361" s="403"/>
      <c r="EY361" s="403"/>
      <c r="EZ361" s="403"/>
      <c r="FA361" s="403"/>
      <c r="FB361" s="403"/>
      <c r="FC361" s="403"/>
      <c r="FD361" s="403"/>
      <c r="FE361" s="403"/>
      <c r="FF361" s="403"/>
      <c r="FG361" s="403"/>
      <c r="FH361" s="403"/>
      <c r="FI361" s="403"/>
      <c r="FJ361" s="403"/>
      <c r="FK361" s="403"/>
      <c r="FL361" s="403"/>
      <c r="FM361" s="403"/>
      <c r="FN361" s="403"/>
      <c r="FO361" s="403"/>
      <c r="FP361" s="403"/>
      <c r="FQ361" s="403"/>
      <c r="FR361" s="403"/>
      <c r="FS361" s="403"/>
      <c r="FT361" s="403"/>
      <c r="FU361" s="403"/>
      <c r="FV361" s="403"/>
      <c r="FW361" s="403"/>
      <c r="FX361" s="403"/>
      <c r="FY361" s="403"/>
      <c r="FZ361" s="403"/>
      <c r="GA361" s="403"/>
      <c r="GB361" s="403"/>
      <c r="GC361" s="403"/>
      <c r="GD361" s="403"/>
      <c r="GE361" s="403"/>
      <c r="GF361" s="403"/>
      <c r="GG361" s="403"/>
      <c r="GH361" s="403"/>
      <c r="GI361" s="403"/>
      <c r="GJ361" s="403"/>
      <c r="GK361" s="403"/>
      <c r="GL361" s="403"/>
      <c r="GM361" s="403"/>
      <c r="GN361" s="403"/>
      <c r="GO361" s="403"/>
      <c r="GP361" s="403"/>
      <c r="GQ361" s="403"/>
      <c r="GR361" s="403"/>
      <c r="GS361" s="403"/>
      <c r="GT361" s="403"/>
      <c r="GU361" s="403"/>
      <c r="GV361" s="403"/>
      <c r="GW361" s="403"/>
      <c r="GX361" s="403"/>
      <c r="GY361" s="403"/>
      <c r="GZ361" s="403"/>
      <c r="HA361" s="403"/>
      <c r="HB361" s="403"/>
      <c r="HC361" s="403"/>
      <c r="HD361" s="403"/>
      <c r="HE361" s="403"/>
      <c r="HF361" s="403"/>
      <c r="HG361" s="403"/>
      <c r="HH361" s="403"/>
      <c r="HI361" s="403"/>
      <c r="HJ361" s="403"/>
      <c r="HK361" s="403"/>
      <c r="HL361" s="403"/>
      <c r="HM361" s="403"/>
      <c r="HN361" s="403"/>
      <c r="HO361" s="403"/>
      <c r="HP361" s="403"/>
      <c r="HQ361" s="403"/>
      <c r="HR361" s="403"/>
      <c r="HS361" s="403"/>
      <c r="HT361" s="403"/>
      <c r="HU361" s="403"/>
      <c r="HV361" s="403"/>
      <c r="HW361" s="403"/>
      <c r="HX361" s="403"/>
      <c r="HY361" s="403"/>
      <c r="HZ361" s="403"/>
      <c r="IA361" s="403"/>
      <c r="IB361" s="403"/>
      <c r="IC361" s="403"/>
      <c r="ID361" s="403"/>
      <c r="IE361" s="403"/>
      <c r="IF361" s="403"/>
      <c r="IG361" s="403"/>
      <c r="IH361" s="403"/>
      <c r="II361" s="403"/>
      <c r="IJ361" s="403"/>
    </row>
    <row r="362" spans="1:244" ht="33.75">
      <c r="A362" s="466">
        <v>358</v>
      </c>
      <c r="B362" s="467" t="s">
        <v>1421</v>
      </c>
      <c r="C362" s="503" t="s">
        <v>350</v>
      </c>
      <c r="D362" s="503">
        <v>61955647</v>
      </c>
      <c r="E362" s="503">
        <v>600134229</v>
      </c>
      <c r="F362" s="503">
        <v>61955647</v>
      </c>
      <c r="G362" s="469" t="s">
        <v>1422</v>
      </c>
      <c r="H362" s="470" t="s">
        <v>29</v>
      </c>
      <c r="I362" s="470" t="s">
        <v>30</v>
      </c>
      <c r="J362" s="470" t="s">
        <v>1343</v>
      </c>
      <c r="K362" s="469" t="s">
        <v>1423</v>
      </c>
      <c r="L362" s="473">
        <v>3800000</v>
      </c>
      <c r="M362" s="739">
        <f t="shared" si="39"/>
        <v>3230000</v>
      </c>
      <c r="N362" s="662">
        <v>2025</v>
      </c>
      <c r="O362" s="475">
        <v>2027</v>
      </c>
      <c r="P362" s="476"/>
      <c r="Q362" s="476"/>
      <c r="R362" s="476"/>
      <c r="S362" s="476"/>
      <c r="T362" s="476"/>
      <c r="U362" s="476"/>
      <c r="V362" s="476"/>
      <c r="W362" s="476"/>
      <c r="X362" s="476" t="s">
        <v>132</v>
      </c>
      <c r="Y362" s="467" t="s">
        <v>405</v>
      </c>
      <c r="Z362" s="477" t="s">
        <v>58</v>
      </c>
      <c r="BJ362" s="403"/>
      <c r="BK362" s="403"/>
      <c r="BL362" s="403"/>
      <c r="BM362" s="403"/>
      <c r="BN362" s="403"/>
      <c r="BO362" s="403"/>
      <c r="BP362" s="403"/>
      <c r="BQ362" s="403"/>
      <c r="BR362" s="403"/>
      <c r="BS362" s="403"/>
      <c r="BT362" s="403"/>
      <c r="BU362" s="403"/>
      <c r="BV362" s="403"/>
      <c r="BW362" s="403"/>
      <c r="BX362" s="403"/>
      <c r="BY362" s="403"/>
      <c r="BZ362" s="403"/>
      <c r="CA362" s="403"/>
      <c r="CB362" s="403"/>
      <c r="CC362" s="403"/>
      <c r="CD362" s="403"/>
      <c r="CE362" s="403"/>
      <c r="CF362" s="403"/>
      <c r="CG362" s="403"/>
      <c r="CH362" s="403"/>
      <c r="CI362" s="403"/>
      <c r="CJ362" s="403"/>
      <c r="CK362" s="403"/>
      <c r="CL362" s="403"/>
      <c r="CM362" s="403"/>
      <c r="CN362" s="403"/>
      <c r="CO362" s="403"/>
      <c r="CP362" s="403"/>
      <c r="CQ362" s="403"/>
      <c r="CR362" s="403"/>
      <c r="CS362" s="403"/>
      <c r="CT362" s="403"/>
      <c r="CU362" s="403"/>
      <c r="CV362" s="403"/>
      <c r="CW362" s="403"/>
      <c r="CX362" s="403"/>
      <c r="CY362" s="403"/>
      <c r="CZ362" s="403"/>
      <c r="DA362" s="403"/>
      <c r="DB362" s="403"/>
      <c r="DC362" s="403"/>
      <c r="DD362" s="403"/>
      <c r="DE362" s="403"/>
      <c r="DF362" s="403"/>
      <c r="DG362" s="403"/>
      <c r="DH362" s="403"/>
      <c r="DI362" s="403"/>
      <c r="DJ362" s="403"/>
      <c r="DK362" s="403"/>
      <c r="DL362" s="403"/>
      <c r="DM362" s="403"/>
      <c r="DN362" s="403"/>
      <c r="DO362" s="403"/>
      <c r="DP362" s="403"/>
      <c r="DQ362" s="403"/>
      <c r="DR362" s="403"/>
      <c r="DS362" s="403"/>
      <c r="DT362" s="403"/>
      <c r="DU362" s="403"/>
      <c r="DV362" s="403"/>
      <c r="DW362" s="403"/>
      <c r="DX362" s="403"/>
      <c r="DY362" s="403"/>
      <c r="DZ362" s="403"/>
      <c r="EA362" s="403"/>
      <c r="EB362" s="403"/>
      <c r="EC362" s="403"/>
      <c r="ED362" s="403"/>
      <c r="EE362" s="403"/>
      <c r="EF362" s="403"/>
      <c r="EG362" s="403"/>
      <c r="EH362" s="403"/>
      <c r="EI362" s="403"/>
      <c r="EJ362" s="403"/>
      <c r="EK362" s="403"/>
      <c r="EL362" s="403"/>
      <c r="EM362" s="403"/>
      <c r="EN362" s="403"/>
      <c r="EO362" s="403"/>
      <c r="EP362" s="403"/>
      <c r="EQ362" s="403"/>
      <c r="ER362" s="403"/>
      <c r="ES362" s="403"/>
      <c r="ET362" s="403"/>
      <c r="EU362" s="403"/>
      <c r="EV362" s="403"/>
      <c r="EW362" s="403"/>
      <c r="EX362" s="403"/>
      <c r="EY362" s="403"/>
      <c r="EZ362" s="403"/>
      <c r="FA362" s="403"/>
      <c r="FB362" s="403"/>
      <c r="FC362" s="403"/>
      <c r="FD362" s="403"/>
      <c r="FE362" s="403"/>
      <c r="FF362" s="403"/>
      <c r="FG362" s="403"/>
      <c r="FH362" s="403"/>
      <c r="FI362" s="403"/>
      <c r="FJ362" s="403"/>
      <c r="FK362" s="403"/>
      <c r="FL362" s="403"/>
      <c r="FM362" s="403"/>
      <c r="FN362" s="403"/>
      <c r="FO362" s="403"/>
      <c r="FP362" s="403"/>
      <c r="FQ362" s="403"/>
      <c r="FR362" s="403"/>
      <c r="FS362" s="403"/>
      <c r="FT362" s="403"/>
      <c r="FU362" s="403"/>
      <c r="FV362" s="403"/>
      <c r="FW362" s="403"/>
      <c r="FX362" s="403"/>
      <c r="FY362" s="403"/>
      <c r="FZ362" s="403"/>
      <c r="GA362" s="403"/>
      <c r="GB362" s="403"/>
      <c r="GC362" s="403"/>
      <c r="GD362" s="403"/>
      <c r="GE362" s="403"/>
      <c r="GF362" s="403"/>
      <c r="GG362" s="403"/>
      <c r="GH362" s="403"/>
      <c r="GI362" s="403"/>
      <c r="GJ362" s="403"/>
      <c r="GK362" s="403"/>
      <c r="GL362" s="403"/>
      <c r="GM362" s="403"/>
      <c r="GN362" s="403"/>
      <c r="GO362" s="403"/>
      <c r="GP362" s="403"/>
      <c r="GQ362" s="403"/>
      <c r="GR362" s="403"/>
      <c r="GS362" s="403"/>
      <c r="GT362" s="403"/>
      <c r="GU362" s="403"/>
      <c r="GV362" s="403"/>
      <c r="GW362" s="403"/>
      <c r="GX362" s="403"/>
      <c r="GY362" s="403"/>
      <c r="GZ362" s="403"/>
      <c r="HA362" s="403"/>
      <c r="HB362" s="403"/>
      <c r="HC362" s="403"/>
      <c r="HD362" s="403"/>
      <c r="HE362" s="403"/>
      <c r="HF362" s="403"/>
      <c r="HG362" s="403"/>
      <c r="HH362" s="403"/>
      <c r="HI362" s="403"/>
      <c r="HJ362" s="403"/>
      <c r="HK362" s="403"/>
      <c r="HL362" s="403"/>
      <c r="HM362" s="403"/>
      <c r="HN362" s="403"/>
      <c r="HO362" s="403"/>
      <c r="HP362" s="403"/>
      <c r="HQ362" s="403"/>
      <c r="HR362" s="403"/>
      <c r="HS362" s="403"/>
      <c r="HT362" s="403"/>
      <c r="HU362" s="403"/>
      <c r="HV362" s="403"/>
      <c r="HW362" s="403"/>
      <c r="HX362" s="403"/>
      <c r="HY362" s="403"/>
      <c r="HZ362" s="403"/>
      <c r="IA362" s="403"/>
      <c r="IB362" s="403"/>
      <c r="IC362" s="403"/>
      <c r="ID362" s="403"/>
      <c r="IE362" s="403"/>
      <c r="IF362" s="403"/>
      <c r="IG362" s="403"/>
      <c r="IH362" s="403"/>
      <c r="II362" s="403"/>
      <c r="IJ362" s="403"/>
    </row>
    <row r="363" spans="1:244" ht="146.25">
      <c r="A363" s="466">
        <v>359</v>
      </c>
      <c r="B363" s="737" t="s">
        <v>755</v>
      </c>
      <c r="C363" s="737" t="s">
        <v>173</v>
      </c>
      <c r="D363" s="660">
        <v>70978352</v>
      </c>
      <c r="E363" s="660">
        <v>108034127</v>
      </c>
      <c r="F363" s="660">
        <v>600145034</v>
      </c>
      <c r="G363" s="737" t="s">
        <v>1424</v>
      </c>
      <c r="H363" s="661" t="s">
        <v>29</v>
      </c>
      <c r="I363" s="660" t="s">
        <v>110</v>
      </c>
      <c r="J363" s="660" t="s">
        <v>30</v>
      </c>
      <c r="K363" s="555" t="s">
        <v>1425</v>
      </c>
      <c r="L363" s="473">
        <v>3000000</v>
      </c>
      <c r="M363" s="739">
        <f t="shared" si="39"/>
        <v>2550000</v>
      </c>
      <c r="N363" s="662">
        <v>2025</v>
      </c>
      <c r="O363" s="475">
        <v>2026</v>
      </c>
      <c r="P363" s="476" t="s">
        <v>132</v>
      </c>
      <c r="Q363" s="476" t="s">
        <v>132</v>
      </c>
      <c r="R363" s="476" t="s">
        <v>132</v>
      </c>
      <c r="S363" s="476"/>
      <c r="T363" s="476"/>
      <c r="U363" s="476"/>
      <c r="V363" s="476"/>
      <c r="W363" s="476"/>
      <c r="X363" s="476"/>
      <c r="Y363" s="467" t="s">
        <v>499</v>
      </c>
      <c r="Z363" s="477" t="s">
        <v>58</v>
      </c>
      <c r="BJ363" s="403"/>
      <c r="BK363" s="403"/>
      <c r="BL363" s="403"/>
      <c r="BM363" s="403"/>
      <c r="BN363" s="403"/>
      <c r="BO363" s="403"/>
      <c r="BP363" s="403"/>
      <c r="BQ363" s="403"/>
      <c r="BR363" s="403"/>
      <c r="BS363" s="403"/>
      <c r="BT363" s="403"/>
      <c r="BU363" s="403"/>
      <c r="BV363" s="403"/>
      <c r="BW363" s="403"/>
      <c r="BX363" s="403"/>
      <c r="BY363" s="403"/>
      <c r="BZ363" s="403"/>
      <c r="CA363" s="403"/>
      <c r="CB363" s="403"/>
      <c r="CC363" s="403"/>
      <c r="CD363" s="403"/>
      <c r="CE363" s="403"/>
      <c r="CF363" s="403"/>
      <c r="CG363" s="403"/>
      <c r="CH363" s="403"/>
      <c r="CI363" s="403"/>
      <c r="CJ363" s="403"/>
      <c r="CK363" s="403"/>
      <c r="CL363" s="403"/>
      <c r="CM363" s="403"/>
      <c r="CN363" s="403"/>
      <c r="CO363" s="403"/>
      <c r="CP363" s="403"/>
      <c r="CQ363" s="403"/>
      <c r="CR363" s="403"/>
      <c r="CS363" s="403"/>
      <c r="CT363" s="403"/>
      <c r="CU363" s="403"/>
      <c r="CV363" s="403"/>
      <c r="CW363" s="403"/>
      <c r="CX363" s="403"/>
      <c r="CY363" s="403"/>
      <c r="CZ363" s="403"/>
      <c r="DA363" s="403"/>
      <c r="DB363" s="403"/>
      <c r="DC363" s="403"/>
      <c r="DD363" s="403"/>
      <c r="DE363" s="403"/>
      <c r="DF363" s="403"/>
      <c r="DG363" s="403"/>
      <c r="DH363" s="403"/>
      <c r="DI363" s="403"/>
      <c r="DJ363" s="403"/>
      <c r="DK363" s="403"/>
      <c r="DL363" s="403"/>
      <c r="DM363" s="403"/>
      <c r="DN363" s="403"/>
      <c r="DO363" s="403"/>
      <c r="DP363" s="403"/>
      <c r="DQ363" s="403"/>
      <c r="DR363" s="403"/>
      <c r="DS363" s="403"/>
      <c r="DT363" s="403"/>
      <c r="DU363" s="403"/>
      <c r="DV363" s="403"/>
      <c r="DW363" s="403"/>
      <c r="DX363" s="403"/>
      <c r="DY363" s="403"/>
      <c r="DZ363" s="403"/>
      <c r="EA363" s="403"/>
      <c r="EB363" s="403"/>
      <c r="EC363" s="403"/>
      <c r="ED363" s="403"/>
      <c r="EE363" s="403"/>
      <c r="EF363" s="403"/>
      <c r="EG363" s="403"/>
      <c r="EH363" s="403"/>
      <c r="EI363" s="403"/>
      <c r="EJ363" s="403"/>
      <c r="EK363" s="403"/>
      <c r="EL363" s="403"/>
      <c r="EM363" s="403"/>
      <c r="EN363" s="403"/>
      <c r="EO363" s="403"/>
      <c r="EP363" s="403"/>
      <c r="EQ363" s="403"/>
      <c r="ER363" s="403"/>
      <c r="ES363" s="403"/>
      <c r="ET363" s="403"/>
      <c r="EU363" s="403"/>
      <c r="EV363" s="403"/>
      <c r="EW363" s="403"/>
      <c r="EX363" s="403"/>
      <c r="EY363" s="403"/>
      <c r="EZ363" s="403"/>
      <c r="FA363" s="403"/>
      <c r="FB363" s="403"/>
      <c r="FC363" s="403"/>
      <c r="FD363" s="403"/>
      <c r="FE363" s="403"/>
      <c r="FF363" s="403"/>
      <c r="FG363" s="403"/>
      <c r="FH363" s="403"/>
      <c r="FI363" s="403"/>
      <c r="FJ363" s="403"/>
      <c r="FK363" s="403"/>
      <c r="FL363" s="403"/>
      <c r="FM363" s="403"/>
      <c r="FN363" s="403"/>
      <c r="FO363" s="403"/>
      <c r="FP363" s="403"/>
      <c r="FQ363" s="403"/>
      <c r="FR363" s="403"/>
      <c r="FS363" s="403"/>
      <c r="FT363" s="403"/>
      <c r="FU363" s="403"/>
      <c r="FV363" s="403"/>
      <c r="FW363" s="403"/>
      <c r="FX363" s="403"/>
      <c r="FY363" s="403"/>
      <c r="FZ363" s="403"/>
      <c r="GA363" s="403"/>
      <c r="GB363" s="403"/>
      <c r="GC363" s="403"/>
      <c r="GD363" s="403"/>
      <c r="GE363" s="403"/>
      <c r="GF363" s="403"/>
      <c r="GG363" s="403"/>
      <c r="GH363" s="403"/>
      <c r="GI363" s="403"/>
      <c r="GJ363" s="403"/>
      <c r="GK363" s="403"/>
      <c r="GL363" s="403"/>
      <c r="GM363" s="403"/>
      <c r="GN363" s="403"/>
      <c r="GO363" s="403"/>
      <c r="GP363" s="403"/>
      <c r="GQ363" s="403"/>
      <c r="GR363" s="403"/>
      <c r="GS363" s="403"/>
      <c r="GT363" s="403"/>
      <c r="GU363" s="403"/>
      <c r="GV363" s="403"/>
      <c r="GW363" s="403"/>
      <c r="GX363" s="403"/>
      <c r="GY363" s="403"/>
      <c r="GZ363" s="403"/>
      <c r="HA363" s="403"/>
      <c r="HB363" s="403"/>
      <c r="HC363" s="403"/>
      <c r="HD363" s="403"/>
      <c r="HE363" s="403"/>
      <c r="HF363" s="403"/>
      <c r="HG363" s="403"/>
      <c r="HH363" s="403"/>
      <c r="HI363" s="403"/>
      <c r="HJ363" s="403"/>
      <c r="HK363" s="403"/>
      <c r="HL363" s="403"/>
      <c r="HM363" s="403"/>
      <c r="HN363" s="403"/>
      <c r="HO363" s="403"/>
      <c r="HP363" s="403"/>
      <c r="HQ363" s="403"/>
      <c r="HR363" s="403"/>
      <c r="HS363" s="403"/>
      <c r="HT363" s="403"/>
      <c r="HU363" s="403"/>
      <c r="HV363" s="403"/>
      <c r="HW363" s="403"/>
      <c r="HX363" s="403"/>
      <c r="HY363" s="403"/>
      <c r="HZ363" s="403"/>
      <c r="IA363" s="403"/>
      <c r="IB363" s="403"/>
      <c r="IC363" s="403"/>
      <c r="ID363" s="403"/>
      <c r="IE363" s="403"/>
      <c r="IF363" s="403"/>
      <c r="IG363" s="403"/>
      <c r="IH363" s="403"/>
      <c r="II363" s="403"/>
      <c r="IJ363" s="403"/>
    </row>
    <row r="364" spans="1:244" ht="45">
      <c r="A364" s="1442">
        <v>360</v>
      </c>
      <c r="B364" s="467" t="s">
        <v>755</v>
      </c>
      <c r="C364" s="467" t="s">
        <v>173</v>
      </c>
      <c r="D364" s="660">
        <v>70978352</v>
      </c>
      <c r="E364" s="504">
        <v>108034127</v>
      </c>
      <c r="F364" s="660">
        <v>600145034</v>
      </c>
      <c r="G364" s="467" t="s">
        <v>1426</v>
      </c>
      <c r="H364" s="661" t="s">
        <v>29</v>
      </c>
      <c r="I364" s="661" t="s">
        <v>110</v>
      </c>
      <c r="J364" s="471" t="s">
        <v>30</v>
      </c>
      <c r="K364" s="469" t="s">
        <v>1427</v>
      </c>
      <c r="L364" s="473">
        <v>900000</v>
      </c>
      <c r="M364" s="739">
        <f t="shared" si="39"/>
        <v>765000</v>
      </c>
      <c r="N364" s="662">
        <v>2025</v>
      </c>
      <c r="O364" s="475">
        <v>2026</v>
      </c>
      <c r="P364" s="476" t="s">
        <v>132</v>
      </c>
      <c r="Q364" s="476" t="s">
        <v>132</v>
      </c>
      <c r="R364" s="476" t="s">
        <v>132</v>
      </c>
      <c r="S364" s="476" t="s">
        <v>132</v>
      </c>
      <c r="T364" s="476"/>
      <c r="U364" s="476"/>
      <c r="V364" s="476"/>
      <c r="W364" s="476"/>
      <c r="X364" s="476"/>
      <c r="Y364" s="467" t="s">
        <v>499</v>
      </c>
      <c r="Z364" s="477" t="s">
        <v>58</v>
      </c>
      <c r="BJ364" s="403"/>
      <c r="BK364" s="403"/>
      <c r="BL364" s="403"/>
      <c r="BM364" s="403"/>
      <c r="BN364" s="403"/>
      <c r="BO364" s="403"/>
      <c r="BP364" s="403"/>
      <c r="BQ364" s="403"/>
      <c r="BR364" s="403"/>
      <c r="BS364" s="403"/>
      <c r="BT364" s="403"/>
      <c r="BU364" s="403"/>
      <c r="BV364" s="403"/>
      <c r="BW364" s="403"/>
      <c r="BX364" s="403"/>
      <c r="BY364" s="403"/>
      <c r="BZ364" s="403"/>
      <c r="CA364" s="403"/>
      <c r="CB364" s="403"/>
      <c r="CC364" s="403"/>
      <c r="CD364" s="403"/>
      <c r="CE364" s="403"/>
      <c r="CF364" s="403"/>
      <c r="CG364" s="403"/>
      <c r="CH364" s="403"/>
      <c r="CI364" s="403"/>
      <c r="CJ364" s="403"/>
      <c r="CK364" s="403"/>
      <c r="CL364" s="403"/>
      <c r="CM364" s="403"/>
      <c r="CN364" s="403"/>
      <c r="CO364" s="403"/>
      <c r="CP364" s="403"/>
      <c r="CQ364" s="403"/>
      <c r="CR364" s="403"/>
      <c r="CS364" s="403"/>
      <c r="CT364" s="403"/>
      <c r="CU364" s="403"/>
      <c r="CV364" s="403"/>
      <c r="CW364" s="403"/>
      <c r="CX364" s="403"/>
      <c r="CY364" s="403"/>
      <c r="CZ364" s="403"/>
      <c r="DA364" s="403"/>
      <c r="DB364" s="403"/>
      <c r="DC364" s="403"/>
      <c r="DD364" s="403"/>
      <c r="DE364" s="403"/>
      <c r="DF364" s="403"/>
      <c r="DG364" s="403"/>
      <c r="DH364" s="403"/>
      <c r="DI364" s="403"/>
      <c r="DJ364" s="403"/>
      <c r="DK364" s="403"/>
      <c r="DL364" s="403"/>
      <c r="DM364" s="403"/>
      <c r="DN364" s="403"/>
      <c r="DO364" s="403"/>
      <c r="DP364" s="403"/>
      <c r="DQ364" s="403"/>
      <c r="DR364" s="403"/>
      <c r="DS364" s="403"/>
      <c r="DT364" s="403"/>
      <c r="DU364" s="403"/>
      <c r="DV364" s="403"/>
      <c r="DW364" s="403"/>
      <c r="DX364" s="403"/>
      <c r="DY364" s="403"/>
      <c r="DZ364" s="403"/>
      <c r="EA364" s="403"/>
      <c r="EB364" s="403"/>
      <c r="EC364" s="403"/>
      <c r="ED364" s="403"/>
      <c r="EE364" s="403"/>
      <c r="EF364" s="403"/>
      <c r="EG364" s="403"/>
      <c r="EH364" s="403"/>
      <c r="EI364" s="403"/>
      <c r="EJ364" s="403"/>
      <c r="EK364" s="403"/>
      <c r="EL364" s="403"/>
      <c r="EM364" s="403"/>
      <c r="EN364" s="403"/>
      <c r="EO364" s="403"/>
      <c r="EP364" s="403"/>
      <c r="EQ364" s="403"/>
      <c r="ER364" s="403"/>
      <c r="ES364" s="403"/>
      <c r="ET364" s="403"/>
      <c r="EU364" s="403"/>
      <c r="EV364" s="403"/>
      <c r="EW364" s="403"/>
      <c r="EX364" s="403"/>
      <c r="EY364" s="403"/>
      <c r="EZ364" s="403"/>
      <c r="FA364" s="403"/>
      <c r="FB364" s="403"/>
      <c r="FC364" s="403"/>
      <c r="FD364" s="403"/>
      <c r="FE364" s="403"/>
      <c r="FF364" s="403"/>
      <c r="FG364" s="403"/>
      <c r="FH364" s="403"/>
      <c r="FI364" s="403"/>
      <c r="FJ364" s="403"/>
      <c r="FK364" s="403"/>
      <c r="FL364" s="403"/>
      <c r="FM364" s="403"/>
      <c r="FN364" s="403"/>
      <c r="FO364" s="403"/>
      <c r="FP364" s="403"/>
      <c r="FQ364" s="403"/>
      <c r="FR364" s="403"/>
      <c r="FS364" s="403"/>
      <c r="FT364" s="403"/>
      <c r="FU364" s="403"/>
      <c r="FV364" s="403"/>
      <c r="FW364" s="403"/>
      <c r="FX364" s="403"/>
      <c r="FY364" s="403"/>
      <c r="FZ364" s="403"/>
      <c r="GA364" s="403"/>
      <c r="GB364" s="403"/>
      <c r="GC364" s="403"/>
      <c r="GD364" s="403"/>
      <c r="GE364" s="403"/>
      <c r="GF364" s="403"/>
      <c r="GG364" s="403"/>
      <c r="GH364" s="403"/>
      <c r="GI364" s="403"/>
      <c r="GJ364" s="403"/>
      <c r="GK364" s="403"/>
      <c r="GL364" s="403"/>
      <c r="GM364" s="403"/>
      <c r="GN364" s="403"/>
      <c r="GO364" s="403"/>
      <c r="GP364" s="403"/>
      <c r="GQ364" s="403"/>
      <c r="GR364" s="403"/>
      <c r="GS364" s="403"/>
      <c r="GT364" s="403"/>
      <c r="GU364" s="403"/>
      <c r="GV364" s="403"/>
      <c r="GW364" s="403"/>
      <c r="GX364" s="403"/>
      <c r="GY364" s="403"/>
      <c r="GZ364" s="403"/>
      <c r="HA364" s="403"/>
      <c r="HB364" s="403"/>
      <c r="HC364" s="403"/>
      <c r="HD364" s="403"/>
      <c r="HE364" s="403"/>
      <c r="HF364" s="403"/>
      <c r="HG364" s="403"/>
      <c r="HH364" s="403"/>
      <c r="HI364" s="403"/>
      <c r="HJ364" s="403"/>
      <c r="HK364" s="403"/>
      <c r="HL364" s="403"/>
      <c r="HM364" s="403"/>
      <c r="HN364" s="403"/>
      <c r="HO364" s="403"/>
      <c r="HP364" s="403"/>
      <c r="HQ364" s="403"/>
      <c r="HR364" s="403"/>
      <c r="HS364" s="403"/>
      <c r="HT364" s="403"/>
      <c r="HU364" s="403"/>
      <c r="HV364" s="403"/>
      <c r="HW364" s="403"/>
      <c r="HX364" s="403"/>
      <c r="HY364" s="403"/>
      <c r="HZ364" s="403"/>
      <c r="IA364" s="403"/>
      <c r="IB364" s="403"/>
      <c r="IC364" s="403"/>
      <c r="ID364" s="403"/>
      <c r="IE364" s="403"/>
      <c r="IF364" s="403"/>
      <c r="IG364" s="403"/>
      <c r="IH364" s="403"/>
      <c r="II364" s="403"/>
      <c r="IJ364" s="403"/>
    </row>
    <row r="365" spans="1:244" ht="45">
      <c r="A365" s="466">
        <v>361</v>
      </c>
      <c r="B365" s="467" t="s">
        <v>755</v>
      </c>
      <c r="C365" s="467" t="s">
        <v>173</v>
      </c>
      <c r="D365" s="660">
        <v>70978352</v>
      </c>
      <c r="E365" s="504">
        <v>108034127</v>
      </c>
      <c r="F365" s="660">
        <v>600145034</v>
      </c>
      <c r="G365" s="467" t="s">
        <v>1428</v>
      </c>
      <c r="H365" s="661" t="s">
        <v>29</v>
      </c>
      <c r="I365" s="661" t="s">
        <v>110</v>
      </c>
      <c r="J365" s="471" t="s">
        <v>30</v>
      </c>
      <c r="K365" s="469" t="s">
        <v>1429</v>
      </c>
      <c r="L365" s="473">
        <v>1000000</v>
      </c>
      <c r="M365" s="739">
        <f t="shared" si="39"/>
        <v>850000</v>
      </c>
      <c r="N365" s="662">
        <v>2025</v>
      </c>
      <c r="O365" s="475">
        <v>2026</v>
      </c>
      <c r="P365" s="476" t="s">
        <v>132</v>
      </c>
      <c r="Q365" s="476" t="s">
        <v>132</v>
      </c>
      <c r="R365" s="476" t="s">
        <v>132</v>
      </c>
      <c r="S365" s="476" t="s">
        <v>132</v>
      </c>
      <c r="T365" s="476"/>
      <c r="U365" s="476"/>
      <c r="V365" s="476"/>
      <c r="W365" s="476"/>
      <c r="X365" s="476"/>
      <c r="Y365" s="467" t="s">
        <v>499</v>
      </c>
      <c r="Z365" s="477" t="s">
        <v>58</v>
      </c>
      <c r="BJ365" s="403"/>
      <c r="BK365" s="403"/>
      <c r="BL365" s="403"/>
      <c r="BM365" s="403"/>
      <c r="BN365" s="403"/>
      <c r="BO365" s="403"/>
      <c r="BP365" s="403"/>
      <c r="BQ365" s="403"/>
      <c r="BR365" s="403"/>
      <c r="BS365" s="403"/>
      <c r="BT365" s="403"/>
      <c r="BU365" s="403"/>
      <c r="BV365" s="403"/>
      <c r="BW365" s="403"/>
      <c r="BX365" s="403"/>
      <c r="BY365" s="403"/>
      <c r="BZ365" s="403"/>
      <c r="CA365" s="403"/>
      <c r="CB365" s="403"/>
      <c r="CC365" s="403"/>
      <c r="CD365" s="403"/>
      <c r="CE365" s="403"/>
      <c r="CF365" s="403"/>
      <c r="CG365" s="403"/>
      <c r="CH365" s="403"/>
      <c r="CI365" s="403"/>
      <c r="CJ365" s="403"/>
      <c r="CK365" s="403"/>
      <c r="CL365" s="403"/>
      <c r="CM365" s="403"/>
      <c r="CN365" s="403"/>
      <c r="CO365" s="403"/>
      <c r="CP365" s="403"/>
      <c r="CQ365" s="403"/>
      <c r="CR365" s="403"/>
      <c r="CS365" s="403"/>
      <c r="CT365" s="403"/>
      <c r="CU365" s="403"/>
      <c r="CV365" s="403"/>
      <c r="CW365" s="403"/>
      <c r="CX365" s="403"/>
      <c r="CY365" s="403"/>
      <c r="CZ365" s="403"/>
      <c r="DA365" s="403"/>
      <c r="DB365" s="403"/>
      <c r="DC365" s="403"/>
      <c r="DD365" s="403"/>
      <c r="DE365" s="403"/>
      <c r="DF365" s="403"/>
      <c r="DG365" s="403"/>
      <c r="DH365" s="403"/>
      <c r="DI365" s="403"/>
      <c r="DJ365" s="403"/>
      <c r="DK365" s="403"/>
      <c r="DL365" s="403"/>
      <c r="DM365" s="403"/>
      <c r="DN365" s="403"/>
      <c r="DO365" s="403"/>
      <c r="DP365" s="403"/>
      <c r="DQ365" s="403"/>
      <c r="DR365" s="403"/>
      <c r="DS365" s="403"/>
      <c r="DT365" s="403"/>
      <c r="DU365" s="403"/>
      <c r="DV365" s="403"/>
      <c r="DW365" s="403"/>
      <c r="DX365" s="403"/>
      <c r="DY365" s="403"/>
      <c r="DZ365" s="403"/>
      <c r="EA365" s="403"/>
      <c r="EB365" s="403"/>
      <c r="EC365" s="403"/>
      <c r="ED365" s="403"/>
      <c r="EE365" s="403"/>
      <c r="EF365" s="403"/>
      <c r="EG365" s="403"/>
      <c r="EH365" s="403"/>
      <c r="EI365" s="403"/>
      <c r="EJ365" s="403"/>
      <c r="EK365" s="403"/>
      <c r="EL365" s="403"/>
      <c r="EM365" s="403"/>
      <c r="EN365" s="403"/>
      <c r="EO365" s="403"/>
      <c r="EP365" s="403"/>
      <c r="EQ365" s="403"/>
      <c r="ER365" s="403"/>
      <c r="ES365" s="403"/>
      <c r="ET365" s="403"/>
      <c r="EU365" s="403"/>
      <c r="EV365" s="403"/>
      <c r="EW365" s="403"/>
      <c r="EX365" s="403"/>
      <c r="EY365" s="403"/>
      <c r="EZ365" s="403"/>
      <c r="FA365" s="403"/>
      <c r="FB365" s="403"/>
      <c r="FC365" s="403"/>
      <c r="FD365" s="403"/>
      <c r="FE365" s="403"/>
      <c r="FF365" s="403"/>
      <c r="FG365" s="403"/>
      <c r="FH365" s="403"/>
      <c r="FI365" s="403"/>
      <c r="FJ365" s="403"/>
      <c r="FK365" s="403"/>
      <c r="FL365" s="403"/>
      <c r="FM365" s="403"/>
      <c r="FN365" s="403"/>
      <c r="FO365" s="403"/>
      <c r="FP365" s="403"/>
      <c r="FQ365" s="403"/>
      <c r="FR365" s="403"/>
      <c r="FS365" s="403"/>
      <c r="FT365" s="403"/>
      <c r="FU365" s="403"/>
      <c r="FV365" s="403"/>
      <c r="FW365" s="403"/>
      <c r="FX365" s="403"/>
      <c r="FY365" s="403"/>
      <c r="FZ365" s="403"/>
      <c r="GA365" s="403"/>
      <c r="GB365" s="403"/>
      <c r="GC365" s="403"/>
      <c r="GD365" s="403"/>
      <c r="GE365" s="403"/>
      <c r="GF365" s="403"/>
      <c r="GG365" s="403"/>
      <c r="GH365" s="403"/>
      <c r="GI365" s="403"/>
      <c r="GJ365" s="403"/>
      <c r="GK365" s="403"/>
      <c r="GL365" s="403"/>
      <c r="GM365" s="403"/>
      <c r="GN365" s="403"/>
      <c r="GO365" s="403"/>
      <c r="GP365" s="403"/>
      <c r="GQ365" s="403"/>
      <c r="GR365" s="403"/>
      <c r="GS365" s="403"/>
      <c r="GT365" s="403"/>
      <c r="GU365" s="403"/>
      <c r="GV365" s="403"/>
      <c r="GW365" s="403"/>
      <c r="GX365" s="403"/>
      <c r="GY365" s="403"/>
      <c r="GZ365" s="403"/>
      <c r="HA365" s="403"/>
      <c r="HB365" s="403"/>
      <c r="HC365" s="403"/>
      <c r="HD365" s="403"/>
      <c r="HE365" s="403"/>
      <c r="HF365" s="403"/>
      <c r="HG365" s="403"/>
      <c r="HH365" s="403"/>
      <c r="HI365" s="403"/>
      <c r="HJ365" s="403"/>
      <c r="HK365" s="403"/>
      <c r="HL365" s="403"/>
      <c r="HM365" s="403"/>
      <c r="HN365" s="403"/>
      <c r="HO365" s="403"/>
      <c r="HP365" s="403"/>
      <c r="HQ365" s="403"/>
      <c r="HR365" s="403"/>
      <c r="HS365" s="403"/>
      <c r="HT365" s="403"/>
      <c r="HU365" s="403"/>
      <c r="HV365" s="403"/>
      <c r="HW365" s="403"/>
      <c r="HX365" s="403"/>
      <c r="HY365" s="403"/>
      <c r="HZ365" s="403"/>
      <c r="IA365" s="403"/>
      <c r="IB365" s="403"/>
      <c r="IC365" s="403"/>
      <c r="ID365" s="403"/>
      <c r="IE365" s="403"/>
      <c r="IF365" s="403"/>
      <c r="IG365" s="403"/>
      <c r="IH365" s="403"/>
      <c r="II365" s="403"/>
      <c r="IJ365" s="403"/>
    </row>
    <row r="366" spans="1:244" ht="45">
      <c r="A366" s="466">
        <v>362</v>
      </c>
      <c r="B366" s="467" t="s">
        <v>755</v>
      </c>
      <c r="C366" s="467" t="s">
        <v>173</v>
      </c>
      <c r="D366" s="660">
        <v>70978352</v>
      </c>
      <c r="E366" s="504">
        <v>108034127</v>
      </c>
      <c r="F366" s="660">
        <v>600145034</v>
      </c>
      <c r="G366" s="467" t="s">
        <v>1430</v>
      </c>
      <c r="H366" s="661" t="s">
        <v>29</v>
      </c>
      <c r="I366" s="661" t="s">
        <v>110</v>
      </c>
      <c r="J366" s="471" t="s">
        <v>30</v>
      </c>
      <c r="K366" s="469" t="s">
        <v>1431</v>
      </c>
      <c r="L366" s="473">
        <v>4000000</v>
      </c>
      <c r="M366" s="739">
        <f t="shared" si="39"/>
        <v>3400000</v>
      </c>
      <c r="N366" s="662">
        <v>2025</v>
      </c>
      <c r="O366" s="475">
        <v>2027</v>
      </c>
      <c r="P366" s="476" t="s">
        <v>132</v>
      </c>
      <c r="Q366" s="476" t="s">
        <v>132</v>
      </c>
      <c r="R366" s="476"/>
      <c r="S366" s="476"/>
      <c r="T366" s="476"/>
      <c r="U366" s="476"/>
      <c r="V366" s="476" t="s">
        <v>132</v>
      </c>
      <c r="W366" s="476" t="s">
        <v>132</v>
      </c>
      <c r="X366" s="476"/>
      <c r="Y366" s="467" t="s">
        <v>499</v>
      </c>
      <c r="Z366" s="477" t="s">
        <v>58</v>
      </c>
      <c r="BJ366" s="403"/>
      <c r="BK366" s="403"/>
      <c r="BL366" s="403"/>
      <c r="BM366" s="403"/>
      <c r="BN366" s="403"/>
      <c r="BO366" s="403"/>
      <c r="BP366" s="403"/>
      <c r="BQ366" s="403"/>
      <c r="BR366" s="403"/>
      <c r="BS366" s="403"/>
      <c r="BT366" s="403"/>
      <c r="BU366" s="403"/>
      <c r="BV366" s="403"/>
      <c r="BW366" s="403"/>
      <c r="BX366" s="403"/>
      <c r="BY366" s="403"/>
      <c r="BZ366" s="403"/>
      <c r="CA366" s="403"/>
      <c r="CB366" s="403"/>
      <c r="CC366" s="403"/>
      <c r="CD366" s="403"/>
      <c r="CE366" s="403"/>
      <c r="CF366" s="403"/>
      <c r="CG366" s="403"/>
      <c r="CH366" s="403"/>
      <c r="CI366" s="403"/>
      <c r="CJ366" s="403"/>
      <c r="CK366" s="403"/>
      <c r="CL366" s="403"/>
      <c r="CM366" s="403"/>
      <c r="CN366" s="403"/>
      <c r="CO366" s="403"/>
      <c r="CP366" s="403"/>
      <c r="CQ366" s="403"/>
      <c r="CR366" s="403"/>
      <c r="CS366" s="403"/>
      <c r="CT366" s="403"/>
      <c r="CU366" s="403"/>
      <c r="CV366" s="403"/>
      <c r="CW366" s="403"/>
      <c r="CX366" s="403"/>
      <c r="CY366" s="403"/>
      <c r="CZ366" s="403"/>
      <c r="DA366" s="403"/>
      <c r="DB366" s="403"/>
      <c r="DC366" s="403"/>
      <c r="DD366" s="403"/>
      <c r="DE366" s="403"/>
      <c r="DF366" s="403"/>
      <c r="DG366" s="403"/>
      <c r="DH366" s="403"/>
      <c r="DI366" s="403"/>
      <c r="DJ366" s="403"/>
      <c r="DK366" s="403"/>
      <c r="DL366" s="403"/>
      <c r="DM366" s="403"/>
      <c r="DN366" s="403"/>
      <c r="DO366" s="403"/>
      <c r="DP366" s="403"/>
      <c r="DQ366" s="403"/>
      <c r="DR366" s="403"/>
      <c r="DS366" s="403"/>
      <c r="DT366" s="403"/>
      <c r="DU366" s="403"/>
      <c r="DV366" s="403"/>
      <c r="DW366" s="403"/>
      <c r="DX366" s="403"/>
      <c r="DY366" s="403"/>
      <c r="DZ366" s="403"/>
      <c r="EA366" s="403"/>
      <c r="EB366" s="403"/>
      <c r="EC366" s="403"/>
      <c r="ED366" s="403"/>
      <c r="EE366" s="403"/>
      <c r="EF366" s="403"/>
      <c r="EG366" s="403"/>
      <c r="EH366" s="403"/>
      <c r="EI366" s="403"/>
      <c r="EJ366" s="403"/>
      <c r="EK366" s="403"/>
      <c r="EL366" s="403"/>
      <c r="EM366" s="403"/>
      <c r="EN366" s="403"/>
      <c r="EO366" s="403"/>
      <c r="EP366" s="403"/>
      <c r="EQ366" s="403"/>
      <c r="ER366" s="403"/>
      <c r="ES366" s="403"/>
      <c r="ET366" s="403"/>
      <c r="EU366" s="403"/>
      <c r="EV366" s="403"/>
      <c r="EW366" s="403"/>
      <c r="EX366" s="403"/>
      <c r="EY366" s="403"/>
      <c r="EZ366" s="403"/>
      <c r="FA366" s="403"/>
      <c r="FB366" s="403"/>
      <c r="FC366" s="403"/>
      <c r="FD366" s="403"/>
      <c r="FE366" s="403"/>
      <c r="FF366" s="403"/>
      <c r="FG366" s="403"/>
      <c r="FH366" s="403"/>
      <c r="FI366" s="403"/>
      <c r="FJ366" s="403"/>
      <c r="FK366" s="403"/>
      <c r="FL366" s="403"/>
      <c r="FM366" s="403"/>
      <c r="FN366" s="403"/>
      <c r="FO366" s="403"/>
      <c r="FP366" s="403"/>
      <c r="FQ366" s="403"/>
      <c r="FR366" s="403"/>
      <c r="FS366" s="403"/>
      <c r="FT366" s="403"/>
      <c r="FU366" s="403"/>
      <c r="FV366" s="403"/>
      <c r="FW366" s="403"/>
      <c r="FX366" s="403"/>
      <c r="FY366" s="403"/>
      <c r="FZ366" s="403"/>
      <c r="GA366" s="403"/>
      <c r="GB366" s="403"/>
      <c r="GC366" s="403"/>
      <c r="GD366" s="403"/>
      <c r="GE366" s="403"/>
      <c r="GF366" s="403"/>
      <c r="GG366" s="403"/>
      <c r="GH366" s="403"/>
      <c r="GI366" s="403"/>
      <c r="GJ366" s="403"/>
      <c r="GK366" s="403"/>
      <c r="GL366" s="403"/>
      <c r="GM366" s="403"/>
      <c r="GN366" s="403"/>
      <c r="GO366" s="403"/>
      <c r="GP366" s="403"/>
      <c r="GQ366" s="403"/>
      <c r="GR366" s="403"/>
      <c r="GS366" s="403"/>
      <c r="GT366" s="403"/>
      <c r="GU366" s="403"/>
      <c r="GV366" s="403"/>
      <c r="GW366" s="403"/>
      <c r="GX366" s="403"/>
      <c r="GY366" s="403"/>
      <c r="GZ366" s="403"/>
      <c r="HA366" s="403"/>
      <c r="HB366" s="403"/>
      <c r="HC366" s="403"/>
      <c r="HD366" s="403"/>
      <c r="HE366" s="403"/>
      <c r="HF366" s="403"/>
      <c r="HG366" s="403"/>
      <c r="HH366" s="403"/>
      <c r="HI366" s="403"/>
      <c r="HJ366" s="403"/>
      <c r="HK366" s="403"/>
      <c r="HL366" s="403"/>
      <c r="HM366" s="403"/>
      <c r="HN366" s="403"/>
      <c r="HO366" s="403"/>
      <c r="HP366" s="403"/>
      <c r="HQ366" s="403"/>
      <c r="HR366" s="403"/>
      <c r="HS366" s="403"/>
      <c r="HT366" s="403"/>
      <c r="HU366" s="403"/>
      <c r="HV366" s="403"/>
      <c r="HW366" s="403"/>
      <c r="HX366" s="403"/>
      <c r="HY366" s="403"/>
      <c r="HZ366" s="403"/>
      <c r="IA366" s="403"/>
      <c r="IB366" s="403"/>
      <c r="IC366" s="403"/>
      <c r="ID366" s="403"/>
      <c r="IE366" s="403"/>
      <c r="IF366" s="403"/>
      <c r="IG366" s="403"/>
      <c r="IH366" s="403"/>
      <c r="II366" s="403"/>
      <c r="IJ366" s="403"/>
    </row>
    <row r="367" spans="1:244" ht="45">
      <c r="A367" s="1442">
        <v>363</v>
      </c>
      <c r="B367" s="467" t="s">
        <v>755</v>
      </c>
      <c r="C367" s="467" t="s">
        <v>173</v>
      </c>
      <c r="D367" s="660">
        <v>70978352</v>
      </c>
      <c r="E367" s="504">
        <v>108034127</v>
      </c>
      <c r="F367" s="660">
        <v>600145034</v>
      </c>
      <c r="G367" s="471" t="s">
        <v>1432</v>
      </c>
      <c r="H367" s="661" t="s">
        <v>29</v>
      </c>
      <c r="I367" s="661" t="s">
        <v>110</v>
      </c>
      <c r="J367" s="471" t="s">
        <v>30</v>
      </c>
      <c r="K367" s="472" t="s">
        <v>1433</v>
      </c>
      <c r="L367" s="473">
        <v>4000000</v>
      </c>
      <c r="M367" s="739">
        <f t="shared" si="39"/>
        <v>3400000</v>
      </c>
      <c r="N367" s="475">
        <v>2024</v>
      </c>
      <c r="O367" s="475">
        <v>2026</v>
      </c>
      <c r="P367" s="476" t="s">
        <v>41</v>
      </c>
      <c r="Q367" s="476" t="s">
        <v>41</v>
      </c>
      <c r="R367" s="476" t="s">
        <v>41</v>
      </c>
      <c r="S367" s="476"/>
      <c r="T367" s="476"/>
      <c r="U367" s="476"/>
      <c r="V367" s="476"/>
      <c r="W367" s="476" t="s">
        <v>41</v>
      </c>
      <c r="X367" s="476" t="s">
        <v>41</v>
      </c>
      <c r="Y367" s="471" t="s">
        <v>499</v>
      </c>
      <c r="Z367" s="659" t="s">
        <v>58</v>
      </c>
      <c r="BJ367" s="403"/>
      <c r="BK367" s="403"/>
      <c r="BL367" s="403"/>
      <c r="BM367" s="403"/>
      <c r="BN367" s="403"/>
      <c r="BO367" s="403"/>
      <c r="BP367" s="403"/>
      <c r="BQ367" s="403"/>
      <c r="BR367" s="403"/>
      <c r="BS367" s="403"/>
      <c r="BT367" s="403"/>
      <c r="BU367" s="403"/>
      <c r="BV367" s="403"/>
      <c r="BW367" s="403"/>
      <c r="BX367" s="403"/>
      <c r="BY367" s="403"/>
      <c r="BZ367" s="403"/>
      <c r="CA367" s="403"/>
      <c r="CB367" s="403"/>
      <c r="CC367" s="403"/>
      <c r="CD367" s="403"/>
      <c r="CE367" s="403"/>
      <c r="CF367" s="403"/>
      <c r="CG367" s="403"/>
      <c r="CH367" s="403"/>
      <c r="CI367" s="403"/>
      <c r="CJ367" s="403"/>
      <c r="CK367" s="403"/>
      <c r="CL367" s="403"/>
      <c r="CM367" s="403"/>
      <c r="CN367" s="403"/>
      <c r="CO367" s="403"/>
      <c r="CP367" s="403"/>
      <c r="CQ367" s="403"/>
      <c r="CR367" s="403"/>
      <c r="CS367" s="403"/>
      <c r="CT367" s="403"/>
      <c r="CU367" s="403"/>
      <c r="CV367" s="403"/>
      <c r="CW367" s="403"/>
      <c r="CX367" s="403"/>
      <c r="CY367" s="403"/>
      <c r="CZ367" s="403"/>
      <c r="DA367" s="403"/>
      <c r="DB367" s="403"/>
      <c r="DC367" s="403"/>
      <c r="DD367" s="403"/>
      <c r="DE367" s="403"/>
      <c r="DF367" s="403"/>
      <c r="DG367" s="403"/>
      <c r="DH367" s="403"/>
      <c r="DI367" s="403"/>
      <c r="DJ367" s="403"/>
      <c r="DK367" s="403"/>
      <c r="DL367" s="403"/>
      <c r="DM367" s="403"/>
      <c r="DN367" s="403"/>
      <c r="DO367" s="403"/>
      <c r="DP367" s="403"/>
      <c r="DQ367" s="403"/>
      <c r="DR367" s="403"/>
      <c r="DS367" s="403"/>
      <c r="DT367" s="403"/>
      <c r="DU367" s="403"/>
      <c r="DV367" s="403"/>
      <c r="DW367" s="403"/>
      <c r="DX367" s="403"/>
      <c r="DY367" s="403"/>
      <c r="DZ367" s="403"/>
      <c r="EA367" s="403"/>
      <c r="EB367" s="403"/>
      <c r="EC367" s="403"/>
      <c r="ED367" s="403"/>
      <c r="EE367" s="403"/>
      <c r="EF367" s="403"/>
      <c r="EG367" s="403"/>
      <c r="EH367" s="403"/>
      <c r="EI367" s="403"/>
      <c r="EJ367" s="403"/>
      <c r="EK367" s="403"/>
      <c r="EL367" s="403"/>
      <c r="EM367" s="403"/>
      <c r="EN367" s="403"/>
      <c r="EO367" s="403"/>
      <c r="EP367" s="403"/>
      <c r="EQ367" s="403"/>
      <c r="ER367" s="403"/>
      <c r="ES367" s="403"/>
      <c r="ET367" s="403"/>
      <c r="EU367" s="403"/>
      <c r="EV367" s="403"/>
      <c r="EW367" s="403"/>
      <c r="EX367" s="403"/>
      <c r="EY367" s="403"/>
      <c r="EZ367" s="403"/>
      <c r="FA367" s="403"/>
      <c r="FB367" s="403"/>
      <c r="FC367" s="403"/>
      <c r="FD367" s="403"/>
      <c r="FE367" s="403"/>
      <c r="FF367" s="403"/>
      <c r="FG367" s="403"/>
      <c r="FH367" s="403"/>
      <c r="FI367" s="403"/>
      <c r="FJ367" s="403"/>
      <c r="FK367" s="403"/>
      <c r="FL367" s="403"/>
      <c r="FM367" s="403"/>
      <c r="FN367" s="403"/>
      <c r="FO367" s="403"/>
      <c r="FP367" s="403"/>
      <c r="FQ367" s="403"/>
      <c r="FR367" s="403"/>
      <c r="FS367" s="403"/>
      <c r="FT367" s="403"/>
      <c r="FU367" s="403"/>
      <c r="FV367" s="403"/>
      <c r="FW367" s="403"/>
      <c r="FX367" s="403"/>
      <c r="FY367" s="403"/>
      <c r="FZ367" s="403"/>
      <c r="GA367" s="403"/>
      <c r="GB367" s="403"/>
      <c r="GC367" s="403"/>
      <c r="GD367" s="403"/>
      <c r="GE367" s="403"/>
      <c r="GF367" s="403"/>
      <c r="GG367" s="403"/>
      <c r="GH367" s="403"/>
      <c r="GI367" s="403"/>
      <c r="GJ367" s="403"/>
      <c r="GK367" s="403"/>
      <c r="GL367" s="403"/>
      <c r="GM367" s="403"/>
      <c r="GN367" s="403"/>
      <c r="GO367" s="403"/>
      <c r="GP367" s="403"/>
      <c r="GQ367" s="403"/>
      <c r="GR367" s="403"/>
      <c r="GS367" s="403"/>
      <c r="GT367" s="403"/>
      <c r="GU367" s="403"/>
      <c r="GV367" s="403"/>
      <c r="GW367" s="403"/>
      <c r="GX367" s="403"/>
      <c r="GY367" s="403"/>
      <c r="GZ367" s="403"/>
      <c r="HA367" s="403"/>
      <c r="HB367" s="403"/>
      <c r="HC367" s="403"/>
      <c r="HD367" s="403"/>
      <c r="HE367" s="403"/>
      <c r="HF367" s="403"/>
      <c r="HG367" s="403"/>
      <c r="HH367" s="403"/>
      <c r="HI367" s="403"/>
      <c r="HJ367" s="403"/>
      <c r="HK367" s="403"/>
      <c r="HL367" s="403"/>
      <c r="HM367" s="403"/>
      <c r="HN367" s="403"/>
      <c r="HO367" s="403"/>
      <c r="HP367" s="403"/>
      <c r="HQ367" s="403"/>
      <c r="HR367" s="403"/>
      <c r="HS367" s="403"/>
      <c r="HT367" s="403"/>
      <c r="HU367" s="403"/>
      <c r="HV367" s="403"/>
      <c r="HW367" s="403"/>
      <c r="HX367" s="403"/>
      <c r="HY367" s="403"/>
      <c r="HZ367" s="403"/>
      <c r="IA367" s="403"/>
      <c r="IB367" s="403"/>
      <c r="IC367" s="403"/>
      <c r="ID367" s="403"/>
      <c r="IE367" s="403"/>
      <c r="IF367" s="403"/>
      <c r="IG367" s="403"/>
      <c r="IH367" s="403"/>
      <c r="II367" s="403"/>
      <c r="IJ367" s="403"/>
    </row>
    <row r="368" spans="1:244" ht="123.75">
      <c r="A368" s="466">
        <v>364</v>
      </c>
      <c r="B368" s="467" t="s">
        <v>186</v>
      </c>
      <c r="C368" s="467" t="s">
        <v>173</v>
      </c>
      <c r="D368" s="789" t="s">
        <v>187</v>
      </c>
      <c r="E368" s="660">
        <v>107630915</v>
      </c>
      <c r="F368" s="660">
        <v>600145093</v>
      </c>
      <c r="G368" s="467" t="s">
        <v>1434</v>
      </c>
      <c r="H368" s="661" t="s">
        <v>29</v>
      </c>
      <c r="I368" s="661" t="s">
        <v>110</v>
      </c>
      <c r="J368" s="471" t="s">
        <v>30</v>
      </c>
      <c r="K368" s="482" t="s">
        <v>1401</v>
      </c>
      <c r="L368" s="473">
        <v>7000000</v>
      </c>
      <c r="M368" s="739">
        <f t="shared" si="39"/>
        <v>5950000</v>
      </c>
      <c r="N368" s="475">
        <v>2024</v>
      </c>
      <c r="O368" s="475">
        <v>2027</v>
      </c>
      <c r="P368" s="476" t="s">
        <v>41</v>
      </c>
      <c r="Q368" s="476" t="s">
        <v>41</v>
      </c>
      <c r="R368" s="476" t="s">
        <v>41</v>
      </c>
      <c r="S368" s="476" t="s">
        <v>41</v>
      </c>
      <c r="T368" s="476"/>
      <c r="U368" s="476"/>
      <c r="V368" s="476"/>
      <c r="W368" s="476"/>
      <c r="X368" s="476"/>
      <c r="Y368" s="467" t="s">
        <v>1435</v>
      </c>
      <c r="Z368" s="659" t="s">
        <v>193</v>
      </c>
      <c r="BJ368" s="403"/>
      <c r="BK368" s="403"/>
      <c r="BL368" s="403"/>
      <c r="BM368" s="403"/>
      <c r="BN368" s="403"/>
      <c r="BO368" s="403"/>
      <c r="BP368" s="403"/>
      <c r="BQ368" s="403"/>
      <c r="BR368" s="403"/>
      <c r="BS368" s="403"/>
      <c r="BT368" s="403"/>
      <c r="BU368" s="403"/>
      <c r="BV368" s="403"/>
      <c r="BW368" s="403"/>
      <c r="BX368" s="403"/>
      <c r="BY368" s="403"/>
      <c r="BZ368" s="403"/>
      <c r="CA368" s="403"/>
      <c r="CB368" s="403"/>
      <c r="CC368" s="403"/>
      <c r="CD368" s="403"/>
      <c r="CE368" s="403"/>
      <c r="CF368" s="403"/>
      <c r="CG368" s="403"/>
      <c r="CH368" s="403"/>
      <c r="CI368" s="403"/>
      <c r="CJ368" s="403"/>
      <c r="CK368" s="403"/>
      <c r="CL368" s="403"/>
      <c r="CM368" s="403"/>
      <c r="CN368" s="403"/>
      <c r="CO368" s="403"/>
      <c r="CP368" s="403"/>
      <c r="CQ368" s="403"/>
      <c r="CR368" s="403"/>
      <c r="CS368" s="403"/>
      <c r="CT368" s="403"/>
      <c r="CU368" s="403"/>
      <c r="CV368" s="403"/>
      <c r="CW368" s="403"/>
      <c r="CX368" s="403"/>
      <c r="CY368" s="403"/>
      <c r="CZ368" s="403"/>
      <c r="DA368" s="403"/>
      <c r="DB368" s="403"/>
      <c r="DC368" s="403"/>
      <c r="DD368" s="403"/>
      <c r="DE368" s="403"/>
      <c r="DF368" s="403"/>
      <c r="DG368" s="403"/>
      <c r="DH368" s="403"/>
      <c r="DI368" s="403"/>
      <c r="DJ368" s="403"/>
      <c r="DK368" s="403"/>
      <c r="DL368" s="403"/>
      <c r="DM368" s="403"/>
      <c r="DN368" s="403"/>
      <c r="DO368" s="403"/>
      <c r="DP368" s="403"/>
      <c r="DQ368" s="403"/>
      <c r="DR368" s="403"/>
      <c r="DS368" s="403"/>
      <c r="DT368" s="403"/>
      <c r="DU368" s="403"/>
      <c r="DV368" s="403"/>
      <c r="DW368" s="403"/>
      <c r="DX368" s="403"/>
      <c r="DY368" s="403"/>
      <c r="DZ368" s="403"/>
      <c r="EA368" s="403"/>
      <c r="EB368" s="403"/>
      <c r="EC368" s="403"/>
      <c r="ED368" s="403"/>
      <c r="EE368" s="403"/>
      <c r="EF368" s="403"/>
      <c r="EG368" s="403"/>
      <c r="EH368" s="403"/>
      <c r="EI368" s="403"/>
      <c r="EJ368" s="403"/>
      <c r="EK368" s="403"/>
      <c r="EL368" s="403"/>
      <c r="EM368" s="403"/>
      <c r="EN368" s="403"/>
      <c r="EO368" s="403"/>
      <c r="EP368" s="403"/>
      <c r="EQ368" s="403"/>
      <c r="ER368" s="403"/>
      <c r="ES368" s="403"/>
      <c r="ET368" s="403"/>
      <c r="EU368" s="403"/>
      <c r="EV368" s="403"/>
      <c r="EW368" s="403"/>
      <c r="EX368" s="403"/>
      <c r="EY368" s="403"/>
      <c r="EZ368" s="403"/>
      <c r="FA368" s="403"/>
      <c r="FB368" s="403"/>
      <c r="FC368" s="403"/>
      <c r="FD368" s="403"/>
      <c r="FE368" s="403"/>
      <c r="FF368" s="403"/>
      <c r="FG368" s="403"/>
      <c r="FH368" s="403"/>
      <c r="FI368" s="403"/>
      <c r="FJ368" s="403"/>
      <c r="FK368" s="403"/>
      <c r="FL368" s="403"/>
      <c r="FM368" s="403"/>
      <c r="FN368" s="403"/>
      <c r="FO368" s="403"/>
      <c r="FP368" s="403"/>
      <c r="FQ368" s="403"/>
      <c r="FR368" s="403"/>
      <c r="FS368" s="403"/>
      <c r="FT368" s="403"/>
      <c r="FU368" s="403"/>
      <c r="FV368" s="403"/>
      <c r="FW368" s="403"/>
      <c r="FX368" s="403"/>
      <c r="FY368" s="403"/>
      <c r="FZ368" s="403"/>
      <c r="GA368" s="403"/>
      <c r="GB368" s="403"/>
      <c r="GC368" s="403"/>
      <c r="GD368" s="403"/>
      <c r="GE368" s="403"/>
      <c r="GF368" s="403"/>
      <c r="GG368" s="403"/>
      <c r="GH368" s="403"/>
      <c r="GI368" s="403"/>
      <c r="GJ368" s="403"/>
      <c r="GK368" s="403"/>
      <c r="GL368" s="403"/>
      <c r="GM368" s="403"/>
      <c r="GN368" s="403"/>
      <c r="GO368" s="403"/>
      <c r="GP368" s="403"/>
      <c r="GQ368" s="403"/>
      <c r="GR368" s="403"/>
      <c r="GS368" s="403"/>
      <c r="GT368" s="403"/>
      <c r="GU368" s="403"/>
      <c r="GV368" s="403"/>
      <c r="GW368" s="403"/>
      <c r="GX368" s="403"/>
      <c r="GY368" s="403"/>
      <c r="GZ368" s="403"/>
      <c r="HA368" s="403"/>
      <c r="HB368" s="403"/>
      <c r="HC368" s="403"/>
      <c r="HD368" s="403"/>
      <c r="HE368" s="403"/>
      <c r="HF368" s="403"/>
      <c r="HG368" s="403"/>
      <c r="HH368" s="403"/>
      <c r="HI368" s="403"/>
      <c r="HJ368" s="403"/>
      <c r="HK368" s="403"/>
      <c r="HL368" s="403"/>
      <c r="HM368" s="403"/>
      <c r="HN368" s="403"/>
      <c r="HO368" s="403"/>
      <c r="HP368" s="403"/>
      <c r="HQ368" s="403"/>
      <c r="HR368" s="403"/>
      <c r="HS368" s="403"/>
      <c r="HT368" s="403"/>
      <c r="HU368" s="403"/>
      <c r="HV368" s="403"/>
      <c r="HW368" s="403"/>
      <c r="HX368" s="403"/>
      <c r="HY368" s="403"/>
      <c r="HZ368" s="403"/>
      <c r="IA368" s="403"/>
      <c r="IB368" s="403"/>
      <c r="IC368" s="403"/>
      <c r="ID368" s="403"/>
      <c r="IE368" s="403"/>
      <c r="IF368" s="403"/>
      <c r="IG368" s="403"/>
      <c r="IH368" s="403"/>
      <c r="II368" s="403"/>
      <c r="IJ368" s="403"/>
    </row>
    <row r="369" spans="1:246" ht="123.75">
      <c r="A369" s="466">
        <v>365</v>
      </c>
      <c r="B369" s="467" t="s">
        <v>172</v>
      </c>
      <c r="C369" s="467" t="s">
        <v>173</v>
      </c>
      <c r="D369" s="660">
        <v>70978336</v>
      </c>
      <c r="E369" s="660">
        <v>102508917</v>
      </c>
      <c r="F369" s="660">
        <v>600145239</v>
      </c>
      <c r="G369" s="467" t="s">
        <v>1434</v>
      </c>
      <c r="H369" s="661" t="s">
        <v>142</v>
      </c>
      <c r="I369" s="661" t="s">
        <v>110</v>
      </c>
      <c r="J369" s="471" t="s">
        <v>30</v>
      </c>
      <c r="K369" s="482" t="s">
        <v>1401</v>
      </c>
      <c r="L369" s="473">
        <v>10000000</v>
      </c>
      <c r="M369" s="739">
        <f t="shared" si="39"/>
        <v>8500000</v>
      </c>
      <c r="N369" s="475">
        <v>2024</v>
      </c>
      <c r="O369" s="475">
        <v>2027</v>
      </c>
      <c r="P369" s="476" t="s">
        <v>41</v>
      </c>
      <c r="Q369" s="476" t="s">
        <v>41</v>
      </c>
      <c r="R369" s="476" t="s">
        <v>41</v>
      </c>
      <c r="S369" s="476" t="s">
        <v>41</v>
      </c>
      <c r="T369" s="500"/>
      <c r="U369" s="500"/>
      <c r="V369" s="476" t="s">
        <v>41</v>
      </c>
      <c r="W369" s="476" t="s">
        <v>41</v>
      </c>
      <c r="X369" s="476"/>
      <c r="Y369" s="467" t="s">
        <v>1435</v>
      </c>
      <c r="Z369" s="659" t="s">
        <v>58</v>
      </c>
      <c r="BJ369" s="403"/>
      <c r="BK369" s="403"/>
      <c r="BL369" s="403"/>
      <c r="BM369" s="403"/>
      <c r="BN369" s="403"/>
      <c r="BO369" s="403"/>
      <c r="BP369" s="403"/>
      <c r="BQ369" s="403"/>
      <c r="BR369" s="403"/>
      <c r="BS369" s="403"/>
      <c r="BT369" s="403"/>
      <c r="BU369" s="403"/>
      <c r="BV369" s="403"/>
      <c r="BW369" s="403"/>
      <c r="BX369" s="403"/>
      <c r="BY369" s="403"/>
      <c r="BZ369" s="403"/>
      <c r="CA369" s="403"/>
      <c r="CB369" s="403"/>
      <c r="CC369" s="403"/>
      <c r="CD369" s="403"/>
      <c r="CE369" s="403"/>
      <c r="CF369" s="403"/>
      <c r="CG369" s="403"/>
      <c r="CH369" s="403"/>
      <c r="CI369" s="403"/>
      <c r="CJ369" s="403"/>
      <c r="CK369" s="403"/>
      <c r="CL369" s="403"/>
      <c r="CM369" s="403"/>
      <c r="CN369" s="403"/>
      <c r="CO369" s="403"/>
      <c r="CP369" s="403"/>
      <c r="CQ369" s="403"/>
      <c r="CR369" s="403"/>
      <c r="CS369" s="403"/>
      <c r="CT369" s="403"/>
      <c r="CU369" s="403"/>
      <c r="CV369" s="403"/>
      <c r="CW369" s="403"/>
      <c r="CX369" s="403"/>
      <c r="CY369" s="403"/>
      <c r="CZ369" s="403"/>
      <c r="DA369" s="403"/>
      <c r="DB369" s="403"/>
      <c r="DC369" s="403"/>
      <c r="DD369" s="403"/>
      <c r="DE369" s="403"/>
      <c r="DF369" s="403"/>
      <c r="DG369" s="403"/>
      <c r="DH369" s="403"/>
      <c r="DI369" s="403"/>
      <c r="DJ369" s="403"/>
      <c r="DK369" s="403"/>
      <c r="DL369" s="403"/>
      <c r="DM369" s="403"/>
      <c r="DN369" s="403"/>
      <c r="DO369" s="403"/>
      <c r="DP369" s="403"/>
      <c r="DQ369" s="403"/>
      <c r="DR369" s="403"/>
      <c r="DS369" s="403"/>
      <c r="DT369" s="403"/>
      <c r="DU369" s="403"/>
      <c r="DV369" s="403"/>
      <c r="DW369" s="403"/>
      <c r="DX369" s="403"/>
      <c r="DY369" s="403"/>
      <c r="DZ369" s="403"/>
      <c r="EA369" s="403"/>
      <c r="EB369" s="403"/>
      <c r="EC369" s="403"/>
      <c r="ED369" s="403"/>
      <c r="EE369" s="403"/>
      <c r="EF369" s="403"/>
      <c r="EG369" s="403"/>
      <c r="EH369" s="403"/>
      <c r="EI369" s="403"/>
      <c r="EJ369" s="403"/>
      <c r="EK369" s="403"/>
      <c r="EL369" s="403"/>
      <c r="EM369" s="403"/>
      <c r="EN369" s="403"/>
      <c r="EO369" s="403"/>
      <c r="EP369" s="403"/>
      <c r="EQ369" s="403"/>
      <c r="ER369" s="403"/>
      <c r="ES369" s="403"/>
      <c r="ET369" s="403"/>
      <c r="EU369" s="403"/>
      <c r="EV369" s="403"/>
      <c r="EW369" s="403"/>
      <c r="EX369" s="403"/>
      <c r="EY369" s="403"/>
      <c r="EZ369" s="403"/>
      <c r="FA369" s="403"/>
      <c r="FB369" s="403"/>
      <c r="FC369" s="403"/>
      <c r="FD369" s="403"/>
      <c r="FE369" s="403"/>
      <c r="FF369" s="403"/>
      <c r="FG369" s="403"/>
      <c r="FH369" s="403"/>
      <c r="FI369" s="403"/>
      <c r="FJ369" s="403"/>
      <c r="FK369" s="403"/>
      <c r="FL369" s="403"/>
      <c r="FM369" s="403"/>
      <c r="FN369" s="403"/>
      <c r="FO369" s="403"/>
      <c r="FP369" s="403"/>
      <c r="FQ369" s="403"/>
      <c r="FR369" s="403"/>
      <c r="FS369" s="403"/>
      <c r="FT369" s="403"/>
      <c r="FU369" s="403"/>
      <c r="FV369" s="403"/>
      <c r="FW369" s="403"/>
      <c r="FX369" s="403"/>
      <c r="FY369" s="403"/>
      <c r="FZ369" s="403"/>
      <c r="GA369" s="403"/>
      <c r="GB369" s="403"/>
      <c r="GC369" s="403"/>
      <c r="GD369" s="403"/>
      <c r="GE369" s="403"/>
      <c r="GF369" s="403"/>
      <c r="GG369" s="403"/>
      <c r="GH369" s="403"/>
      <c r="GI369" s="403"/>
      <c r="GJ369" s="403"/>
      <c r="GK369" s="403"/>
      <c r="GL369" s="403"/>
      <c r="GM369" s="403"/>
      <c r="GN369" s="403"/>
      <c r="GO369" s="403"/>
      <c r="GP369" s="403"/>
      <c r="GQ369" s="403"/>
      <c r="GR369" s="403"/>
      <c r="GS369" s="403"/>
      <c r="GT369" s="403"/>
      <c r="GU369" s="403"/>
      <c r="GV369" s="403"/>
      <c r="GW369" s="403"/>
      <c r="GX369" s="403"/>
      <c r="GY369" s="403"/>
      <c r="GZ369" s="403"/>
      <c r="HA369" s="403"/>
      <c r="HB369" s="403"/>
      <c r="HC369" s="403"/>
      <c r="HD369" s="403"/>
      <c r="HE369" s="403"/>
      <c r="HF369" s="403"/>
      <c r="HG369" s="403"/>
      <c r="HH369" s="403"/>
      <c r="HI369" s="403"/>
      <c r="HJ369" s="403"/>
      <c r="HK369" s="403"/>
      <c r="HL369" s="403"/>
      <c r="HM369" s="403"/>
      <c r="HN369" s="403"/>
      <c r="HO369" s="403"/>
      <c r="HP369" s="403"/>
      <c r="HQ369" s="403"/>
      <c r="HR369" s="403"/>
      <c r="HS369" s="403"/>
      <c r="HT369" s="403"/>
      <c r="HU369" s="403"/>
      <c r="HV369" s="403"/>
      <c r="HW369" s="403"/>
      <c r="HX369" s="403"/>
      <c r="HY369" s="403"/>
      <c r="HZ369" s="403"/>
      <c r="IA369" s="403"/>
      <c r="IB369" s="403"/>
      <c r="IC369" s="403"/>
      <c r="ID369" s="403"/>
      <c r="IE369" s="403"/>
      <c r="IF369" s="403"/>
      <c r="IG369" s="403"/>
      <c r="IH369" s="403"/>
      <c r="II369" s="403"/>
      <c r="IJ369" s="403"/>
    </row>
    <row r="370" spans="1:246" ht="67.5">
      <c r="A370" s="1442">
        <v>366</v>
      </c>
      <c r="B370" s="467" t="s">
        <v>751</v>
      </c>
      <c r="C370" s="467" t="s">
        <v>173</v>
      </c>
      <c r="D370" s="660">
        <v>70631786</v>
      </c>
      <c r="E370" s="504">
        <v>102832650</v>
      </c>
      <c r="F370" s="660">
        <v>600145115</v>
      </c>
      <c r="G370" s="471" t="s">
        <v>1436</v>
      </c>
      <c r="H370" s="661" t="s">
        <v>29</v>
      </c>
      <c r="I370" s="661" t="s">
        <v>110</v>
      </c>
      <c r="J370" s="471" t="s">
        <v>30</v>
      </c>
      <c r="K370" s="472" t="s">
        <v>1437</v>
      </c>
      <c r="L370" s="473">
        <v>10000000</v>
      </c>
      <c r="M370" s="739">
        <f t="shared" si="39"/>
        <v>8500000</v>
      </c>
      <c r="N370" s="475">
        <v>2024</v>
      </c>
      <c r="O370" s="475">
        <v>2027</v>
      </c>
      <c r="P370" s="476"/>
      <c r="Q370" s="476"/>
      <c r="R370" s="476"/>
      <c r="S370" s="476"/>
      <c r="T370" s="476"/>
      <c r="U370" s="476"/>
      <c r="V370" s="476"/>
      <c r="W370" s="476" t="s">
        <v>132</v>
      </c>
      <c r="X370" s="476"/>
      <c r="Y370" s="471" t="s">
        <v>1345</v>
      </c>
      <c r="Z370" s="659" t="s">
        <v>58</v>
      </c>
      <c r="BJ370" s="403"/>
      <c r="BK370" s="403"/>
      <c r="BL370" s="403"/>
      <c r="BM370" s="403"/>
      <c r="BN370" s="403"/>
      <c r="BO370" s="403"/>
      <c r="BP370" s="403"/>
      <c r="BQ370" s="403"/>
      <c r="BR370" s="403"/>
      <c r="BS370" s="403"/>
      <c r="BT370" s="403"/>
      <c r="BU370" s="403"/>
      <c r="BV370" s="403"/>
      <c r="BW370" s="403"/>
      <c r="BX370" s="403"/>
      <c r="BY370" s="403"/>
      <c r="BZ370" s="403"/>
      <c r="CA370" s="403"/>
      <c r="CB370" s="403"/>
      <c r="CC370" s="403"/>
      <c r="CD370" s="403"/>
      <c r="CE370" s="403"/>
      <c r="CF370" s="403"/>
      <c r="CG370" s="403"/>
      <c r="CH370" s="403"/>
      <c r="CI370" s="403"/>
      <c r="CJ370" s="403"/>
      <c r="CK370" s="403"/>
      <c r="CL370" s="403"/>
      <c r="CM370" s="403"/>
      <c r="CN370" s="403"/>
      <c r="CO370" s="403"/>
      <c r="CP370" s="403"/>
      <c r="CQ370" s="403"/>
      <c r="CR370" s="403"/>
      <c r="CS370" s="403"/>
      <c r="CT370" s="403"/>
      <c r="CU370" s="403"/>
      <c r="CV370" s="403"/>
      <c r="CW370" s="403"/>
      <c r="CX370" s="403"/>
      <c r="CY370" s="403"/>
      <c r="CZ370" s="403"/>
      <c r="DA370" s="403"/>
      <c r="DB370" s="403"/>
      <c r="DC370" s="403"/>
      <c r="DD370" s="403"/>
      <c r="DE370" s="403"/>
      <c r="DF370" s="403"/>
      <c r="DG370" s="403"/>
      <c r="DH370" s="403"/>
      <c r="DI370" s="403"/>
      <c r="DJ370" s="403"/>
      <c r="DK370" s="403"/>
      <c r="DL370" s="403"/>
      <c r="DM370" s="403"/>
      <c r="DN370" s="403"/>
      <c r="DO370" s="403"/>
      <c r="DP370" s="403"/>
      <c r="DQ370" s="403"/>
      <c r="DR370" s="403"/>
      <c r="DS370" s="403"/>
      <c r="DT370" s="403"/>
      <c r="DU370" s="403"/>
      <c r="DV370" s="403"/>
      <c r="DW370" s="403"/>
      <c r="DX370" s="403"/>
      <c r="DY370" s="403"/>
      <c r="DZ370" s="403"/>
      <c r="EA370" s="403"/>
      <c r="EB370" s="403"/>
      <c r="EC370" s="403"/>
      <c r="ED370" s="403"/>
      <c r="EE370" s="403"/>
      <c r="EF370" s="403"/>
      <c r="EG370" s="403"/>
      <c r="EH370" s="403"/>
      <c r="EI370" s="403"/>
      <c r="EJ370" s="403"/>
      <c r="EK370" s="403"/>
      <c r="EL370" s="403"/>
      <c r="EM370" s="403"/>
      <c r="EN370" s="403"/>
      <c r="EO370" s="403"/>
      <c r="EP370" s="403"/>
      <c r="EQ370" s="403"/>
      <c r="ER370" s="403"/>
      <c r="ES370" s="403"/>
      <c r="ET370" s="403"/>
      <c r="EU370" s="403"/>
      <c r="EV370" s="403"/>
      <c r="EW370" s="403"/>
      <c r="EX370" s="403"/>
      <c r="EY370" s="403"/>
      <c r="EZ370" s="403"/>
      <c r="FA370" s="403"/>
      <c r="FB370" s="403"/>
      <c r="FC370" s="403"/>
      <c r="FD370" s="403"/>
      <c r="FE370" s="403"/>
      <c r="FF370" s="403"/>
      <c r="FG370" s="403"/>
      <c r="FH370" s="403"/>
      <c r="FI370" s="403"/>
      <c r="FJ370" s="403"/>
      <c r="FK370" s="403"/>
      <c r="FL370" s="403"/>
      <c r="FM370" s="403"/>
      <c r="FN370" s="403"/>
      <c r="FO370" s="403"/>
      <c r="FP370" s="403"/>
      <c r="FQ370" s="403"/>
      <c r="FR370" s="403"/>
      <c r="FS370" s="403"/>
      <c r="FT370" s="403"/>
      <c r="FU370" s="403"/>
      <c r="FV370" s="403"/>
      <c r="FW370" s="403"/>
      <c r="FX370" s="403"/>
      <c r="FY370" s="403"/>
      <c r="FZ370" s="403"/>
      <c r="GA370" s="403"/>
      <c r="GB370" s="403"/>
      <c r="GC370" s="403"/>
      <c r="GD370" s="403"/>
      <c r="GE370" s="403"/>
      <c r="GF370" s="403"/>
      <c r="GG370" s="403"/>
      <c r="GH370" s="403"/>
      <c r="GI370" s="403"/>
      <c r="GJ370" s="403"/>
      <c r="GK370" s="403"/>
      <c r="GL370" s="403"/>
      <c r="GM370" s="403"/>
      <c r="GN370" s="403"/>
      <c r="GO370" s="403"/>
      <c r="GP370" s="403"/>
      <c r="GQ370" s="403"/>
      <c r="GR370" s="403"/>
      <c r="GS370" s="403"/>
      <c r="GT370" s="403"/>
      <c r="GU370" s="403"/>
      <c r="GV370" s="403"/>
      <c r="GW370" s="403"/>
      <c r="GX370" s="403"/>
      <c r="GY370" s="403"/>
      <c r="GZ370" s="403"/>
      <c r="HA370" s="403"/>
      <c r="HB370" s="403"/>
      <c r="HC370" s="403"/>
      <c r="HD370" s="403"/>
      <c r="HE370" s="403"/>
      <c r="HF370" s="403"/>
      <c r="HG370" s="403"/>
      <c r="HH370" s="403"/>
      <c r="HI370" s="403"/>
      <c r="HJ370" s="403"/>
      <c r="HK370" s="403"/>
      <c r="HL370" s="403"/>
      <c r="HM370" s="403"/>
      <c r="HN370" s="403"/>
      <c r="HO370" s="403"/>
      <c r="HP370" s="403"/>
      <c r="HQ370" s="403"/>
      <c r="HR370" s="403"/>
      <c r="HS370" s="403"/>
      <c r="HT370" s="403"/>
      <c r="HU370" s="403"/>
      <c r="HV370" s="403"/>
      <c r="HW370" s="403"/>
      <c r="HX370" s="403"/>
      <c r="HY370" s="403"/>
      <c r="HZ370" s="403"/>
      <c r="IA370" s="403"/>
      <c r="IB370" s="403"/>
      <c r="IC370" s="403"/>
      <c r="ID370" s="403"/>
      <c r="IE370" s="403"/>
      <c r="IF370" s="403"/>
      <c r="IG370" s="403"/>
      <c r="IH370" s="403"/>
      <c r="II370" s="403"/>
      <c r="IJ370" s="403"/>
    </row>
    <row r="371" spans="1:246" ht="45">
      <c r="A371" s="871">
        <v>367</v>
      </c>
      <c r="B371" s="715" t="s">
        <v>484</v>
      </c>
      <c r="C371" s="733" t="s">
        <v>485</v>
      </c>
      <c r="D371" s="660">
        <v>26829690</v>
      </c>
      <c r="E371" s="660">
        <v>691000565</v>
      </c>
      <c r="F371" s="660">
        <v>181007878</v>
      </c>
      <c r="G371" s="733" t="s">
        <v>1438</v>
      </c>
      <c r="H371" s="736" t="s">
        <v>29</v>
      </c>
      <c r="I371" s="733" t="s">
        <v>110</v>
      </c>
      <c r="J371" s="1070" t="s">
        <v>30</v>
      </c>
      <c r="K371" s="733" t="s">
        <v>1439</v>
      </c>
      <c r="L371" s="1073">
        <v>5000000</v>
      </c>
      <c r="M371" s="952">
        <f t="shared" si="39"/>
        <v>4250000</v>
      </c>
      <c r="N371" s="1074">
        <v>2025</v>
      </c>
      <c r="O371" s="1075">
        <v>2026</v>
      </c>
      <c r="P371" s="1076"/>
      <c r="Q371" s="1076"/>
      <c r="R371" s="1076" t="s">
        <v>132</v>
      </c>
      <c r="S371" s="1076"/>
      <c r="T371" s="1076"/>
      <c r="U371" s="1076"/>
      <c r="V371" s="1076"/>
      <c r="W371" s="1076"/>
      <c r="X371" s="1076"/>
      <c r="Y371" s="1067" t="s">
        <v>1440</v>
      </c>
      <c r="Z371" s="872" t="s">
        <v>58</v>
      </c>
      <c r="BJ371" s="403"/>
      <c r="BK371" s="403"/>
      <c r="BL371" s="403"/>
      <c r="BM371" s="403"/>
      <c r="BN371" s="403"/>
      <c r="BO371" s="403"/>
      <c r="BP371" s="403"/>
      <c r="BQ371" s="403"/>
      <c r="BR371" s="403"/>
      <c r="BS371" s="403"/>
      <c r="BT371" s="403"/>
      <c r="BU371" s="403"/>
      <c r="BV371" s="403"/>
      <c r="BW371" s="403"/>
      <c r="BX371" s="403"/>
      <c r="BY371" s="403"/>
      <c r="BZ371" s="403"/>
      <c r="CA371" s="403"/>
      <c r="CB371" s="403"/>
      <c r="CC371" s="403"/>
      <c r="CD371" s="403"/>
      <c r="CE371" s="403"/>
      <c r="CF371" s="403"/>
      <c r="CG371" s="403"/>
      <c r="CH371" s="403"/>
      <c r="CI371" s="403"/>
      <c r="CJ371" s="403"/>
      <c r="CK371" s="403"/>
      <c r="CL371" s="403"/>
      <c r="CM371" s="403"/>
      <c r="CN371" s="403"/>
      <c r="CO371" s="403"/>
      <c r="CP371" s="403"/>
      <c r="CQ371" s="403"/>
      <c r="CR371" s="403"/>
      <c r="CS371" s="403"/>
      <c r="CT371" s="403"/>
      <c r="CU371" s="403"/>
      <c r="CV371" s="403"/>
      <c r="CW371" s="403"/>
      <c r="CX371" s="403"/>
      <c r="CY371" s="403"/>
      <c r="CZ371" s="403"/>
      <c r="DA371" s="403"/>
      <c r="DB371" s="403"/>
      <c r="DC371" s="403"/>
      <c r="DD371" s="403"/>
      <c r="DE371" s="403"/>
      <c r="DF371" s="403"/>
      <c r="DG371" s="403"/>
      <c r="DH371" s="403"/>
      <c r="DI371" s="403"/>
      <c r="DJ371" s="403"/>
      <c r="DK371" s="403"/>
      <c r="DL371" s="403"/>
      <c r="DM371" s="403"/>
      <c r="DN371" s="403"/>
      <c r="DO371" s="403"/>
      <c r="DP371" s="403"/>
      <c r="DQ371" s="403"/>
      <c r="DR371" s="403"/>
      <c r="DS371" s="403"/>
      <c r="DT371" s="403"/>
      <c r="DU371" s="403"/>
      <c r="DV371" s="403"/>
      <c r="DW371" s="403"/>
      <c r="DX371" s="403"/>
      <c r="DY371" s="403"/>
      <c r="DZ371" s="403"/>
      <c r="EA371" s="403"/>
      <c r="EB371" s="403"/>
      <c r="EC371" s="403"/>
      <c r="ED371" s="403"/>
      <c r="EE371" s="403"/>
      <c r="EF371" s="403"/>
      <c r="EG371" s="403"/>
      <c r="EH371" s="403"/>
      <c r="EI371" s="403"/>
      <c r="EJ371" s="403"/>
      <c r="EK371" s="403"/>
      <c r="EL371" s="403"/>
      <c r="EM371" s="403"/>
      <c r="EN371" s="403"/>
      <c r="EO371" s="403"/>
      <c r="EP371" s="403"/>
      <c r="EQ371" s="403"/>
      <c r="ER371" s="403"/>
      <c r="ES371" s="403"/>
      <c r="ET371" s="403"/>
      <c r="EU371" s="403"/>
      <c r="EV371" s="403"/>
      <c r="EW371" s="403"/>
      <c r="EX371" s="403"/>
      <c r="EY371" s="403"/>
      <c r="EZ371" s="403"/>
      <c r="FA371" s="403"/>
      <c r="FB371" s="403"/>
      <c r="FC371" s="403"/>
      <c r="FD371" s="403"/>
      <c r="FE371" s="403"/>
      <c r="FF371" s="403"/>
      <c r="FG371" s="403"/>
      <c r="FH371" s="403"/>
      <c r="FI371" s="403"/>
      <c r="FJ371" s="403"/>
      <c r="FK371" s="403"/>
      <c r="FL371" s="403"/>
      <c r="FM371" s="403"/>
      <c r="FN371" s="403"/>
      <c r="FO371" s="403"/>
      <c r="FP371" s="403"/>
      <c r="FQ371" s="403"/>
      <c r="FR371" s="403"/>
      <c r="FS371" s="403"/>
      <c r="FT371" s="403"/>
      <c r="FU371" s="403"/>
      <c r="FV371" s="403"/>
      <c r="FW371" s="403"/>
      <c r="FX371" s="403"/>
      <c r="FY371" s="403"/>
      <c r="FZ371" s="403"/>
      <c r="GA371" s="403"/>
      <c r="GB371" s="403"/>
      <c r="GC371" s="403"/>
      <c r="GD371" s="403"/>
      <c r="GE371" s="403"/>
      <c r="GF371" s="403"/>
      <c r="GG371" s="403"/>
      <c r="GH371" s="403"/>
      <c r="GI371" s="403"/>
      <c r="GJ371" s="403"/>
      <c r="GK371" s="403"/>
      <c r="GL371" s="403"/>
      <c r="GM371" s="403"/>
      <c r="GN371" s="403"/>
      <c r="GO371" s="403"/>
      <c r="GP371" s="403"/>
      <c r="GQ371" s="403"/>
      <c r="GR371" s="403"/>
      <c r="GS371" s="403"/>
      <c r="GT371" s="403"/>
      <c r="GU371" s="403"/>
      <c r="GV371" s="403"/>
      <c r="GW371" s="403"/>
      <c r="GX371" s="403"/>
      <c r="GY371" s="403"/>
      <c r="GZ371" s="403"/>
      <c r="HA371" s="403"/>
      <c r="HB371" s="403"/>
      <c r="HC371" s="403"/>
      <c r="HD371" s="403"/>
      <c r="HE371" s="403"/>
      <c r="HF371" s="403"/>
      <c r="HG371" s="403"/>
      <c r="HH371" s="403"/>
      <c r="HI371" s="403"/>
      <c r="HJ371" s="403"/>
      <c r="HK371" s="403"/>
      <c r="HL371" s="403"/>
      <c r="HM371" s="403"/>
      <c r="HN371" s="403"/>
      <c r="HO371" s="403"/>
      <c r="HP371" s="403"/>
      <c r="HQ371" s="403"/>
      <c r="HR371" s="403"/>
      <c r="HS371" s="403"/>
      <c r="HT371" s="403"/>
      <c r="HU371" s="403"/>
      <c r="HV371" s="403"/>
      <c r="HW371" s="403"/>
      <c r="HX371" s="403"/>
      <c r="HY371" s="403"/>
      <c r="HZ371" s="403"/>
      <c r="IA371" s="403"/>
      <c r="IB371" s="403"/>
      <c r="IC371" s="403"/>
      <c r="ID371" s="403"/>
      <c r="IE371" s="403"/>
      <c r="IF371" s="403"/>
      <c r="IG371" s="403"/>
      <c r="IH371" s="403"/>
      <c r="II371" s="403"/>
      <c r="IJ371" s="403"/>
    </row>
    <row r="372" spans="1:246" s="567" customFormat="1" ht="56.25">
      <c r="A372" s="1442">
        <v>368</v>
      </c>
      <c r="B372" s="715" t="s">
        <v>484</v>
      </c>
      <c r="C372" s="733" t="s">
        <v>738</v>
      </c>
      <c r="D372" s="733">
        <v>26829690</v>
      </c>
      <c r="E372" s="733">
        <v>691000565</v>
      </c>
      <c r="F372" s="660">
        <v>181007878</v>
      </c>
      <c r="G372" s="733" t="s">
        <v>743</v>
      </c>
      <c r="H372" s="661" t="s">
        <v>142</v>
      </c>
      <c r="I372" s="660" t="s">
        <v>30</v>
      </c>
      <c r="J372" s="660" t="s">
        <v>30</v>
      </c>
      <c r="K372" s="472" t="s">
        <v>1441</v>
      </c>
      <c r="L372" s="1073">
        <v>40000000</v>
      </c>
      <c r="M372" s="739">
        <f t="shared" si="39"/>
        <v>34000000</v>
      </c>
      <c r="N372" s="662">
        <v>2025</v>
      </c>
      <c r="O372" s="662">
        <v>2026</v>
      </c>
      <c r="P372" s="503" t="s">
        <v>132</v>
      </c>
      <c r="Q372" s="503" t="s">
        <v>132</v>
      </c>
      <c r="R372" s="503"/>
      <c r="S372" s="503"/>
      <c r="T372" s="503"/>
      <c r="U372" s="503"/>
      <c r="V372" s="503" t="s">
        <v>132</v>
      </c>
      <c r="W372" s="503"/>
      <c r="X372" s="503"/>
      <c r="Y372" s="467" t="s">
        <v>1442</v>
      </c>
      <c r="Z372" s="798" t="s">
        <v>58</v>
      </c>
    </row>
    <row r="373" spans="1:246" s="567" customFormat="1" ht="33.75">
      <c r="A373" s="1442">
        <v>369</v>
      </c>
      <c r="B373" s="715" t="s">
        <v>653</v>
      </c>
      <c r="C373" s="1445" t="s">
        <v>118</v>
      </c>
      <c r="D373" s="1445">
        <v>70987700</v>
      </c>
      <c r="E373" s="1445">
        <v>102508488</v>
      </c>
      <c r="F373" s="1446">
        <v>650026322</v>
      </c>
      <c r="G373" s="1445" t="s">
        <v>1443</v>
      </c>
      <c r="H373" s="1447" t="s">
        <v>142</v>
      </c>
      <c r="I373" s="1446" t="s">
        <v>30</v>
      </c>
      <c r="J373" s="1446" t="s">
        <v>30</v>
      </c>
      <c r="K373" s="1072" t="s">
        <v>1444</v>
      </c>
      <c r="L373" s="1073">
        <v>10000000</v>
      </c>
      <c r="M373" s="739">
        <v>9000000</v>
      </c>
      <c r="N373" s="662">
        <v>2026</v>
      </c>
      <c r="O373" s="662">
        <v>2028</v>
      </c>
      <c r="P373" s="503" t="s">
        <v>41</v>
      </c>
      <c r="Q373" s="503"/>
      <c r="R373" s="503" t="s">
        <v>41</v>
      </c>
      <c r="S373" s="503" t="s">
        <v>41</v>
      </c>
      <c r="T373" s="503"/>
      <c r="U373" s="503"/>
      <c r="V373" s="503"/>
      <c r="W373" s="503"/>
      <c r="X373" s="503"/>
      <c r="Y373" s="467" t="s">
        <v>1445</v>
      </c>
      <c r="Z373" s="798" t="s">
        <v>58</v>
      </c>
    </row>
    <row r="374" spans="1:246" s="567" customFormat="1" ht="45">
      <c r="A374" s="890">
        <v>370</v>
      </c>
      <c r="B374" s="1448" t="s">
        <v>653</v>
      </c>
      <c r="C374" s="1445" t="s">
        <v>118</v>
      </c>
      <c r="D374" s="1445">
        <v>70987700</v>
      </c>
      <c r="E374" s="1445">
        <v>102508488</v>
      </c>
      <c r="F374" s="1446">
        <v>650026322</v>
      </c>
      <c r="G374" s="1445" t="s">
        <v>1446</v>
      </c>
      <c r="H374" s="1447" t="s">
        <v>142</v>
      </c>
      <c r="I374" s="1446" t="s">
        <v>30</v>
      </c>
      <c r="J374" s="1446" t="s">
        <v>30</v>
      </c>
      <c r="K374" s="1072" t="s">
        <v>1447</v>
      </c>
      <c r="L374" s="1073">
        <v>15000000</v>
      </c>
      <c r="M374" s="739">
        <f>L374*0.85</f>
        <v>12750000</v>
      </c>
      <c r="N374" s="1074">
        <v>2025</v>
      </c>
      <c r="O374" s="1074">
        <v>2028</v>
      </c>
      <c r="P374" s="503" t="s">
        <v>41</v>
      </c>
      <c r="Q374" s="503" t="s">
        <v>41</v>
      </c>
      <c r="R374" s="503" t="s">
        <v>41</v>
      </c>
      <c r="S374" s="503" t="s">
        <v>41</v>
      </c>
      <c r="T374" s="1434"/>
      <c r="U374" s="1434"/>
      <c r="V374" s="1434"/>
      <c r="W374" s="1434"/>
      <c r="X374" s="1434"/>
      <c r="Y374" s="467" t="s">
        <v>1445</v>
      </c>
      <c r="Z374" s="798" t="s">
        <v>58</v>
      </c>
    </row>
    <row r="375" spans="1:246" s="567" customFormat="1" ht="67.5">
      <c r="A375" s="890">
        <v>371</v>
      </c>
      <c r="B375" s="1448" t="s">
        <v>1061</v>
      </c>
      <c r="C375" s="1449" t="s">
        <v>1062</v>
      </c>
      <c r="D375" s="1449">
        <v>71197575</v>
      </c>
      <c r="E375" s="1449">
        <v>41035526</v>
      </c>
      <c r="F375" s="1446">
        <v>600026833</v>
      </c>
      <c r="G375" s="1449" t="s">
        <v>1448</v>
      </c>
      <c r="H375" s="1447" t="s">
        <v>1581</v>
      </c>
      <c r="I375" s="1446" t="s">
        <v>30</v>
      </c>
      <c r="J375" s="1446" t="s">
        <v>1064</v>
      </c>
      <c r="K375" s="1450" t="s">
        <v>1449</v>
      </c>
      <c r="L375" s="1451">
        <v>2500000</v>
      </c>
      <c r="M375" s="739">
        <f>L375*0.85</f>
        <v>2125000</v>
      </c>
      <c r="N375" s="737">
        <v>2025</v>
      </c>
      <c r="O375" s="737">
        <v>2027</v>
      </c>
      <c r="P375" s="737"/>
      <c r="Q375" s="737" t="s">
        <v>132</v>
      </c>
      <c r="R375" s="737" t="s">
        <v>132</v>
      </c>
      <c r="S375" s="737"/>
      <c r="T375" s="737"/>
      <c r="U375" s="737"/>
      <c r="V375" s="737" t="s">
        <v>132</v>
      </c>
      <c r="W375" s="737"/>
      <c r="X375" s="737"/>
      <c r="Y375" s="737" t="s">
        <v>1440</v>
      </c>
      <c r="Z375" s="799" t="s">
        <v>58</v>
      </c>
    </row>
    <row r="376" spans="1:246" s="567" customFormat="1" ht="90">
      <c r="A376" s="890">
        <v>372</v>
      </c>
      <c r="B376" s="1448" t="s">
        <v>1061</v>
      </c>
      <c r="C376" s="1449" t="s">
        <v>1062</v>
      </c>
      <c r="D376" s="1449">
        <v>71197575</v>
      </c>
      <c r="E376" s="1449">
        <v>41035526</v>
      </c>
      <c r="F376" s="1446">
        <v>600026833</v>
      </c>
      <c r="G376" s="1449" t="s">
        <v>1450</v>
      </c>
      <c r="H376" s="1447" t="s">
        <v>1581</v>
      </c>
      <c r="I376" s="1446" t="s">
        <v>30</v>
      </c>
      <c r="J376" s="1446" t="s">
        <v>219</v>
      </c>
      <c r="K376" s="1450" t="s">
        <v>1451</v>
      </c>
      <c r="L376" s="1451">
        <v>850000</v>
      </c>
      <c r="M376" s="739">
        <f>L376*0.85</f>
        <v>722500</v>
      </c>
      <c r="N376" s="1450">
        <v>2025</v>
      </c>
      <c r="O376" s="1450">
        <v>2026</v>
      </c>
      <c r="P376" s="1450"/>
      <c r="Q376" s="1450" t="s">
        <v>132</v>
      </c>
      <c r="R376" s="1450" t="s">
        <v>132</v>
      </c>
      <c r="S376" s="1450"/>
      <c r="T376" s="1450"/>
      <c r="U376" s="1450"/>
      <c r="V376" s="1450" t="s">
        <v>132</v>
      </c>
      <c r="W376" s="1450" t="s">
        <v>132</v>
      </c>
      <c r="X376" s="1450"/>
      <c r="Y376" s="1450" t="s">
        <v>1452</v>
      </c>
      <c r="Z376" s="891" t="s">
        <v>58</v>
      </c>
    </row>
    <row r="377" spans="1:246" s="567" customFormat="1" ht="101.25">
      <c r="A377" s="890">
        <v>373</v>
      </c>
      <c r="B377" s="1448" t="s">
        <v>1061</v>
      </c>
      <c r="C377" s="1449" t="s">
        <v>1062</v>
      </c>
      <c r="D377" s="1450">
        <v>71197575</v>
      </c>
      <c r="E377" s="1449">
        <v>41035526</v>
      </c>
      <c r="F377" s="1446">
        <v>600026833</v>
      </c>
      <c r="G377" s="1450" t="s">
        <v>1453</v>
      </c>
      <c r="H377" s="1447" t="s">
        <v>1581</v>
      </c>
      <c r="I377" s="1446" t="s">
        <v>30</v>
      </c>
      <c r="J377" s="1446" t="s">
        <v>130</v>
      </c>
      <c r="K377" s="1450" t="s">
        <v>1454</v>
      </c>
      <c r="L377" s="1451">
        <v>1000000</v>
      </c>
      <c r="M377" s="739">
        <f>L377*0.85</f>
        <v>850000</v>
      </c>
      <c r="N377" s="1450">
        <v>2025</v>
      </c>
      <c r="O377" s="1446">
        <v>2026</v>
      </c>
      <c r="P377" s="1446"/>
      <c r="Q377" s="1446" t="s">
        <v>132</v>
      </c>
      <c r="R377" s="1446" t="s">
        <v>132</v>
      </c>
      <c r="S377" s="1446"/>
      <c r="T377" s="1446"/>
      <c r="U377" s="1446"/>
      <c r="V377" s="1446" t="s">
        <v>132</v>
      </c>
      <c r="W377" s="1446" t="s">
        <v>132</v>
      </c>
      <c r="X377" s="1446"/>
      <c r="Y377" s="1450" t="s">
        <v>1455</v>
      </c>
      <c r="Z377" s="892" t="s">
        <v>58</v>
      </c>
    </row>
    <row r="378" spans="1:246" ht="45">
      <c r="A378" s="890">
        <v>374</v>
      </c>
      <c r="B378" s="471" t="s">
        <v>586</v>
      </c>
      <c r="C378" s="470" t="s">
        <v>26</v>
      </c>
      <c r="D378" s="468">
        <v>70933928</v>
      </c>
      <c r="E378" s="468">
        <v>102508119</v>
      </c>
      <c r="F378" s="468">
        <v>600145298</v>
      </c>
      <c r="G378" s="469" t="s">
        <v>1456</v>
      </c>
      <c r="H378" s="470" t="s">
        <v>29</v>
      </c>
      <c r="I378" s="470" t="s">
        <v>30</v>
      </c>
      <c r="J378" s="470" t="s">
        <v>26</v>
      </c>
      <c r="K378" s="469" t="s">
        <v>1457</v>
      </c>
      <c r="L378" s="473">
        <v>9000000</v>
      </c>
      <c r="M378" s="739">
        <f t="shared" ref="M378:M393" si="40">L378*0.85</f>
        <v>7650000</v>
      </c>
      <c r="N378" s="475">
        <v>2025</v>
      </c>
      <c r="O378" s="475">
        <v>2028</v>
      </c>
      <c r="P378" s="476"/>
      <c r="Q378" s="476" t="s">
        <v>41</v>
      </c>
      <c r="R378" s="476" t="s">
        <v>41</v>
      </c>
      <c r="S378" s="476" t="s">
        <v>41</v>
      </c>
      <c r="T378" s="476"/>
      <c r="U378" s="476"/>
      <c r="V378" s="476"/>
      <c r="W378" s="476"/>
      <c r="X378" s="476"/>
      <c r="Y378" s="471" t="s">
        <v>590</v>
      </c>
      <c r="Z378" s="477" t="s">
        <v>58</v>
      </c>
      <c r="BJ378" s="403"/>
      <c r="BK378" s="403"/>
      <c r="BL378" s="403"/>
      <c r="BM378" s="403"/>
      <c r="BN378" s="403"/>
      <c r="BO378" s="403"/>
      <c r="BP378" s="403"/>
      <c r="BQ378" s="403"/>
      <c r="BR378" s="403"/>
      <c r="BS378" s="403"/>
      <c r="BT378" s="403"/>
      <c r="BU378" s="403"/>
      <c r="BV378" s="403"/>
      <c r="BW378" s="403"/>
      <c r="BX378" s="403"/>
      <c r="BY378" s="403"/>
      <c r="BZ378" s="403"/>
      <c r="CA378" s="403"/>
      <c r="CB378" s="403"/>
      <c r="CC378" s="403"/>
      <c r="CD378" s="403"/>
      <c r="CE378" s="403"/>
      <c r="CF378" s="403"/>
      <c r="CG378" s="403"/>
      <c r="CH378" s="403"/>
      <c r="CI378" s="403"/>
      <c r="CJ378" s="403"/>
      <c r="CK378" s="403"/>
      <c r="CL378" s="403"/>
      <c r="CM378" s="403"/>
      <c r="CN378" s="403"/>
      <c r="CO378" s="403"/>
      <c r="CP378" s="403"/>
      <c r="CQ378" s="403"/>
      <c r="CR378" s="403"/>
      <c r="CS378" s="403"/>
      <c r="CT378" s="403"/>
      <c r="CU378" s="403"/>
      <c r="CV378" s="403"/>
      <c r="CW378" s="403"/>
      <c r="CX378" s="403"/>
      <c r="CY378" s="403"/>
      <c r="CZ378" s="403"/>
      <c r="DA378" s="403"/>
      <c r="DB378" s="403"/>
      <c r="DC378" s="403"/>
      <c r="DD378" s="403"/>
      <c r="DE378" s="403"/>
      <c r="DF378" s="403"/>
      <c r="DG378" s="403"/>
      <c r="DH378" s="403"/>
      <c r="DI378" s="403"/>
      <c r="DJ378" s="403"/>
      <c r="DK378" s="403"/>
      <c r="DL378" s="403"/>
      <c r="DM378" s="403"/>
      <c r="DN378" s="403"/>
      <c r="DO378" s="403"/>
      <c r="DP378" s="403"/>
      <c r="DQ378" s="403"/>
      <c r="DR378" s="403"/>
      <c r="DS378" s="403"/>
      <c r="DT378" s="403"/>
      <c r="DU378" s="403"/>
      <c r="DV378" s="403"/>
      <c r="DW378" s="403"/>
      <c r="DX378" s="403"/>
      <c r="DY378" s="403"/>
      <c r="DZ378" s="403"/>
      <c r="EA378" s="403"/>
      <c r="EB378" s="403"/>
      <c r="EC378" s="403"/>
      <c r="ED378" s="403"/>
      <c r="EE378" s="403"/>
      <c r="EF378" s="403"/>
      <c r="EG378" s="403"/>
      <c r="EH378" s="403"/>
      <c r="EI378" s="403"/>
      <c r="EJ378" s="403"/>
      <c r="EK378" s="403"/>
      <c r="EL378" s="403"/>
      <c r="EM378" s="403"/>
      <c r="EN378" s="403"/>
      <c r="EO378" s="403"/>
      <c r="EP378" s="403"/>
      <c r="EQ378" s="403"/>
      <c r="ER378" s="403"/>
      <c r="ES378" s="403"/>
      <c r="ET378" s="403"/>
      <c r="EU378" s="403"/>
      <c r="EV378" s="403"/>
      <c r="EW378" s="403"/>
      <c r="EX378" s="403"/>
      <c r="EY378" s="403"/>
      <c r="EZ378" s="403"/>
      <c r="FA378" s="403"/>
      <c r="FB378" s="403"/>
      <c r="FC378" s="403"/>
      <c r="FD378" s="403"/>
      <c r="FE378" s="403"/>
      <c r="FF378" s="403"/>
      <c r="FG378" s="403"/>
      <c r="FH378" s="403"/>
      <c r="FI378" s="403"/>
      <c r="FJ378" s="403"/>
      <c r="FK378" s="403"/>
      <c r="FL378" s="403"/>
      <c r="FM378" s="403"/>
      <c r="FN378" s="403"/>
      <c r="FO378" s="403"/>
      <c r="FP378" s="403"/>
      <c r="FQ378" s="403"/>
      <c r="FR378" s="403"/>
      <c r="FS378" s="403"/>
      <c r="FT378" s="403"/>
      <c r="FU378" s="403"/>
      <c r="FV378" s="403"/>
      <c r="FW378" s="403"/>
      <c r="FX378" s="403"/>
      <c r="FY378" s="403"/>
      <c r="FZ378" s="403"/>
      <c r="GA378" s="403"/>
      <c r="GB378" s="403"/>
      <c r="GC378" s="403"/>
      <c r="GD378" s="403"/>
      <c r="GE378" s="403"/>
      <c r="GF378" s="403"/>
      <c r="GG378" s="403"/>
      <c r="GH378" s="403"/>
      <c r="GI378" s="403"/>
      <c r="GJ378" s="403"/>
      <c r="GK378" s="403"/>
      <c r="GL378" s="403"/>
      <c r="GM378" s="403"/>
      <c r="GN378" s="403"/>
      <c r="GO378" s="403"/>
      <c r="GP378" s="403"/>
      <c r="GQ378" s="403"/>
      <c r="GR378" s="403"/>
      <c r="GS378" s="403"/>
      <c r="GT378" s="403"/>
      <c r="GU378" s="403"/>
      <c r="GV378" s="403"/>
      <c r="GW378" s="403"/>
      <c r="GX378" s="403"/>
      <c r="GY378" s="403"/>
      <c r="GZ378" s="403"/>
      <c r="HA378" s="403"/>
      <c r="HB378" s="403"/>
      <c r="HC378" s="403"/>
      <c r="HD378" s="403"/>
      <c r="HE378" s="403"/>
      <c r="HF378" s="403"/>
      <c r="HG378" s="403"/>
      <c r="HH378" s="403"/>
      <c r="HI378" s="403"/>
      <c r="HJ378" s="403"/>
      <c r="HK378" s="403"/>
      <c r="HL378" s="403"/>
      <c r="HM378" s="403"/>
      <c r="HN378" s="403"/>
      <c r="HO378" s="403"/>
      <c r="HP378" s="403"/>
      <c r="HQ378" s="403"/>
      <c r="HR378" s="403"/>
      <c r="HS378" s="403"/>
      <c r="HT378" s="403"/>
      <c r="HU378" s="403"/>
      <c r="HV378" s="403"/>
      <c r="HW378" s="403"/>
      <c r="HX378" s="403"/>
      <c r="HY378" s="403"/>
      <c r="HZ378" s="403"/>
      <c r="IA378" s="403"/>
      <c r="IB378" s="403"/>
      <c r="IC378" s="403"/>
      <c r="ID378" s="403"/>
      <c r="IE378" s="403"/>
      <c r="IF378" s="403"/>
      <c r="IG378" s="403"/>
      <c r="IH378" s="403"/>
      <c r="II378" s="403"/>
      <c r="IJ378" s="403"/>
    </row>
    <row r="379" spans="1:246" ht="67.5">
      <c r="A379" s="890">
        <v>375</v>
      </c>
      <c r="B379" s="467" t="s">
        <v>601</v>
      </c>
      <c r="C379" s="467" t="s">
        <v>26</v>
      </c>
      <c r="D379" s="468">
        <v>61989037</v>
      </c>
      <c r="E379" s="468">
        <v>102508011</v>
      </c>
      <c r="F379" s="468">
        <v>600145123</v>
      </c>
      <c r="G379" s="469" t="s">
        <v>1458</v>
      </c>
      <c r="H379" s="470" t="s">
        <v>29</v>
      </c>
      <c r="I379" s="470" t="s">
        <v>30</v>
      </c>
      <c r="J379" s="471" t="s">
        <v>26</v>
      </c>
      <c r="K379" s="472" t="s">
        <v>1459</v>
      </c>
      <c r="L379" s="473">
        <v>7300000</v>
      </c>
      <c r="M379" s="739">
        <f t="shared" si="40"/>
        <v>6205000</v>
      </c>
      <c r="N379" s="1026">
        <v>2025</v>
      </c>
      <c r="O379" s="475">
        <v>2027</v>
      </c>
      <c r="P379" s="476" t="s">
        <v>132</v>
      </c>
      <c r="Q379" s="476" t="s">
        <v>132</v>
      </c>
      <c r="R379" s="476" t="s">
        <v>132</v>
      </c>
      <c r="S379" s="476" t="s">
        <v>132</v>
      </c>
      <c r="T379" s="476"/>
      <c r="U379" s="476"/>
      <c r="V379" s="476"/>
      <c r="W379" s="476"/>
      <c r="X379" s="476"/>
      <c r="Y379" s="467" t="s">
        <v>1460</v>
      </c>
      <c r="Z379" s="477" t="s">
        <v>58</v>
      </c>
      <c r="BJ379" s="403"/>
      <c r="BK379" s="403"/>
      <c r="BL379" s="403"/>
      <c r="BM379" s="403"/>
      <c r="BN379" s="403"/>
      <c r="BO379" s="403"/>
      <c r="BP379" s="403"/>
      <c r="BQ379" s="403"/>
      <c r="BR379" s="403"/>
      <c r="BS379" s="403"/>
      <c r="BT379" s="403"/>
      <c r="BU379" s="403"/>
      <c r="BV379" s="403"/>
      <c r="BW379" s="403"/>
      <c r="BX379" s="403"/>
      <c r="BY379" s="403"/>
      <c r="BZ379" s="403"/>
      <c r="CA379" s="403"/>
      <c r="CB379" s="403"/>
      <c r="CC379" s="403"/>
      <c r="CD379" s="403"/>
      <c r="CE379" s="403"/>
      <c r="CF379" s="403"/>
      <c r="CG379" s="403"/>
      <c r="CH379" s="403"/>
      <c r="CI379" s="403"/>
      <c r="CJ379" s="403"/>
      <c r="CK379" s="403"/>
      <c r="CL379" s="403"/>
      <c r="CM379" s="403"/>
      <c r="CN379" s="403"/>
      <c r="CO379" s="403"/>
      <c r="CP379" s="403"/>
      <c r="CQ379" s="403"/>
      <c r="CR379" s="403"/>
      <c r="CS379" s="403"/>
      <c r="CT379" s="403"/>
      <c r="CU379" s="403"/>
      <c r="CV379" s="403"/>
      <c r="CW379" s="403"/>
      <c r="CX379" s="403"/>
      <c r="CY379" s="403"/>
      <c r="CZ379" s="403"/>
      <c r="DA379" s="403"/>
      <c r="DB379" s="403"/>
      <c r="DC379" s="403"/>
      <c r="DD379" s="403"/>
      <c r="DE379" s="403"/>
      <c r="DF379" s="403"/>
      <c r="DG379" s="403"/>
      <c r="DH379" s="403"/>
      <c r="DI379" s="403"/>
      <c r="DJ379" s="403"/>
      <c r="DK379" s="403"/>
      <c r="DL379" s="403"/>
      <c r="DM379" s="403"/>
      <c r="DN379" s="403"/>
      <c r="DO379" s="403"/>
      <c r="DP379" s="403"/>
      <c r="DQ379" s="403"/>
      <c r="DR379" s="403"/>
      <c r="DS379" s="403"/>
      <c r="DT379" s="403"/>
      <c r="DU379" s="403"/>
      <c r="DV379" s="403"/>
      <c r="DW379" s="403"/>
      <c r="DX379" s="403"/>
      <c r="DY379" s="403"/>
      <c r="DZ379" s="403"/>
      <c r="EA379" s="403"/>
      <c r="EB379" s="403"/>
      <c r="EC379" s="403"/>
      <c r="ED379" s="403"/>
      <c r="EE379" s="403"/>
      <c r="EF379" s="403"/>
      <c r="EG379" s="403"/>
      <c r="EH379" s="403"/>
      <c r="EI379" s="403"/>
      <c r="EJ379" s="403"/>
      <c r="EK379" s="403"/>
      <c r="EL379" s="403"/>
      <c r="EM379" s="403"/>
      <c r="EN379" s="403"/>
      <c r="EO379" s="403"/>
      <c r="EP379" s="403"/>
      <c r="EQ379" s="403"/>
      <c r="ER379" s="403"/>
      <c r="ES379" s="403"/>
      <c r="ET379" s="403"/>
      <c r="EU379" s="403"/>
      <c r="EV379" s="403"/>
      <c r="EW379" s="403"/>
      <c r="EX379" s="403"/>
      <c r="EY379" s="403"/>
      <c r="EZ379" s="403"/>
      <c r="FA379" s="403"/>
      <c r="FB379" s="403"/>
      <c r="FC379" s="403"/>
      <c r="FD379" s="403"/>
      <c r="FE379" s="403"/>
      <c r="FF379" s="403"/>
      <c r="FG379" s="403"/>
      <c r="FH379" s="403"/>
      <c r="FI379" s="403"/>
      <c r="FJ379" s="403"/>
      <c r="FK379" s="403"/>
      <c r="FL379" s="403"/>
      <c r="FM379" s="403"/>
      <c r="FN379" s="403"/>
      <c r="FO379" s="403"/>
      <c r="FP379" s="403"/>
      <c r="FQ379" s="403"/>
      <c r="FR379" s="403"/>
      <c r="FS379" s="403"/>
      <c r="FT379" s="403"/>
      <c r="FU379" s="403"/>
      <c r="FV379" s="403"/>
      <c r="FW379" s="403"/>
      <c r="FX379" s="403"/>
      <c r="FY379" s="403"/>
      <c r="FZ379" s="403"/>
      <c r="GA379" s="403"/>
      <c r="GB379" s="403"/>
      <c r="GC379" s="403"/>
      <c r="GD379" s="403"/>
      <c r="GE379" s="403"/>
      <c r="GF379" s="403"/>
      <c r="GG379" s="403"/>
      <c r="GH379" s="403"/>
      <c r="GI379" s="403"/>
      <c r="GJ379" s="403"/>
      <c r="GK379" s="403"/>
      <c r="GL379" s="403"/>
      <c r="GM379" s="403"/>
      <c r="GN379" s="403"/>
      <c r="GO379" s="403"/>
      <c r="GP379" s="403"/>
      <c r="GQ379" s="403"/>
      <c r="GR379" s="403"/>
      <c r="GS379" s="403"/>
      <c r="GT379" s="403"/>
      <c r="GU379" s="403"/>
      <c r="GV379" s="403"/>
      <c r="GW379" s="403"/>
      <c r="GX379" s="403"/>
      <c r="GY379" s="403"/>
      <c r="GZ379" s="403"/>
      <c r="HA379" s="403"/>
      <c r="HB379" s="403"/>
      <c r="HC379" s="403"/>
      <c r="HD379" s="403"/>
      <c r="HE379" s="403"/>
      <c r="HF379" s="403"/>
      <c r="HG379" s="403"/>
      <c r="HH379" s="403"/>
      <c r="HI379" s="403"/>
      <c r="HJ379" s="403"/>
      <c r="HK379" s="403"/>
      <c r="HL379" s="403"/>
      <c r="HM379" s="403"/>
      <c r="HN379" s="403"/>
      <c r="HO379" s="403"/>
      <c r="HP379" s="403"/>
      <c r="HQ379" s="403"/>
      <c r="HR379" s="403"/>
      <c r="HS379" s="403"/>
      <c r="HT379" s="403"/>
      <c r="HU379" s="403"/>
      <c r="HV379" s="403"/>
      <c r="HW379" s="403"/>
      <c r="HX379" s="403"/>
      <c r="HY379" s="403"/>
      <c r="HZ379" s="403"/>
      <c r="IA379" s="403"/>
      <c r="IB379" s="403"/>
      <c r="IC379" s="403"/>
      <c r="ID379" s="403"/>
      <c r="IE379" s="403"/>
      <c r="IF379" s="403"/>
      <c r="IG379" s="403"/>
      <c r="IH379" s="403"/>
      <c r="II379" s="403"/>
      <c r="IJ379" s="403"/>
    </row>
    <row r="380" spans="1:246" s="567" customFormat="1" ht="33.75">
      <c r="A380" s="890">
        <v>376</v>
      </c>
      <c r="B380" s="467" t="s">
        <v>284</v>
      </c>
      <c r="C380" s="498" t="s">
        <v>285</v>
      </c>
      <c r="D380" s="660">
        <v>1820494</v>
      </c>
      <c r="E380" s="660">
        <v>181068389</v>
      </c>
      <c r="F380" s="660">
        <v>691005290</v>
      </c>
      <c r="G380" s="467" t="s">
        <v>1461</v>
      </c>
      <c r="H380" s="661" t="s">
        <v>29</v>
      </c>
      <c r="I380" s="661" t="s">
        <v>30</v>
      </c>
      <c r="J380" s="658" t="s">
        <v>287</v>
      </c>
      <c r="K380" s="472" t="s">
        <v>1462</v>
      </c>
      <c r="L380" s="473">
        <v>10000000</v>
      </c>
      <c r="M380" s="739">
        <f t="shared" si="40"/>
        <v>8500000</v>
      </c>
      <c r="N380" s="662">
        <v>2025</v>
      </c>
      <c r="O380" s="475">
        <v>2027</v>
      </c>
      <c r="P380" s="476"/>
      <c r="Q380" s="476" t="s">
        <v>41</v>
      </c>
      <c r="R380" s="476" t="s">
        <v>41</v>
      </c>
      <c r="S380" s="476"/>
      <c r="T380" s="476"/>
      <c r="U380" s="476"/>
      <c r="V380" s="476"/>
      <c r="W380" s="476" t="s">
        <v>41</v>
      </c>
      <c r="X380" s="476"/>
      <c r="Y380" s="1085" t="s">
        <v>1804</v>
      </c>
      <c r="Z380" s="659" t="s">
        <v>58</v>
      </c>
    </row>
    <row r="381" spans="1:246" s="1225" customFormat="1" ht="33.75">
      <c r="A381" s="1228">
        <v>377</v>
      </c>
      <c r="B381" s="1229" t="s">
        <v>1463</v>
      </c>
      <c r="C381" s="1218" t="s">
        <v>216</v>
      </c>
      <c r="D381" s="1218">
        <v>64627918</v>
      </c>
      <c r="E381" s="1218">
        <v>102832722</v>
      </c>
      <c r="F381" s="1218">
        <v>600144950</v>
      </c>
      <c r="G381" s="1219" t="s">
        <v>1464</v>
      </c>
      <c r="H381" s="1219" t="s">
        <v>29</v>
      </c>
      <c r="I381" s="1218" t="s">
        <v>30</v>
      </c>
      <c r="J381" s="1218" t="s">
        <v>219</v>
      </c>
      <c r="K381" s="1219" t="s">
        <v>1465</v>
      </c>
      <c r="L381" s="1220">
        <v>3500000</v>
      </c>
      <c r="M381" s="1221">
        <f t="shared" si="40"/>
        <v>2975000</v>
      </c>
      <c r="N381" s="1218">
        <v>2025</v>
      </c>
      <c r="O381" s="1218">
        <v>2027</v>
      </c>
      <c r="P381" s="1218"/>
      <c r="Q381" s="1218"/>
      <c r="R381" s="1218" t="s">
        <v>132</v>
      </c>
      <c r="S381" s="1218" t="s">
        <v>132</v>
      </c>
      <c r="T381" s="1218"/>
      <c r="U381" s="1218"/>
      <c r="V381" s="1218" t="s">
        <v>132</v>
      </c>
      <c r="W381" s="1218"/>
      <c r="X381" s="1218" t="s">
        <v>132</v>
      </c>
      <c r="Y381" s="1222" t="s">
        <v>1827</v>
      </c>
      <c r="Z381" s="1223" t="s">
        <v>58</v>
      </c>
      <c r="AA381" s="1224"/>
      <c r="AB381" s="1224"/>
      <c r="AC381" s="1224"/>
      <c r="AD381" s="1224"/>
      <c r="AE381" s="1224"/>
      <c r="AF381" s="1224"/>
      <c r="AG381" s="1224"/>
      <c r="AH381" s="1224"/>
      <c r="AI381" s="1224"/>
      <c r="AJ381" s="1224"/>
      <c r="AK381" s="1224"/>
      <c r="AL381" s="1224"/>
      <c r="AM381" s="1224"/>
      <c r="AN381" s="1224"/>
      <c r="AO381" s="1224"/>
      <c r="AP381" s="1224"/>
      <c r="AQ381" s="1224"/>
      <c r="AR381" s="1224"/>
      <c r="AS381" s="1224"/>
      <c r="AT381" s="1224"/>
      <c r="AU381" s="1224"/>
      <c r="AV381" s="1224"/>
      <c r="AW381" s="1224"/>
      <c r="AX381" s="1224"/>
      <c r="AY381" s="1224"/>
      <c r="AZ381" s="1224"/>
      <c r="BA381" s="1224"/>
      <c r="BB381" s="1224"/>
      <c r="BC381" s="1224"/>
      <c r="BD381" s="1224"/>
      <c r="BE381" s="1224"/>
      <c r="BF381" s="1224"/>
      <c r="BG381" s="1224"/>
      <c r="BH381" s="1224"/>
      <c r="BI381" s="1224"/>
      <c r="BJ381" s="1224"/>
      <c r="BK381" s="1224"/>
      <c r="BL381" s="1224"/>
      <c r="BM381" s="1224"/>
      <c r="BN381" s="1224"/>
      <c r="BO381" s="1224"/>
      <c r="BP381" s="1224"/>
      <c r="BQ381" s="1224"/>
      <c r="BR381" s="1224"/>
      <c r="BS381" s="1224"/>
      <c r="BT381" s="1224"/>
      <c r="BU381" s="1224"/>
      <c r="BV381" s="1224"/>
      <c r="BW381" s="1224"/>
      <c r="BX381" s="1224"/>
      <c r="BY381" s="1224"/>
      <c r="BZ381" s="1224"/>
      <c r="CA381" s="1224"/>
      <c r="CB381" s="1224"/>
      <c r="CC381" s="1224"/>
      <c r="CD381" s="1224"/>
      <c r="CE381" s="1224"/>
      <c r="CF381" s="1224"/>
      <c r="CG381" s="1224"/>
      <c r="CH381" s="1224"/>
      <c r="CI381" s="1224"/>
      <c r="CJ381" s="1224"/>
      <c r="CK381" s="1224"/>
      <c r="CL381" s="1224"/>
      <c r="CM381" s="1224"/>
      <c r="CN381" s="1224"/>
      <c r="CO381" s="1224"/>
      <c r="CP381" s="1224"/>
      <c r="CQ381" s="1224"/>
      <c r="CR381" s="1224"/>
      <c r="CS381" s="1224"/>
      <c r="CT381" s="1224"/>
      <c r="CU381" s="1224"/>
      <c r="CV381" s="1224"/>
      <c r="CW381" s="1224"/>
      <c r="CX381" s="1224"/>
      <c r="CY381" s="1224"/>
      <c r="CZ381" s="1224"/>
      <c r="DA381" s="1224"/>
      <c r="DB381" s="1224"/>
      <c r="DC381" s="1224"/>
      <c r="DD381" s="1224"/>
      <c r="DE381" s="1224"/>
      <c r="DF381" s="1224"/>
      <c r="DG381" s="1224"/>
      <c r="DH381" s="1224"/>
      <c r="DI381" s="1224"/>
      <c r="DJ381" s="1224"/>
      <c r="DK381" s="1224"/>
      <c r="DL381" s="1224"/>
      <c r="DM381" s="1224"/>
      <c r="DN381" s="1224"/>
      <c r="DO381" s="1224"/>
      <c r="DP381" s="1224"/>
      <c r="DQ381" s="1224"/>
      <c r="DR381" s="1224"/>
      <c r="DS381" s="1224"/>
      <c r="DT381" s="1224"/>
      <c r="DU381" s="1224"/>
      <c r="DV381" s="1224"/>
      <c r="DW381" s="1224"/>
      <c r="DX381" s="1224"/>
      <c r="DY381" s="1224"/>
      <c r="DZ381" s="1224"/>
      <c r="EA381" s="1224"/>
      <c r="EB381" s="1224"/>
      <c r="EC381" s="1224"/>
      <c r="ED381" s="1224"/>
      <c r="EE381" s="1224"/>
      <c r="EF381" s="1224"/>
      <c r="EG381" s="1224"/>
      <c r="EH381" s="1224"/>
      <c r="EI381" s="1224"/>
      <c r="EJ381" s="1224"/>
      <c r="EK381" s="1224"/>
      <c r="EL381" s="1224"/>
      <c r="EM381" s="1224"/>
      <c r="EN381" s="1224"/>
      <c r="EO381" s="1224"/>
      <c r="EP381" s="1224"/>
      <c r="EQ381" s="1224"/>
      <c r="ER381" s="1224"/>
      <c r="ES381" s="1224"/>
      <c r="ET381" s="1224"/>
      <c r="EU381" s="1224"/>
      <c r="EV381" s="1224"/>
      <c r="EW381" s="1224"/>
      <c r="EX381" s="1224"/>
      <c r="EY381" s="1224"/>
      <c r="EZ381" s="1224"/>
      <c r="FA381" s="1224"/>
      <c r="FB381" s="1224"/>
      <c r="FC381" s="1224"/>
      <c r="FD381" s="1224"/>
      <c r="FE381" s="1224"/>
      <c r="FF381" s="1224"/>
      <c r="FG381" s="1224"/>
      <c r="FH381" s="1224"/>
      <c r="FI381" s="1224"/>
      <c r="FJ381" s="1224"/>
      <c r="FK381" s="1224"/>
      <c r="FL381" s="1224"/>
      <c r="FM381" s="1224"/>
      <c r="FN381" s="1224"/>
      <c r="FO381" s="1224"/>
      <c r="FP381" s="1224"/>
      <c r="FQ381" s="1224"/>
      <c r="FR381" s="1224"/>
      <c r="FS381" s="1224"/>
      <c r="FT381" s="1224"/>
      <c r="FU381" s="1224"/>
      <c r="FV381" s="1224"/>
    </row>
    <row r="382" spans="1:246" s="1225" customFormat="1" ht="33.75">
      <c r="A382" s="1228">
        <v>378</v>
      </c>
      <c r="B382" s="1229" t="s">
        <v>1463</v>
      </c>
      <c r="C382" s="1218" t="s">
        <v>216</v>
      </c>
      <c r="D382" s="1218">
        <v>64627918</v>
      </c>
      <c r="E382" s="1218">
        <v>102832722</v>
      </c>
      <c r="F382" s="1218">
        <v>600144950</v>
      </c>
      <c r="G382" s="1219" t="s">
        <v>1466</v>
      </c>
      <c r="H382" s="1219" t="s">
        <v>29</v>
      </c>
      <c r="I382" s="1218" t="s">
        <v>30</v>
      </c>
      <c r="J382" s="1218" t="s">
        <v>219</v>
      </c>
      <c r="K382" s="1226" t="s">
        <v>1828</v>
      </c>
      <c r="L382" s="1220">
        <v>4500000</v>
      </c>
      <c r="M382" s="1221">
        <f t="shared" si="40"/>
        <v>3825000</v>
      </c>
      <c r="N382" s="1218">
        <v>2025</v>
      </c>
      <c r="O382" s="1227">
        <v>2027</v>
      </c>
      <c r="P382" s="1218"/>
      <c r="Q382" s="1218"/>
      <c r="R382" s="1218" t="s">
        <v>132</v>
      </c>
      <c r="S382" s="1218" t="s">
        <v>132</v>
      </c>
      <c r="T382" s="1218"/>
      <c r="U382" s="1218"/>
      <c r="V382" s="1218"/>
      <c r="W382" s="1218"/>
      <c r="X382" s="1218" t="s">
        <v>132</v>
      </c>
      <c r="Y382" s="1222" t="s">
        <v>1827</v>
      </c>
      <c r="Z382" s="1223" t="s">
        <v>58</v>
      </c>
      <c r="AA382" s="1224"/>
      <c r="AB382" s="1224"/>
      <c r="AC382" s="1224"/>
      <c r="AD382" s="1224"/>
      <c r="AE382" s="1224"/>
      <c r="AF382" s="1224"/>
      <c r="AG382" s="1224"/>
      <c r="AH382" s="1224"/>
      <c r="AI382" s="1224"/>
      <c r="AJ382" s="1224"/>
      <c r="AK382" s="1224"/>
      <c r="AL382" s="1224"/>
      <c r="AM382" s="1224"/>
      <c r="AN382" s="1224"/>
      <c r="AO382" s="1224"/>
      <c r="AP382" s="1224"/>
      <c r="AQ382" s="1224"/>
      <c r="AR382" s="1224"/>
      <c r="AS382" s="1224"/>
      <c r="AT382" s="1224"/>
      <c r="AU382" s="1224"/>
      <c r="AV382" s="1224"/>
      <c r="AW382" s="1224"/>
      <c r="AX382" s="1224"/>
      <c r="AY382" s="1224"/>
      <c r="AZ382" s="1224"/>
      <c r="BA382" s="1224"/>
      <c r="BB382" s="1224"/>
      <c r="BC382" s="1224"/>
      <c r="BD382" s="1224"/>
      <c r="BE382" s="1224"/>
      <c r="BF382" s="1224"/>
      <c r="BG382" s="1224"/>
      <c r="BH382" s="1224"/>
      <c r="BI382" s="1224"/>
      <c r="BJ382" s="1224"/>
      <c r="BK382" s="1224"/>
      <c r="BL382" s="1224"/>
      <c r="BM382" s="1224"/>
      <c r="BN382" s="1224"/>
      <c r="BO382" s="1224"/>
      <c r="BP382" s="1224"/>
      <c r="BQ382" s="1224"/>
      <c r="BR382" s="1224"/>
      <c r="BS382" s="1224"/>
      <c r="BT382" s="1224"/>
      <c r="BU382" s="1224"/>
      <c r="BV382" s="1224"/>
      <c r="BW382" s="1224"/>
      <c r="BX382" s="1224"/>
      <c r="BY382" s="1224"/>
      <c r="BZ382" s="1224"/>
      <c r="CA382" s="1224"/>
      <c r="CB382" s="1224"/>
      <c r="CC382" s="1224"/>
      <c r="CD382" s="1224"/>
      <c r="CE382" s="1224"/>
      <c r="CF382" s="1224"/>
      <c r="CG382" s="1224"/>
      <c r="CH382" s="1224"/>
      <c r="CI382" s="1224"/>
      <c r="CJ382" s="1224"/>
      <c r="CK382" s="1224"/>
      <c r="CL382" s="1224"/>
      <c r="CM382" s="1224"/>
      <c r="CN382" s="1224"/>
      <c r="CO382" s="1224"/>
      <c r="CP382" s="1224"/>
      <c r="CQ382" s="1224"/>
      <c r="CR382" s="1224"/>
      <c r="CS382" s="1224"/>
      <c r="CT382" s="1224"/>
      <c r="CU382" s="1224"/>
      <c r="CV382" s="1224"/>
      <c r="CW382" s="1224"/>
      <c r="CX382" s="1224"/>
      <c r="CY382" s="1224"/>
      <c r="CZ382" s="1224"/>
      <c r="DA382" s="1224"/>
      <c r="DB382" s="1224"/>
      <c r="DC382" s="1224"/>
      <c r="DD382" s="1224"/>
      <c r="DE382" s="1224"/>
      <c r="DF382" s="1224"/>
      <c r="DG382" s="1224"/>
      <c r="DH382" s="1224"/>
      <c r="DI382" s="1224"/>
      <c r="DJ382" s="1224"/>
      <c r="DK382" s="1224"/>
      <c r="DL382" s="1224"/>
      <c r="DM382" s="1224"/>
      <c r="DN382" s="1224"/>
      <c r="DO382" s="1224"/>
      <c r="DP382" s="1224"/>
      <c r="DQ382" s="1224"/>
      <c r="DR382" s="1224"/>
      <c r="DS382" s="1224"/>
      <c r="DT382" s="1224"/>
      <c r="DU382" s="1224"/>
      <c r="DV382" s="1224"/>
      <c r="DW382" s="1224"/>
      <c r="DX382" s="1224"/>
      <c r="DY382" s="1224"/>
      <c r="DZ382" s="1224"/>
      <c r="EA382" s="1224"/>
      <c r="EB382" s="1224"/>
      <c r="EC382" s="1224"/>
      <c r="ED382" s="1224"/>
      <c r="EE382" s="1224"/>
      <c r="EF382" s="1224"/>
      <c r="EG382" s="1224"/>
      <c r="EH382" s="1224"/>
      <c r="EI382" s="1224"/>
      <c r="EJ382" s="1224"/>
      <c r="EK382" s="1224"/>
      <c r="EL382" s="1224"/>
      <c r="EM382" s="1224"/>
      <c r="EN382" s="1224"/>
      <c r="EO382" s="1224"/>
      <c r="EP382" s="1224"/>
      <c r="EQ382" s="1224"/>
      <c r="ER382" s="1224"/>
      <c r="ES382" s="1224"/>
      <c r="ET382" s="1224"/>
      <c r="EU382" s="1224"/>
      <c r="EV382" s="1224"/>
      <c r="EW382" s="1224"/>
      <c r="EX382" s="1224"/>
      <c r="EY382" s="1224"/>
      <c r="EZ382" s="1224"/>
      <c r="FA382" s="1224"/>
      <c r="FB382" s="1224"/>
      <c r="FC382" s="1224"/>
      <c r="FD382" s="1224"/>
      <c r="FE382" s="1224"/>
      <c r="FF382" s="1224"/>
      <c r="FG382" s="1224"/>
      <c r="FH382" s="1224"/>
      <c r="FI382" s="1224"/>
      <c r="FJ382" s="1224"/>
      <c r="FK382" s="1224"/>
      <c r="FL382" s="1224"/>
      <c r="FM382" s="1224"/>
      <c r="FN382" s="1224"/>
      <c r="FO382" s="1224"/>
      <c r="FP382" s="1224"/>
      <c r="FQ382" s="1224"/>
      <c r="FR382" s="1224"/>
      <c r="FS382" s="1224"/>
      <c r="FT382" s="1224"/>
      <c r="FU382" s="1224"/>
      <c r="FV382" s="1224"/>
    </row>
    <row r="383" spans="1:246" s="743" customFormat="1" ht="45">
      <c r="A383" s="890">
        <v>379</v>
      </c>
      <c r="B383" s="790" t="s">
        <v>1463</v>
      </c>
      <c r="C383" s="503" t="s">
        <v>216</v>
      </c>
      <c r="D383" s="561">
        <v>64627918</v>
      </c>
      <c r="E383" s="791">
        <v>102832722</v>
      </c>
      <c r="F383" s="791">
        <v>600144950</v>
      </c>
      <c r="G383" s="791" t="s">
        <v>1467</v>
      </c>
      <c r="H383" s="790" t="s">
        <v>29</v>
      </c>
      <c r="I383" s="561" t="s">
        <v>30</v>
      </c>
      <c r="J383" s="791" t="s">
        <v>219</v>
      </c>
      <c r="K383" s="791" t="s">
        <v>1468</v>
      </c>
      <c r="L383" s="792">
        <v>4000000</v>
      </c>
      <c r="M383" s="739">
        <f t="shared" si="40"/>
        <v>3400000</v>
      </c>
      <c r="N383" s="561">
        <v>2025</v>
      </c>
      <c r="O383" s="561">
        <v>2027</v>
      </c>
      <c r="P383" s="561"/>
      <c r="Q383" s="561" t="s">
        <v>132</v>
      </c>
      <c r="R383" s="561" t="s">
        <v>132</v>
      </c>
      <c r="S383" s="561"/>
      <c r="T383" s="561"/>
      <c r="U383" s="561"/>
      <c r="V383" s="561" t="s">
        <v>132</v>
      </c>
      <c r="W383" s="561" t="s">
        <v>132</v>
      </c>
      <c r="X383" s="561"/>
      <c r="Y383" s="791" t="s">
        <v>278</v>
      </c>
      <c r="Z383" s="562" t="s">
        <v>58</v>
      </c>
      <c r="AA383" s="741"/>
      <c r="AB383" s="741"/>
      <c r="AC383" s="741"/>
      <c r="AD383" s="741"/>
      <c r="AE383" s="741"/>
      <c r="AF383" s="741"/>
      <c r="AG383" s="741"/>
      <c r="AH383" s="741"/>
      <c r="AI383" s="741"/>
      <c r="AJ383" s="741"/>
      <c r="AK383" s="741"/>
      <c r="AL383" s="741"/>
      <c r="AM383" s="741"/>
      <c r="AN383" s="741"/>
      <c r="AO383" s="741"/>
      <c r="AP383" s="741"/>
      <c r="AQ383" s="741"/>
      <c r="AR383" s="741"/>
      <c r="AS383" s="741"/>
      <c r="AT383" s="741"/>
      <c r="AU383" s="741"/>
      <c r="AV383" s="741"/>
      <c r="AW383" s="741"/>
      <c r="AX383" s="741"/>
      <c r="AY383" s="741"/>
      <c r="AZ383" s="741"/>
      <c r="BA383" s="741"/>
      <c r="BB383" s="741"/>
      <c r="BC383" s="741"/>
      <c r="BD383" s="741"/>
      <c r="BE383" s="741"/>
      <c r="BF383" s="741"/>
      <c r="BG383" s="741"/>
      <c r="BH383" s="741"/>
      <c r="BI383" s="741"/>
      <c r="BJ383" s="742"/>
      <c r="BK383" s="742"/>
      <c r="BL383" s="742"/>
      <c r="BM383" s="742"/>
      <c r="BN383" s="742"/>
      <c r="BO383" s="742"/>
      <c r="BP383" s="742"/>
      <c r="BQ383" s="742"/>
      <c r="BR383" s="742"/>
      <c r="BS383" s="742"/>
      <c r="BT383" s="742"/>
      <c r="BU383" s="742"/>
      <c r="BV383" s="742"/>
      <c r="BW383" s="742"/>
      <c r="BX383" s="742"/>
      <c r="BY383" s="742"/>
      <c r="BZ383" s="742"/>
      <c r="CA383" s="742"/>
      <c r="CB383" s="742"/>
      <c r="CC383" s="742"/>
      <c r="CD383" s="742"/>
      <c r="CE383" s="742"/>
      <c r="CF383" s="742"/>
      <c r="CG383" s="742"/>
      <c r="CH383" s="742"/>
      <c r="CI383" s="742"/>
      <c r="CJ383" s="742"/>
      <c r="CK383" s="742"/>
      <c r="CL383" s="742"/>
      <c r="CM383" s="742"/>
      <c r="CN383" s="742"/>
      <c r="CO383" s="742"/>
      <c r="CP383" s="742"/>
      <c r="CQ383" s="742"/>
      <c r="CR383" s="742"/>
      <c r="CS383" s="742"/>
      <c r="CT383" s="742"/>
      <c r="CU383" s="742"/>
      <c r="CV383" s="742"/>
      <c r="CW383" s="742"/>
      <c r="CX383" s="742"/>
      <c r="CY383" s="742"/>
      <c r="CZ383" s="742"/>
      <c r="DA383" s="742"/>
      <c r="DB383" s="742"/>
      <c r="DC383" s="742"/>
      <c r="DD383" s="742"/>
      <c r="DE383" s="742"/>
      <c r="DF383" s="742"/>
      <c r="DG383" s="742"/>
      <c r="DH383" s="742"/>
      <c r="DI383" s="742"/>
      <c r="DJ383" s="742"/>
      <c r="DK383" s="742"/>
      <c r="DL383" s="742"/>
      <c r="DM383" s="742"/>
      <c r="DN383" s="742"/>
      <c r="DO383" s="742"/>
      <c r="DP383" s="742"/>
      <c r="DQ383" s="742"/>
      <c r="DR383" s="742"/>
      <c r="DS383" s="742"/>
      <c r="DT383" s="742"/>
      <c r="DU383" s="742"/>
      <c r="DV383" s="742"/>
      <c r="DW383" s="742"/>
      <c r="DX383" s="742"/>
      <c r="DY383" s="742"/>
      <c r="DZ383" s="742"/>
      <c r="EA383" s="742"/>
      <c r="EB383" s="742"/>
      <c r="EC383" s="742"/>
      <c r="ED383" s="742"/>
      <c r="EE383" s="742"/>
      <c r="EF383" s="742"/>
      <c r="EG383" s="742"/>
      <c r="EH383" s="742"/>
      <c r="EI383" s="742"/>
      <c r="EJ383" s="742"/>
      <c r="EK383" s="742"/>
      <c r="EL383" s="742"/>
      <c r="EM383" s="742"/>
      <c r="EN383" s="742"/>
      <c r="EO383" s="742"/>
      <c r="EP383" s="742"/>
      <c r="EQ383" s="742"/>
      <c r="ER383" s="742"/>
      <c r="ES383" s="742"/>
      <c r="ET383" s="742"/>
      <c r="EU383" s="742"/>
      <c r="EV383" s="742"/>
      <c r="EW383" s="742"/>
      <c r="EX383" s="742"/>
      <c r="EY383" s="742"/>
      <c r="EZ383" s="742"/>
      <c r="FA383" s="742"/>
      <c r="FB383" s="742"/>
      <c r="FC383" s="742"/>
      <c r="FD383" s="742"/>
      <c r="FE383" s="742"/>
      <c r="FF383" s="742"/>
      <c r="FG383" s="742"/>
      <c r="FH383" s="742"/>
      <c r="FI383" s="742"/>
      <c r="FJ383" s="742"/>
      <c r="FK383" s="742"/>
      <c r="FL383" s="742"/>
      <c r="FM383" s="742"/>
      <c r="FN383" s="742"/>
      <c r="FO383" s="742"/>
      <c r="FP383" s="742"/>
      <c r="FQ383" s="742"/>
      <c r="FR383" s="742"/>
      <c r="FS383" s="742"/>
      <c r="FT383" s="742"/>
      <c r="FU383" s="742"/>
      <c r="FV383" s="742"/>
      <c r="FW383" s="742"/>
      <c r="FX383" s="742"/>
      <c r="FY383" s="742"/>
      <c r="FZ383" s="742"/>
      <c r="GA383" s="742"/>
      <c r="GB383" s="742"/>
      <c r="GC383" s="742"/>
      <c r="GD383" s="742"/>
      <c r="GE383" s="742"/>
      <c r="GF383" s="742"/>
      <c r="GG383" s="742"/>
      <c r="GH383" s="742"/>
      <c r="GI383" s="742"/>
      <c r="GJ383" s="742"/>
      <c r="GK383" s="742"/>
      <c r="GL383" s="742"/>
      <c r="GM383" s="742"/>
      <c r="GN383" s="742"/>
      <c r="GO383" s="742"/>
      <c r="GP383" s="742"/>
      <c r="GQ383" s="742"/>
      <c r="GR383" s="742"/>
      <c r="GS383" s="742"/>
      <c r="GT383" s="742"/>
      <c r="GU383" s="742"/>
      <c r="GV383" s="742"/>
      <c r="GW383" s="742"/>
      <c r="GX383" s="742"/>
      <c r="GY383" s="742"/>
      <c r="GZ383" s="742"/>
      <c r="HA383" s="742"/>
      <c r="HB383" s="742"/>
      <c r="HC383" s="742"/>
      <c r="HD383" s="742"/>
      <c r="HE383" s="742"/>
      <c r="HF383" s="742"/>
      <c r="HG383" s="742"/>
      <c r="HH383" s="742"/>
      <c r="HI383" s="742"/>
      <c r="HJ383" s="742"/>
      <c r="HK383" s="742"/>
      <c r="HL383" s="742"/>
      <c r="HM383" s="742"/>
      <c r="HN383" s="742"/>
      <c r="HO383" s="742"/>
      <c r="HP383" s="742"/>
      <c r="HQ383" s="742"/>
      <c r="HR383" s="742"/>
      <c r="HS383" s="742"/>
      <c r="HT383" s="742"/>
      <c r="HU383" s="742"/>
      <c r="HV383" s="742"/>
      <c r="HW383" s="742"/>
      <c r="HX383" s="742"/>
      <c r="HY383" s="742"/>
      <c r="HZ383" s="742"/>
      <c r="IA383" s="742"/>
      <c r="IB383" s="742"/>
      <c r="IC383" s="742"/>
      <c r="ID383" s="742"/>
      <c r="IE383" s="742"/>
      <c r="IF383" s="742"/>
      <c r="IG383" s="742"/>
      <c r="IH383" s="742"/>
      <c r="II383" s="742"/>
      <c r="IJ383" s="742"/>
      <c r="IK383" s="742"/>
      <c r="IL383" s="742"/>
    </row>
    <row r="384" spans="1:246" s="743" customFormat="1" ht="45">
      <c r="A384" s="890">
        <v>380</v>
      </c>
      <c r="B384" s="790" t="s">
        <v>1463</v>
      </c>
      <c r="C384" s="503" t="s">
        <v>216</v>
      </c>
      <c r="D384" s="561">
        <v>64627918</v>
      </c>
      <c r="E384" s="791">
        <v>102832722</v>
      </c>
      <c r="F384" s="791">
        <v>600144950</v>
      </c>
      <c r="G384" s="791" t="s">
        <v>1469</v>
      </c>
      <c r="H384" s="790" t="s">
        <v>29</v>
      </c>
      <c r="I384" s="561" t="s">
        <v>30</v>
      </c>
      <c r="J384" s="791" t="s">
        <v>219</v>
      </c>
      <c r="K384" s="791" t="s">
        <v>1470</v>
      </c>
      <c r="L384" s="792">
        <v>2500000</v>
      </c>
      <c r="M384" s="739">
        <f t="shared" si="40"/>
        <v>2125000</v>
      </c>
      <c r="N384" s="561">
        <v>2025</v>
      </c>
      <c r="O384" s="561">
        <v>2027</v>
      </c>
      <c r="P384" s="561"/>
      <c r="Q384" s="561"/>
      <c r="R384" s="561"/>
      <c r="S384" s="561"/>
      <c r="T384" s="561"/>
      <c r="U384" s="561" t="s">
        <v>132</v>
      </c>
      <c r="V384" s="561"/>
      <c r="W384" s="561"/>
      <c r="X384" s="561" t="s">
        <v>132</v>
      </c>
      <c r="Y384" s="791" t="s">
        <v>278</v>
      </c>
      <c r="Z384" s="562" t="s">
        <v>58</v>
      </c>
      <c r="AA384" s="741"/>
      <c r="AB384" s="741"/>
      <c r="AC384" s="741"/>
      <c r="AD384" s="741"/>
      <c r="AE384" s="741"/>
      <c r="AF384" s="741"/>
      <c r="AG384" s="741"/>
      <c r="AH384" s="741"/>
      <c r="AI384" s="741"/>
      <c r="AJ384" s="741"/>
      <c r="AK384" s="741"/>
      <c r="AL384" s="741"/>
      <c r="AM384" s="741"/>
      <c r="AN384" s="741"/>
      <c r="AO384" s="741"/>
      <c r="AP384" s="741"/>
      <c r="AQ384" s="741"/>
      <c r="AR384" s="741"/>
      <c r="AS384" s="741"/>
      <c r="AT384" s="741"/>
      <c r="AU384" s="741"/>
      <c r="AV384" s="741"/>
      <c r="AW384" s="741"/>
      <c r="AX384" s="741"/>
      <c r="AY384" s="741"/>
      <c r="AZ384" s="741"/>
      <c r="BA384" s="741"/>
      <c r="BB384" s="741"/>
      <c r="BC384" s="741"/>
      <c r="BD384" s="741"/>
      <c r="BE384" s="741"/>
      <c r="BF384" s="741"/>
      <c r="BG384" s="741"/>
      <c r="BH384" s="741"/>
      <c r="BI384" s="741"/>
      <c r="BJ384" s="742"/>
      <c r="BK384" s="742"/>
      <c r="BL384" s="742"/>
      <c r="BM384" s="742"/>
      <c r="BN384" s="742"/>
      <c r="BO384" s="742"/>
      <c r="BP384" s="742"/>
      <c r="BQ384" s="742"/>
      <c r="BR384" s="742"/>
      <c r="BS384" s="742"/>
      <c r="BT384" s="742"/>
      <c r="BU384" s="742"/>
      <c r="BV384" s="742"/>
      <c r="BW384" s="742"/>
      <c r="BX384" s="742"/>
      <c r="BY384" s="742"/>
      <c r="BZ384" s="742"/>
      <c r="CA384" s="742"/>
      <c r="CB384" s="742"/>
      <c r="CC384" s="742"/>
      <c r="CD384" s="742"/>
      <c r="CE384" s="742"/>
      <c r="CF384" s="742"/>
      <c r="CG384" s="742"/>
      <c r="CH384" s="742"/>
      <c r="CI384" s="742"/>
      <c r="CJ384" s="742"/>
      <c r="CK384" s="742"/>
      <c r="CL384" s="742"/>
      <c r="CM384" s="742"/>
      <c r="CN384" s="742"/>
      <c r="CO384" s="742"/>
      <c r="CP384" s="742"/>
      <c r="CQ384" s="742"/>
      <c r="CR384" s="742"/>
      <c r="CS384" s="742"/>
      <c r="CT384" s="742"/>
      <c r="CU384" s="742"/>
      <c r="CV384" s="742"/>
      <c r="CW384" s="742"/>
      <c r="CX384" s="742"/>
      <c r="CY384" s="742"/>
      <c r="CZ384" s="742"/>
      <c r="DA384" s="742"/>
      <c r="DB384" s="742"/>
      <c r="DC384" s="742"/>
      <c r="DD384" s="742"/>
      <c r="DE384" s="742"/>
      <c r="DF384" s="742"/>
      <c r="DG384" s="742"/>
      <c r="DH384" s="742"/>
      <c r="DI384" s="742"/>
      <c r="DJ384" s="742"/>
      <c r="DK384" s="742"/>
      <c r="DL384" s="742"/>
      <c r="DM384" s="742"/>
      <c r="DN384" s="742"/>
      <c r="DO384" s="742"/>
      <c r="DP384" s="742"/>
      <c r="DQ384" s="742"/>
      <c r="DR384" s="742"/>
      <c r="DS384" s="742"/>
      <c r="DT384" s="742"/>
      <c r="DU384" s="742"/>
      <c r="DV384" s="742"/>
      <c r="DW384" s="742"/>
      <c r="DX384" s="742"/>
      <c r="DY384" s="742"/>
      <c r="DZ384" s="742"/>
      <c r="EA384" s="742"/>
      <c r="EB384" s="742"/>
      <c r="EC384" s="742"/>
      <c r="ED384" s="742"/>
      <c r="EE384" s="742"/>
      <c r="EF384" s="742"/>
      <c r="EG384" s="742"/>
      <c r="EH384" s="742"/>
      <c r="EI384" s="742"/>
      <c r="EJ384" s="742"/>
      <c r="EK384" s="742"/>
      <c r="EL384" s="742"/>
      <c r="EM384" s="742"/>
      <c r="EN384" s="742"/>
      <c r="EO384" s="742"/>
      <c r="EP384" s="742"/>
      <c r="EQ384" s="742"/>
      <c r="ER384" s="742"/>
      <c r="ES384" s="742"/>
      <c r="ET384" s="742"/>
      <c r="EU384" s="742"/>
      <c r="EV384" s="742"/>
      <c r="EW384" s="742"/>
      <c r="EX384" s="742"/>
      <c r="EY384" s="742"/>
      <c r="EZ384" s="742"/>
      <c r="FA384" s="742"/>
      <c r="FB384" s="742"/>
      <c r="FC384" s="742"/>
      <c r="FD384" s="742"/>
      <c r="FE384" s="742"/>
      <c r="FF384" s="742"/>
      <c r="FG384" s="742"/>
      <c r="FH384" s="742"/>
      <c r="FI384" s="742"/>
      <c r="FJ384" s="742"/>
      <c r="FK384" s="742"/>
      <c r="FL384" s="742"/>
      <c r="FM384" s="742"/>
      <c r="FN384" s="742"/>
      <c r="FO384" s="742"/>
      <c r="FP384" s="742"/>
      <c r="FQ384" s="742"/>
      <c r="FR384" s="742"/>
      <c r="FS384" s="742"/>
      <c r="FT384" s="742"/>
      <c r="FU384" s="742"/>
      <c r="FV384" s="742"/>
      <c r="FW384" s="742"/>
      <c r="FX384" s="742"/>
      <c r="FY384" s="742"/>
      <c r="FZ384" s="742"/>
      <c r="GA384" s="742"/>
      <c r="GB384" s="742"/>
      <c r="GC384" s="742"/>
      <c r="GD384" s="742"/>
      <c r="GE384" s="742"/>
      <c r="GF384" s="742"/>
      <c r="GG384" s="742"/>
      <c r="GH384" s="742"/>
      <c r="GI384" s="742"/>
      <c r="GJ384" s="742"/>
      <c r="GK384" s="742"/>
      <c r="GL384" s="742"/>
      <c r="GM384" s="742"/>
      <c r="GN384" s="742"/>
      <c r="GO384" s="742"/>
      <c r="GP384" s="742"/>
      <c r="GQ384" s="742"/>
      <c r="GR384" s="742"/>
      <c r="GS384" s="742"/>
      <c r="GT384" s="742"/>
      <c r="GU384" s="742"/>
      <c r="GV384" s="742"/>
      <c r="GW384" s="742"/>
      <c r="GX384" s="742"/>
      <c r="GY384" s="742"/>
      <c r="GZ384" s="742"/>
      <c r="HA384" s="742"/>
      <c r="HB384" s="742"/>
      <c r="HC384" s="742"/>
      <c r="HD384" s="742"/>
      <c r="HE384" s="742"/>
      <c r="HF384" s="742"/>
      <c r="HG384" s="742"/>
      <c r="HH384" s="742"/>
      <c r="HI384" s="742"/>
      <c r="HJ384" s="742"/>
      <c r="HK384" s="742"/>
      <c r="HL384" s="742"/>
      <c r="HM384" s="742"/>
      <c r="HN384" s="742"/>
      <c r="HO384" s="742"/>
      <c r="HP384" s="742"/>
      <c r="HQ384" s="742"/>
      <c r="HR384" s="742"/>
      <c r="HS384" s="742"/>
      <c r="HT384" s="742"/>
      <c r="HU384" s="742"/>
      <c r="HV384" s="742"/>
      <c r="HW384" s="742"/>
      <c r="HX384" s="742"/>
      <c r="HY384" s="742"/>
      <c r="HZ384" s="742"/>
      <c r="IA384" s="742"/>
      <c r="IB384" s="742"/>
      <c r="IC384" s="742"/>
      <c r="ID384" s="742"/>
      <c r="IE384" s="742"/>
      <c r="IF384" s="742"/>
      <c r="IG384" s="742"/>
      <c r="IH384" s="742"/>
      <c r="II384" s="742"/>
      <c r="IJ384" s="742"/>
      <c r="IK384" s="742"/>
      <c r="IL384" s="742"/>
    </row>
    <row r="385" spans="1:246" s="743" customFormat="1" ht="33.75">
      <c r="A385" s="890">
        <v>381</v>
      </c>
      <c r="B385" s="790" t="s">
        <v>1463</v>
      </c>
      <c r="C385" s="503" t="s">
        <v>216</v>
      </c>
      <c r="D385" s="561">
        <v>64627918</v>
      </c>
      <c r="E385" s="791">
        <v>102832722</v>
      </c>
      <c r="F385" s="791">
        <v>600144950</v>
      </c>
      <c r="G385" s="791" t="s">
        <v>568</v>
      </c>
      <c r="H385" s="790" t="s">
        <v>29</v>
      </c>
      <c r="I385" s="561" t="s">
        <v>30</v>
      </c>
      <c r="J385" s="791" t="s">
        <v>219</v>
      </c>
      <c r="K385" s="791" t="s">
        <v>1471</v>
      </c>
      <c r="L385" s="792">
        <v>5000000</v>
      </c>
      <c r="M385" s="739">
        <f t="shared" si="40"/>
        <v>4250000</v>
      </c>
      <c r="N385" s="561">
        <v>2025</v>
      </c>
      <c r="O385" s="561">
        <v>2027</v>
      </c>
      <c r="P385" s="561"/>
      <c r="Q385" s="561" t="s">
        <v>132</v>
      </c>
      <c r="R385" s="561" t="s">
        <v>132</v>
      </c>
      <c r="S385" s="561" t="s">
        <v>132</v>
      </c>
      <c r="T385" s="561"/>
      <c r="U385" s="561"/>
      <c r="V385" s="561"/>
      <c r="W385" s="561" t="s">
        <v>132</v>
      </c>
      <c r="X385" s="561" t="s">
        <v>132</v>
      </c>
      <c r="Y385" s="791" t="s">
        <v>278</v>
      </c>
      <c r="Z385" s="562" t="s">
        <v>58</v>
      </c>
      <c r="AA385" s="741"/>
      <c r="AB385" s="741"/>
      <c r="AC385" s="741"/>
      <c r="AD385" s="741"/>
      <c r="AE385" s="741"/>
      <c r="AF385" s="741"/>
      <c r="AG385" s="741"/>
      <c r="AH385" s="741"/>
      <c r="AI385" s="741"/>
      <c r="AJ385" s="741"/>
      <c r="AK385" s="741"/>
      <c r="AL385" s="741"/>
      <c r="AM385" s="741"/>
      <c r="AN385" s="741"/>
      <c r="AO385" s="741"/>
      <c r="AP385" s="741"/>
      <c r="AQ385" s="741"/>
      <c r="AR385" s="741"/>
      <c r="AS385" s="741"/>
      <c r="AT385" s="741"/>
      <c r="AU385" s="741"/>
      <c r="AV385" s="741"/>
      <c r="AW385" s="741"/>
      <c r="AX385" s="741"/>
      <c r="AY385" s="741"/>
      <c r="AZ385" s="741"/>
      <c r="BA385" s="741"/>
      <c r="BB385" s="741"/>
      <c r="BC385" s="741"/>
      <c r="BD385" s="741"/>
      <c r="BE385" s="741"/>
      <c r="BF385" s="741"/>
      <c r="BG385" s="741"/>
      <c r="BH385" s="741"/>
      <c r="BI385" s="741"/>
      <c r="BJ385" s="742"/>
      <c r="BK385" s="742"/>
      <c r="BL385" s="742"/>
      <c r="BM385" s="742"/>
      <c r="BN385" s="742"/>
      <c r="BO385" s="742"/>
      <c r="BP385" s="742"/>
      <c r="BQ385" s="742"/>
      <c r="BR385" s="742"/>
      <c r="BS385" s="742"/>
      <c r="BT385" s="742"/>
      <c r="BU385" s="742"/>
      <c r="BV385" s="742"/>
      <c r="BW385" s="742"/>
      <c r="BX385" s="742"/>
      <c r="BY385" s="742"/>
      <c r="BZ385" s="742"/>
      <c r="CA385" s="742"/>
      <c r="CB385" s="742"/>
      <c r="CC385" s="742"/>
      <c r="CD385" s="742"/>
      <c r="CE385" s="742"/>
      <c r="CF385" s="742"/>
      <c r="CG385" s="742"/>
      <c r="CH385" s="742"/>
      <c r="CI385" s="742"/>
      <c r="CJ385" s="742"/>
      <c r="CK385" s="742"/>
      <c r="CL385" s="742"/>
      <c r="CM385" s="742"/>
      <c r="CN385" s="742"/>
      <c r="CO385" s="742"/>
      <c r="CP385" s="742"/>
      <c r="CQ385" s="742"/>
      <c r="CR385" s="742"/>
      <c r="CS385" s="742"/>
      <c r="CT385" s="742"/>
      <c r="CU385" s="742"/>
      <c r="CV385" s="742"/>
      <c r="CW385" s="742"/>
      <c r="CX385" s="742"/>
      <c r="CY385" s="742"/>
      <c r="CZ385" s="742"/>
      <c r="DA385" s="742"/>
      <c r="DB385" s="742"/>
      <c r="DC385" s="742"/>
      <c r="DD385" s="742"/>
      <c r="DE385" s="742"/>
      <c r="DF385" s="742"/>
      <c r="DG385" s="742"/>
      <c r="DH385" s="742"/>
      <c r="DI385" s="742"/>
      <c r="DJ385" s="742"/>
      <c r="DK385" s="742"/>
      <c r="DL385" s="742"/>
      <c r="DM385" s="742"/>
      <c r="DN385" s="742"/>
      <c r="DO385" s="742"/>
      <c r="DP385" s="742"/>
      <c r="DQ385" s="742"/>
      <c r="DR385" s="742"/>
      <c r="DS385" s="742"/>
      <c r="DT385" s="742"/>
      <c r="DU385" s="742"/>
      <c r="DV385" s="742"/>
      <c r="DW385" s="742"/>
      <c r="DX385" s="742"/>
      <c r="DY385" s="742"/>
      <c r="DZ385" s="742"/>
      <c r="EA385" s="742"/>
      <c r="EB385" s="742"/>
      <c r="EC385" s="742"/>
      <c r="ED385" s="742"/>
      <c r="EE385" s="742"/>
      <c r="EF385" s="742"/>
      <c r="EG385" s="742"/>
      <c r="EH385" s="742"/>
      <c r="EI385" s="742"/>
      <c r="EJ385" s="742"/>
      <c r="EK385" s="742"/>
      <c r="EL385" s="742"/>
      <c r="EM385" s="742"/>
      <c r="EN385" s="742"/>
      <c r="EO385" s="742"/>
      <c r="EP385" s="742"/>
      <c r="EQ385" s="742"/>
      <c r="ER385" s="742"/>
      <c r="ES385" s="742"/>
      <c r="ET385" s="742"/>
      <c r="EU385" s="742"/>
      <c r="EV385" s="742"/>
      <c r="EW385" s="742"/>
      <c r="EX385" s="742"/>
      <c r="EY385" s="742"/>
      <c r="EZ385" s="742"/>
      <c r="FA385" s="742"/>
      <c r="FB385" s="742"/>
      <c r="FC385" s="742"/>
      <c r="FD385" s="742"/>
      <c r="FE385" s="742"/>
      <c r="FF385" s="742"/>
      <c r="FG385" s="742"/>
      <c r="FH385" s="742"/>
      <c r="FI385" s="742"/>
      <c r="FJ385" s="742"/>
      <c r="FK385" s="742"/>
      <c r="FL385" s="742"/>
      <c r="FM385" s="742"/>
      <c r="FN385" s="742"/>
      <c r="FO385" s="742"/>
      <c r="FP385" s="742"/>
      <c r="FQ385" s="742"/>
      <c r="FR385" s="742"/>
      <c r="FS385" s="742"/>
      <c r="FT385" s="742"/>
      <c r="FU385" s="742"/>
      <c r="FV385" s="742"/>
      <c r="FW385" s="742"/>
      <c r="FX385" s="742"/>
      <c r="FY385" s="742"/>
      <c r="FZ385" s="742"/>
      <c r="GA385" s="742"/>
      <c r="GB385" s="742"/>
      <c r="GC385" s="742"/>
      <c r="GD385" s="742"/>
      <c r="GE385" s="742"/>
      <c r="GF385" s="742"/>
      <c r="GG385" s="742"/>
      <c r="GH385" s="742"/>
      <c r="GI385" s="742"/>
      <c r="GJ385" s="742"/>
      <c r="GK385" s="742"/>
      <c r="GL385" s="742"/>
      <c r="GM385" s="742"/>
      <c r="GN385" s="742"/>
      <c r="GO385" s="742"/>
      <c r="GP385" s="742"/>
      <c r="GQ385" s="742"/>
      <c r="GR385" s="742"/>
      <c r="GS385" s="742"/>
      <c r="GT385" s="742"/>
      <c r="GU385" s="742"/>
      <c r="GV385" s="742"/>
      <c r="GW385" s="742"/>
      <c r="GX385" s="742"/>
      <c r="GY385" s="742"/>
      <c r="GZ385" s="742"/>
      <c r="HA385" s="742"/>
      <c r="HB385" s="742"/>
      <c r="HC385" s="742"/>
      <c r="HD385" s="742"/>
      <c r="HE385" s="742"/>
      <c r="HF385" s="742"/>
      <c r="HG385" s="742"/>
      <c r="HH385" s="742"/>
      <c r="HI385" s="742"/>
      <c r="HJ385" s="742"/>
      <c r="HK385" s="742"/>
      <c r="HL385" s="742"/>
      <c r="HM385" s="742"/>
      <c r="HN385" s="742"/>
      <c r="HO385" s="742"/>
      <c r="HP385" s="742"/>
      <c r="HQ385" s="742"/>
      <c r="HR385" s="742"/>
      <c r="HS385" s="742"/>
      <c r="HT385" s="742"/>
      <c r="HU385" s="742"/>
      <c r="HV385" s="742"/>
      <c r="HW385" s="742"/>
      <c r="HX385" s="742"/>
      <c r="HY385" s="742"/>
      <c r="HZ385" s="742"/>
      <c r="IA385" s="742"/>
      <c r="IB385" s="742"/>
      <c r="IC385" s="742"/>
      <c r="ID385" s="742"/>
      <c r="IE385" s="742"/>
      <c r="IF385" s="742"/>
      <c r="IG385" s="742"/>
      <c r="IH385" s="742"/>
      <c r="II385" s="742"/>
      <c r="IJ385" s="742"/>
      <c r="IK385" s="742"/>
      <c r="IL385" s="742"/>
    </row>
    <row r="386" spans="1:246" s="743" customFormat="1" ht="56.25">
      <c r="A386" s="890">
        <v>382</v>
      </c>
      <c r="B386" s="790" t="s">
        <v>1463</v>
      </c>
      <c r="C386" s="503" t="s">
        <v>216</v>
      </c>
      <c r="D386" s="561">
        <v>64627918</v>
      </c>
      <c r="E386" s="791">
        <v>102832722</v>
      </c>
      <c r="F386" s="791">
        <v>600144950</v>
      </c>
      <c r="G386" s="791" t="s">
        <v>1472</v>
      </c>
      <c r="H386" s="790" t="s">
        <v>29</v>
      </c>
      <c r="I386" s="561" t="s">
        <v>30</v>
      </c>
      <c r="J386" s="791" t="s">
        <v>219</v>
      </c>
      <c r="K386" s="791" t="s">
        <v>1473</v>
      </c>
      <c r="L386" s="792">
        <v>8000000</v>
      </c>
      <c r="M386" s="739">
        <f t="shared" si="40"/>
        <v>6800000</v>
      </c>
      <c r="N386" s="561">
        <v>2025</v>
      </c>
      <c r="O386" s="561">
        <v>2027</v>
      </c>
      <c r="P386" s="561" t="s">
        <v>132</v>
      </c>
      <c r="Q386" s="561" t="s">
        <v>132</v>
      </c>
      <c r="R386" s="561"/>
      <c r="S386" s="561" t="s">
        <v>132</v>
      </c>
      <c r="T386" s="561"/>
      <c r="U386" s="561" t="s">
        <v>132</v>
      </c>
      <c r="V386" s="561"/>
      <c r="W386" s="561" t="s">
        <v>132</v>
      </c>
      <c r="X386" s="561"/>
      <c r="Y386" s="791" t="s">
        <v>278</v>
      </c>
      <c r="Z386" s="562" t="s">
        <v>58</v>
      </c>
      <c r="AA386" s="741"/>
      <c r="AB386" s="741"/>
      <c r="AC386" s="741"/>
      <c r="AD386" s="741"/>
      <c r="AE386" s="741"/>
      <c r="AF386" s="741"/>
      <c r="AG386" s="741"/>
      <c r="AH386" s="741"/>
      <c r="AI386" s="741"/>
      <c r="AJ386" s="741"/>
      <c r="AK386" s="741"/>
      <c r="AL386" s="741"/>
      <c r="AM386" s="741"/>
      <c r="AN386" s="741"/>
      <c r="AO386" s="741"/>
      <c r="AP386" s="741"/>
      <c r="AQ386" s="741"/>
      <c r="AR386" s="741"/>
      <c r="AS386" s="741"/>
      <c r="AT386" s="741"/>
      <c r="AU386" s="741"/>
      <c r="AV386" s="741"/>
      <c r="AW386" s="741"/>
      <c r="AX386" s="741"/>
      <c r="AY386" s="741"/>
      <c r="AZ386" s="741"/>
      <c r="BA386" s="741"/>
      <c r="BB386" s="741"/>
      <c r="BC386" s="741"/>
      <c r="BD386" s="741"/>
      <c r="BE386" s="741"/>
      <c r="BF386" s="741"/>
      <c r="BG386" s="741"/>
      <c r="BH386" s="741"/>
      <c r="BI386" s="741"/>
      <c r="BJ386" s="742"/>
      <c r="BK386" s="742"/>
      <c r="BL386" s="742"/>
      <c r="BM386" s="742"/>
      <c r="BN386" s="742"/>
      <c r="BO386" s="742"/>
      <c r="BP386" s="742"/>
      <c r="BQ386" s="742"/>
      <c r="BR386" s="742"/>
      <c r="BS386" s="742"/>
      <c r="BT386" s="742"/>
      <c r="BU386" s="742"/>
      <c r="BV386" s="742"/>
      <c r="BW386" s="742"/>
      <c r="BX386" s="742"/>
      <c r="BY386" s="742"/>
      <c r="BZ386" s="742"/>
      <c r="CA386" s="742"/>
      <c r="CB386" s="742"/>
      <c r="CC386" s="742"/>
      <c r="CD386" s="742"/>
      <c r="CE386" s="742"/>
      <c r="CF386" s="742"/>
      <c r="CG386" s="742"/>
      <c r="CH386" s="742"/>
      <c r="CI386" s="742"/>
      <c r="CJ386" s="742"/>
      <c r="CK386" s="742"/>
      <c r="CL386" s="742"/>
      <c r="CM386" s="742"/>
      <c r="CN386" s="742"/>
      <c r="CO386" s="742"/>
      <c r="CP386" s="742"/>
      <c r="CQ386" s="742"/>
      <c r="CR386" s="742"/>
      <c r="CS386" s="742"/>
      <c r="CT386" s="742"/>
      <c r="CU386" s="742"/>
      <c r="CV386" s="742"/>
      <c r="CW386" s="742"/>
      <c r="CX386" s="742"/>
      <c r="CY386" s="742"/>
      <c r="CZ386" s="742"/>
      <c r="DA386" s="742"/>
      <c r="DB386" s="742"/>
      <c r="DC386" s="742"/>
      <c r="DD386" s="742"/>
      <c r="DE386" s="742"/>
      <c r="DF386" s="742"/>
      <c r="DG386" s="742"/>
      <c r="DH386" s="742"/>
      <c r="DI386" s="742"/>
      <c r="DJ386" s="742"/>
      <c r="DK386" s="742"/>
      <c r="DL386" s="742"/>
      <c r="DM386" s="742"/>
      <c r="DN386" s="742"/>
      <c r="DO386" s="742"/>
      <c r="DP386" s="742"/>
      <c r="DQ386" s="742"/>
      <c r="DR386" s="742"/>
      <c r="DS386" s="742"/>
      <c r="DT386" s="742"/>
      <c r="DU386" s="742"/>
      <c r="DV386" s="742"/>
      <c r="DW386" s="742"/>
      <c r="DX386" s="742"/>
      <c r="DY386" s="742"/>
      <c r="DZ386" s="742"/>
      <c r="EA386" s="742"/>
      <c r="EB386" s="742"/>
      <c r="EC386" s="742"/>
      <c r="ED386" s="742"/>
      <c r="EE386" s="742"/>
      <c r="EF386" s="742"/>
      <c r="EG386" s="742"/>
      <c r="EH386" s="742"/>
      <c r="EI386" s="742"/>
      <c r="EJ386" s="742"/>
      <c r="EK386" s="742"/>
      <c r="EL386" s="742"/>
      <c r="EM386" s="742"/>
      <c r="EN386" s="742"/>
      <c r="EO386" s="742"/>
      <c r="EP386" s="742"/>
      <c r="EQ386" s="742"/>
      <c r="ER386" s="742"/>
      <c r="ES386" s="742"/>
      <c r="ET386" s="742"/>
      <c r="EU386" s="742"/>
      <c r="EV386" s="742"/>
      <c r="EW386" s="742"/>
      <c r="EX386" s="742"/>
      <c r="EY386" s="742"/>
      <c r="EZ386" s="742"/>
      <c r="FA386" s="742"/>
      <c r="FB386" s="742"/>
      <c r="FC386" s="742"/>
      <c r="FD386" s="742"/>
      <c r="FE386" s="742"/>
      <c r="FF386" s="742"/>
      <c r="FG386" s="742"/>
      <c r="FH386" s="742"/>
      <c r="FI386" s="742"/>
      <c r="FJ386" s="742"/>
      <c r="FK386" s="742"/>
      <c r="FL386" s="742"/>
      <c r="FM386" s="742"/>
      <c r="FN386" s="742"/>
      <c r="FO386" s="742"/>
      <c r="FP386" s="742"/>
      <c r="FQ386" s="742"/>
      <c r="FR386" s="742"/>
      <c r="FS386" s="742"/>
      <c r="FT386" s="742"/>
      <c r="FU386" s="742"/>
      <c r="FV386" s="742"/>
      <c r="FW386" s="742"/>
      <c r="FX386" s="742"/>
      <c r="FY386" s="742"/>
      <c r="FZ386" s="742"/>
      <c r="GA386" s="742"/>
      <c r="GB386" s="742"/>
      <c r="GC386" s="742"/>
      <c r="GD386" s="742"/>
      <c r="GE386" s="742"/>
      <c r="GF386" s="742"/>
      <c r="GG386" s="742"/>
      <c r="GH386" s="742"/>
      <c r="GI386" s="742"/>
      <c r="GJ386" s="742"/>
      <c r="GK386" s="742"/>
      <c r="GL386" s="742"/>
      <c r="GM386" s="742"/>
      <c r="GN386" s="742"/>
      <c r="GO386" s="742"/>
      <c r="GP386" s="742"/>
      <c r="GQ386" s="742"/>
      <c r="GR386" s="742"/>
      <c r="GS386" s="742"/>
      <c r="GT386" s="742"/>
      <c r="GU386" s="742"/>
      <c r="GV386" s="742"/>
      <c r="GW386" s="742"/>
      <c r="GX386" s="742"/>
      <c r="GY386" s="742"/>
      <c r="GZ386" s="742"/>
      <c r="HA386" s="742"/>
      <c r="HB386" s="742"/>
      <c r="HC386" s="742"/>
      <c r="HD386" s="742"/>
      <c r="HE386" s="742"/>
      <c r="HF386" s="742"/>
      <c r="HG386" s="742"/>
      <c r="HH386" s="742"/>
      <c r="HI386" s="742"/>
      <c r="HJ386" s="742"/>
      <c r="HK386" s="742"/>
      <c r="HL386" s="742"/>
      <c r="HM386" s="742"/>
      <c r="HN386" s="742"/>
      <c r="HO386" s="742"/>
      <c r="HP386" s="742"/>
      <c r="HQ386" s="742"/>
      <c r="HR386" s="742"/>
      <c r="HS386" s="742"/>
      <c r="HT386" s="742"/>
      <c r="HU386" s="742"/>
      <c r="HV386" s="742"/>
      <c r="HW386" s="742"/>
      <c r="HX386" s="742"/>
      <c r="HY386" s="742"/>
      <c r="HZ386" s="742"/>
      <c r="IA386" s="742"/>
      <c r="IB386" s="742"/>
      <c r="IC386" s="742"/>
      <c r="ID386" s="742"/>
      <c r="IE386" s="742"/>
      <c r="IF386" s="742"/>
      <c r="IG386" s="742"/>
      <c r="IH386" s="742"/>
      <c r="II386" s="742"/>
      <c r="IJ386" s="742"/>
      <c r="IK386" s="742"/>
      <c r="IL386" s="742"/>
    </row>
    <row r="387" spans="1:246" s="1225" customFormat="1" ht="157.5" customHeight="1">
      <c r="A387" s="1228">
        <v>383</v>
      </c>
      <c r="B387" s="1229" t="s">
        <v>1463</v>
      </c>
      <c r="C387" s="1218" t="s">
        <v>216</v>
      </c>
      <c r="D387" s="1218">
        <v>64627918</v>
      </c>
      <c r="E387" s="1218">
        <v>102832722</v>
      </c>
      <c r="F387" s="1218">
        <v>600144950</v>
      </c>
      <c r="G387" s="1219" t="s">
        <v>1474</v>
      </c>
      <c r="H387" s="1219" t="s">
        <v>29</v>
      </c>
      <c r="I387" s="1218" t="s">
        <v>30</v>
      </c>
      <c r="J387" s="1218" t="s">
        <v>219</v>
      </c>
      <c r="K387" s="1226" t="s">
        <v>1829</v>
      </c>
      <c r="L387" s="1220">
        <v>10000000</v>
      </c>
      <c r="M387" s="1221">
        <f t="shared" si="40"/>
        <v>8500000</v>
      </c>
      <c r="N387" s="1218">
        <v>2025</v>
      </c>
      <c r="O387" s="1218">
        <v>2027</v>
      </c>
      <c r="P387" s="1218" t="s">
        <v>132</v>
      </c>
      <c r="Q387" s="1218" t="s">
        <v>132</v>
      </c>
      <c r="R387" s="1218" t="s">
        <v>132</v>
      </c>
      <c r="S387" s="1218" t="s">
        <v>132</v>
      </c>
      <c r="T387" s="1218"/>
      <c r="U387" s="1218" t="s">
        <v>132</v>
      </c>
      <c r="V387" s="1218" t="s">
        <v>132</v>
      </c>
      <c r="W387" s="1218" t="s">
        <v>132</v>
      </c>
      <c r="X387" s="1218" t="s">
        <v>132</v>
      </c>
      <c r="Y387" s="1218" t="s">
        <v>278</v>
      </c>
      <c r="Z387" s="1223" t="s">
        <v>58</v>
      </c>
      <c r="AA387" s="1224"/>
      <c r="AB387" s="1224"/>
      <c r="AC387" s="1224"/>
      <c r="AD387" s="1224"/>
      <c r="AE387" s="1224"/>
      <c r="AF387" s="1224"/>
      <c r="AG387" s="1224"/>
      <c r="AH387" s="1224"/>
      <c r="AI387" s="1224"/>
      <c r="AJ387" s="1224"/>
      <c r="AK387" s="1224"/>
      <c r="AL387" s="1224"/>
      <c r="AM387" s="1224"/>
      <c r="AN387" s="1224"/>
      <c r="AO387" s="1224"/>
      <c r="AP387" s="1224"/>
      <c r="AQ387" s="1224"/>
      <c r="AR387" s="1224"/>
      <c r="AS387" s="1224"/>
      <c r="AT387" s="1224"/>
      <c r="AU387" s="1224"/>
      <c r="AV387" s="1224"/>
      <c r="AW387" s="1224"/>
      <c r="AX387" s="1224"/>
      <c r="AY387" s="1224"/>
      <c r="AZ387" s="1224"/>
      <c r="BA387" s="1224"/>
      <c r="BB387" s="1224"/>
      <c r="BC387" s="1224"/>
      <c r="BD387" s="1224"/>
      <c r="BE387" s="1224"/>
      <c r="BF387" s="1224"/>
      <c r="BG387" s="1224"/>
      <c r="BH387" s="1224"/>
      <c r="BI387" s="1224"/>
      <c r="BJ387" s="1224"/>
      <c r="BK387" s="1224"/>
      <c r="BL387" s="1224"/>
      <c r="BM387" s="1224"/>
      <c r="BN387" s="1224"/>
      <c r="BO387" s="1224"/>
      <c r="BP387" s="1224"/>
      <c r="BQ387" s="1224"/>
      <c r="BR387" s="1224"/>
      <c r="BS387" s="1224"/>
      <c r="BT387" s="1224"/>
      <c r="BU387" s="1224"/>
      <c r="BV387" s="1224"/>
      <c r="BW387" s="1224"/>
      <c r="BX387" s="1224"/>
      <c r="BY387" s="1224"/>
      <c r="BZ387" s="1224"/>
      <c r="CA387" s="1224"/>
      <c r="CB387" s="1224"/>
      <c r="CC387" s="1224"/>
      <c r="CD387" s="1224"/>
      <c r="CE387" s="1224"/>
      <c r="CF387" s="1224"/>
      <c r="CG387" s="1224"/>
      <c r="CH387" s="1224"/>
      <c r="CI387" s="1224"/>
      <c r="CJ387" s="1224"/>
      <c r="CK387" s="1224"/>
      <c r="CL387" s="1224"/>
      <c r="CM387" s="1224"/>
      <c r="CN387" s="1224"/>
      <c r="CO387" s="1224"/>
      <c r="CP387" s="1224"/>
      <c r="CQ387" s="1224"/>
      <c r="CR387" s="1224"/>
      <c r="CS387" s="1224"/>
      <c r="CT387" s="1224"/>
      <c r="CU387" s="1224"/>
      <c r="CV387" s="1224"/>
      <c r="CW387" s="1224"/>
      <c r="CX387" s="1224"/>
      <c r="CY387" s="1224"/>
      <c r="CZ387" s="1224"/>
      <c r="DA387" s="1224"/>
      <c r="DB387" s="1224"/>
      <c r="DC387" s="1224"/>
      <c r="DD387" s="1224"/>
      <c r="DE387" s="1224"/>
      <c r="DF387" s="1224"/>
      <c r="DG387" s="1224"/>
      <c r="DH387" s="1224"/>
      <c r="DI387" s="1224"/>
      <c r="DJ387" s="1224"/>
      <c r="DK387" s="1224"/>
      <c r="DL387" s="1224"/>
      <c r="DM387" s="1224"/>
      <c r="DN387" s="1224"/>
      <c r="DO387" s="1224"/>
      <c r="DP387" s="1224"/>
      <c r="DQ387" s="1224"/>
      <c r="DR387" s="1224"/>
      <c r="DS387" s="1224"/>
      <c r="DT387" s="1224"/>
      <c r="DU387" s="1224"/>
      <c r="DV387" s="1224"/>
      <c r="DW387" s="1224"/>
      <c r="DX387" s="1224"/>
      <c r="DY387" s="1224"/>
      <c r="DZ387" s="1224"/>
      <c r="EA387" s="1224"/>
      <c r="EB387" s="1224"/>
      <c r="EC387" s="1224"/>
      <c r="ED387" s="1224"/>
      <c r="EE387" s="1224"/>
      <c r="EF387" s="1224"/>
      <c r="EG387" s="1224"/>
      <c r="EH387" s="1224"/>
      <c r="EI387" s="1224"/>
      <c r="EJ387" s="1224"/>
      <c r="EK387" s="1224"/>
      <c r="EL387" s="1224"/>
      <c r="EM387" s="1224"/>
      <c r="EN387" s="1224"/>
      <c r="EO387" s="1224"/>
      <c r="EP387" s="1224"/>
      <c r="EQ387" s="1224"/>
      <c r="ER387" s="1224"/>
      <c r="ES387" s="1224"/>
      <c r="ET387" s="1224"/>
      <c r="EU387" s="1224"/>
      <c r="EV387" s="1224"/>
      <c r="EW387" s="1224"/>
      <c r="EX387" s="1224"/>
      <c r="EY387" s="1224"/>
      <c r="EZ387" s="1224"/>
      <c r="FA387" s="1224"/>
      <c r="FB387" s="1224"/>
      <c r="FC387" s="1224"/>
      <c r="FD387" s="1224"/>
      <c r="FE387" s="1224"/>
      <c r="FF387" s="1224"/>
      <c r="FG387" s="1224"/>
      <c r="FH387" s="1224"/>
      <c r="FI387" s="1224"/>
      <c r="FJ387" s="1224"/>
      <c r="FK387" s="1224"/>
      <c r="FL387" s="1224"/>
      <c r="FM387" s="1224"/>
      <c r="FN387" s="1224"/>
      <c r="FO387" s="1224"/>
      <c r="FP387" s="1224"/>
      <c r="FQ387" s="1224"/>
      <c r="FR387" s="1224"/>
      <c r="FS387" s="1224"/>
      <c r="FT387" s="1224"/>
      <c r="FU387" s="1224"/>
      <c r="FV387" s="1224"/>
    </row>
    <row r="388" spans="1:246" s="1225" customFormat="1" ht="51.75" customHeight="1">
      <c r="A388" s="1228">
        <v>384</v>
      </c>
      <c r="B388" s="1229" t="s">
        <v>1463</v>
      </c>
      <c r="C388" s="1218" t="s">
        <v>216</v>
      </c>
      <c r="D388" s="1218">
        <v>64627918</v>
      </c>
      <c r="E388" s="1218">
        <v>102832722</v>
      </c>
      <c r="F388" s="1218">
        <v>600144950</v>
      </c>
      <c r="G388" s="1219" t="s">
        <v>1475</v>
      </c>
      <c r="H388" s="1219" t="s">
        <v>29</v>
      </c>
      <c r="I388" s="1218" t="s">
        <v>30</v>
      </c>
      <c r="J388" s="1218" t="s">
        <v>219</v>
      </c>
      <c r="K388" s="1226" t="s">
        <v>1830</v>
      </c>
      <c r="L388" s="1220">
        <v>8000000</v>
      </c>
      <c r="M388" s="1221">
        <f t="shared" si="40"/>
        <v>6800000</v>
      </c>
      <c r="N388" s="1218">
        <v>2025</v>
      </c>
      <c r="O388" s="1218">
        <v>2027</v>
      </c>
      <c r="P388" s="1218" t="s">
        <v>132</v>
      </c>
      <c r="Q388" s="1218" t="s">
        <v>132</v>
      </c>
      <c r="R388" s="1218" t="s">
        <v>132</v>
      </c>
      <c r="S388" s="1218" t="s">
        <v>132</v>
      </c>
      <c r="T388" s="1218"/>
      <c r="U388" s="1218"/>
      <c r="V388" s="1218" t="s">
        <v>132</v>
      </c>
      <c r="W388" s="1218" t="s">
        <v>132</v>
      </c>
      <c r="X388" s="1218" t="s">
        <v>132</v>
      </c>
      <c r="Y388" s="1222" t="s">
        <v>1827</v>
      </c>
      <c r="Z388" s="1223" t="s">
        <v>58</v>
      </c>
      <c r="AA388" s="1224"/>
      <c r="AB388" s="1224"/>
      <c r="AC388" s="1224"/>
      <c r="AD388" s="1224"/>
      <c r="AE388" s="1224"/>
      <c r="AF388" s="1224"/>
      <c r="AG388" s="1224"/>
      <c r="AH388" s="1224"/>
      <c r="AI388" s="1224"/>
      <c r="AJ388" s="1224"/>
      <c r="AK388" s="1224"/>
      <c r="AL388" s="1224"/>
      <c r="AM388" s="1224"/>
      <c r="AN388" s="1224"/>
      <c r="AO388" s="1224"/>
      <c r="AP388" s="1224"/>
      <c r="AQ388" s="1224"/>
      <c r="AR388" s="1224"/>
      <c r="AS388" s="1224"/>
      <c r="AT388" s="1224"/>
      <c r="AU388" s="1224"/>
      <c r="AV388" s="1224"/>
      <c r="AW388" s="1224"/>
      <c r="AX388" s="1224"/>
      <c r="AY388" s="1224"/>
      <c r="AZ388" s="1224"/>
      <c r="BA388" s="1224"/>
      <c r="BB388" s="1224"/>
      <c r="BC388" s="1224"/>
      <c r="BD388" s="1224"/>
      <c r="BE388" s="1224"/>
      <c r="BF388" s="1224"/>
      <c r="BG388" s="1224"/>
      <c r="BH388" s="1224"/>
      <c r="BI388" s="1224"/>
      <c r="BJ388" s="1224"/>
      <c r="BK388" s="1224"/>
      <c r="BL388" s="1224"/>
      <c r="BM388" s="1224"/>
      <c r="BN388" s="1224"/>
      <c r="BO388" s="1224"/>
      <c r="BP388" s="1224"/>
      <c r="BQ388" s="1224"/>
      <c r="BR388" s="1224"/>
      <c r="BS388" s="1224"/>
      <c r="BT388" s="1224"/>
      <c r="BU388" s="1224"/>
      <c r="BV388" s="1224"/>
      <c r="BW388" s="1224"/>
      <c r="BX388" s="1224"/>
      <c r="BY388" s="1224"/>
      <c r="BZ388" s="1224"/>
      <c r="CA388" s="1224"/>
      <c r="CB388" s="1224"/>
      <c r="CC388" s="1224"/>
      <c r="CD388" s="1224"/>
      <c r="CE388" s="1224"/>
      <c r="CF388" s="1224"/>
      <c r="CG388" s="1224"/>
      <c r="CH388" s="1224"/>
      <c r="CI388" s="1224"/>
      <c r="CJ388" s="1224"/>
      <c r="CK388" s="1224"/>
      <c r="CL388" s="1224"/>
      <c r="CM388" s="1224"/>
      <c r="CN388" s="1224"/>
      <c r="CO388" s="1224"/>
      <c r="CP388" s="1224"/>
      <c r="CQ388" s="1224"/>
      <c r="CR388" s="1224"/>
      <c r="CS388" s="1224"/>
      <c r="CT388" s="1224"/>
      <c r="CU388" s="1224"/>
      <c r="CV388" s="1224"/>
      <c r="CW388" s="1224"/>
      <c r="CX388" s="1224"/>
      <c r="CY388" s="1224"/>
      <c r="CZ388" s="1224"/>
      <c r="DA388" s="1224"/>
      <c r="DB388" s="1224"/>
      <c r="DC388" s="1224"/>
      <c r="DD388" s="1224"/>
      <c r="DE388" s="1224"/>
      <c r="DF388" s="1224"/>
      <c r="DG388" s="1224"/>
      <c r="DH388" s="1224"/>
      <c r="DI388" s="1224"/>
      <c r="DJ388" s="1224"/>
      <c r="DK388" s="1224"/>
      <c r="DL388" s="1224"/>
      <c r="DM388" s="1224"/>
      <c r="DN388" s="1224"/>
      <c r="DO388" s="1224"/>
      <c r="DP388" s="1224"/>
      <c r="DQ388" s="1224"/>
      <c r="DR388" s="1224"/>
      <c r="DS388" s="1224"/>
      <c r="DT388" s="1224"/>
      <c r="DU388" s="1224"/>
      <c r="DV388" s="1224"/>
      <c r="DW388" s="1224"/>
      <c r="DX388" s="1224"/>
      <c r="DY388" s="1224"/>
      <c r="DZ388" s="1224"/>
      <c r="EA388" s="1224"/>
      <c r="EB388" s="1224"/>
      <c r="EC388" s="1224"/>
      <c r="ED388" s="1224"/>
      <c r="EE388" s="1224"/>
      <c r="EF388" s="1224"/>
      <c r="EG388" s="1224"/>
      <c r="EH388" s="1224"/>
      <c r="EI388" s="1224"/>
      <c r="EJ388" s="1224"/>
      <c r="EK388" s="1224"/>
      <c r="EL388" s="1224"/>
      <c r="EM388" s="1224"/>
      <c r="EN388" s="1224"/>
      <c r="EO388" s="1224"/>
      <c r="EP388" s="1224"/>
      <c r="EQ388" s="1224"/>
      <c r="ER388" s="1224"/>
      <c r="ES388" s="1224"/>
      <c r="ET388" s="1224"/>
      <c r="EU388" s="1224"/>
      <c r="EV388" s="1224"/>
      <c r="EW388" s="1224"/>
      <c r="EX388" s="1224"/>
      <c r="EY388" s="1224"/>
      <c r="EZ388" s="1224"/>
      <c r="FA388" s="1224"/>
      <c r="FB388" s="1224"/>
      <c r="FC388" s="1224"/>
      <c r="FD388" s="1224"/>
      <c r="FE388" s="1224"/>
      <c r="FF388" s="1224"/>
      <c r="FG388" s="1224"/>
      <c r="FH388" s="1224"/>
      <c r="FI388" s="1224"/>
      <c r="FJ388" s="1224"/>
      <c r="FK388" s="1224"/>
      <c r="FL388" s="1224"/>
      <c r="FM388" s="1224"/>
      <c r="FN388" s="1224"/>
      <c r="FO388" s="1224"/>
      <c r="FP388" s="1224"/>
      <c r="FQ388" s="1224"/>
      <c r="FR388" s="1224"/>
      <c r="FS388" s="1224"/>
      <c r="FT388" s="1224"/>
      <c r="FU388" s="1224"/>
      <c r="FV388" s="1224"/>
    </row>
    <row r="389" spans="1:246" s="743" customFormat="1" ht="33.75">
      <c r="A389" s="890">
        <v>385</v>
      </c>
      <c r="B389" s="790" t="s">
        <v>1463</v>
      </c>
      <c r="C389" s="503" t="s">
        <v>216</v>
      </c>
      <c r="D389" s="561">
        <v>64627918</v>
      </c>
      <c r="E389" s="791">
        <v>102832722</v>
      </c>
      <c r="F389" s="791">
        <v>600144950</v>
      </c>
      <c r="G389" s="791" t="s">
        <v>1476</v>
      </c>
      <c r="H389" s="790" t="s">
        <v>29</v>
      </c>
      <c r="I389" s="561" t="s">
        <v>30</v>
      </c>
      <c r="J389" s="791" t="s">
        <v>219</v>
      </c>
      <c r="K389" s="791" t="s">
        <v>1477</v>
      </c>
      <c r="L389" s="792">
        <v>1000000</v>
      </c>
      <c r="M389" s="739">
        <f t="shared" si="40"/>
        <v>850000</v>
      </c>
      <c r="N389" s="561">
        <v>2025</v>
      </c>
      <c r="O389" s="561">
        <v>2027</v>
      </c>
      <c r="P389" s="561" t="s">
        <v>132</v>
      </c>
      <c r="Q389" s="561" t="s">
        <v>132</v>
      </c>
      <c r="R389" s="561" t="s">
        <v>132</v>
      </c>
      <c r="S389" s="561" t="s">
        <v>132</v>
      </c>
      <c r="T389" s="561"/>
      <c r="U389" s="561" t="s">
        <v>132</v>
      </c>
      <c r="V389" s="561"/>
      <c r="W389" s="561" t="s">
        <v>132</v>
      </c>
      <c r="X389" s="561" t="s">
        <v>132</v>
      </c>
      <c r="Y389" s="791" t="s">
        <v>278</v>
      </c>
      <c r="Z389" s="562" t="s">
        <v>58</v>
      </c>
      <c r="AA389" s="741"/>
      <c r="AB389" s="741"/>
      <c r="AC389" s="741"/>
      <c r="AD389" s="741"/>
      <c r="AE389" s="741"/>
      <c r="AF389" s="741"/>
      <c r="AG389" s="741"/>
      <c r="AH389" s="741"/>
      <c r="AI389" s="741"/>
      <c r="AJ389" s="741"/>
      <c r="AK389" s="741"/>
      <c r="AL389" s="741"/>
      <c r="AM389" s="741"/>
      <c r="AN389" s="741"/>
      <c r="AO389" s="741"/>
      <c r="AP389" s="741"/>
      <c r="AQ389" s="741"/>
      <c r="AR389" s="741"/>
      <c r="AS389" s="741"/>
      <c r="AT389" s="741"/>
      <c r="AU389" s="741"/>
      <c r="AV389" s="741"/>
      <c r="AW389" s="741"/>
      <c r="AX389" s="741"/>
      <c r="AY389" s="741"/>
      <c r="AZ389" s="741"/>
      <c r="BA389" s="741"/>
      <c r="BB389" s="741"/>
      <c r="BC389" s="741"/>
      <c r="BD389" s="741"/>
      <c r="BE389" s="741"/>
      <c r="BF389" s="741"/>
      <c r="BG389" s="741"/>
      <c r="BH389" s="741"/>
      <c r="BI389" s="741"/>
      <c r="BJ389" s="742"/>
      <c r="BK389" s="742"/>
      <c r="BL389" s="742"/>
      <c r="BM389" s="742"/>
      <c r="BN389" s="742"/>
      <c r="BO389" s="742"/>
      <c r="BP389" s="742"/>
      <c r="BQ389" s="742"/>
      <c r="BR389" s="742"/>
      <c r="BS389" s="742"/>
      <c r="BT389" s="742"/>
      <c r="BU389" s="742"/>
      <c r="BV389" s="742"/>
      <c r="BW389" s="742"/>
      <c r="BX389" s="742"/>
      <c r="BY389" s="742"/>
      <c r="BZ389" s="742"/>
      <c r="CA389" s="742"/>
      <c r="CB389" s="742"/>
      <c r="CC389" s="742"/>
      <c r="CD389" s="742"/>
      <c r="CE389" s="742"/>
      <c r="CF389" s="742"/>
      <c r="CG389" s="742"/>
      <c r="CH389" s="742"/>
      <c r="CI389" s="742"/>
      <c r="CJ389" s="742"/>
      <c r="CK389" s="742"/>
      <c r="CL389" s="742"/>
      <c r="CM389" s="742"/>
      <c r="CN389" s="742"/>
      <c r="CO389" s="742"/>
      <c r="CP389" s="742"/>
      <c r="CQ389" s="742"/>
      <c r="CR389" s="742"/>
      <c r="CS389" s="742"/>
      <c r="CT389" s="742"/>
      <c r="CU389" s="742"/>
      <c r="CV389" s="742"/>
      <c r="CW389" s="742"/>
      <c r="CX389" s="742"/>
      <c r="CY389" s="742"/>
      <c r="CZ389" s="742"/>
      <c r="DA389" s="742"/>
      <c r="DB389" s="742"/>
      <c r="DC389" s="742"/>
      <c r="DD389" s="742"/>
      <c r="DE389" s="742"/>
      <c r="DF389" s="742"/>
      <c r="DG389" s="742"/>
      <c r="DH389" s="742"/>
      <c r="DI389" s="742"/>
      <c r="DJ389" s="742"/>
      <c r="DK389" s="742"/>
      <c r="DL389" s="742"/>
      <c r="DM389" s="742"/>
      <c r="DN389" s="742"/>
      <c r="DO389" s="742"/>
      <c r="DP389" s="742"/>
      <c r="DQ389" s="742"/>
      <c r="DR389" s="742"/>
      <c r="DS389" s="742"/>
      <c r="DT389" s="742"/>
      <c r="DU389" s="742"/>
      <c r="DV389" s="742"/>
      <c r="DW389" s="742"/>
      <c r="DX389" s="742"/>
      <c r="DY389" s="742"/>
      <c r="DZ389" s="742"/>
      <c r="EA389" s="742"/>
      <c r="EB389" s="742"/>
      <c r="EC389" s="742"/>
      <c r="ED389" s="742"/>
      <c r="EE389" s="742"/>
      <c r="EF389" s="742"/>
      <c r="EG389" s="742"/>
      <c r="EH389" s="742"/>
      <c r="EI389" s="742"/>
      <c r="EJ389" s="742"/>
      <c r="EK389" s="742"/>
      <c r="EL389" s="742"/>
      <c r="EM389" s="742"/>
      <c r="EN389" s="742"/>
      <c r="EO389" s="742"/>
      <c r="EP389" s="742"/>
      <c r="EQ389" s="742"/>
      <c r="ER389" s="742"/>
      <c r="ES389" s="742"/>
      <c r="ET389" s="742"/>
      <c r="EU389" s="742"/>
      <c r="EV389" s="742"/>
      <c r="EW389" s="742"/>
      <c r="EX389" s="742"/>
      <c r="EY389" s="742"/>
      <c r="EZ389" s="742"/>
      <c r="FA389" s="742"/>
      <c r="FB389" s="742"/>
      <c r="FC389" s="742"/>
      <c r="FD389" s="742"/>
      <c r="FE389" s="742"/>
      <c r="FF389" s="742"/>
      <c r="FG389" s="742"/>
      <c r="FH389" s="742"/>
      <c r="FI389" s="742"/>
      <c r="FJ389" s="742"/>
      <c r="FK389" s="742"/>
      <c r="FL389" s="742"/>
      <c r="FM389" s="742"/>
      <c r="FN389" s="742"/>
      <c r="FO389" s="742"/>
      <c r="FP389" s="742"/>
      <c r="FQ389" s="742"/>
      <c r="FR389" s="742"/>
      <c r="FS389" s="742"/>
      <c r="FT389" s="742"/>
      <c r="FU389" s="742"/>
      <c r="FV389" s="742"/>
      <c r="FW389" s="742"/>
      <c r="FX389" s="742"/>
      <c r="FY389" s="742"/>
      <c r="FZ389" s="742"/>
      <c r="GA389" s="742"/>
      <c r="GB389" s="742"/>
      <c r="GC389" s="742"/>
      <c r="GD389" s="742"/>
      <c r="GE389" s="742"/>
      <c r="GF389" s="742"/>
      <c r="GG389" s="742"/>
      <c r="GH389" s="742"/>
      <c r="GI389" s="742"/>
      <c r="GJ389" s="742"/>
      <c r="GK389" s="742"/>
      <c r="GL389" s="742"/>
      <c r="GM389" s="742"/>
      <c r="GN389" s="742"/>
      <c r="GO389" s="742"/>
      <c r="GP389" s="742"/>
      <c r="GQ389" s="742"/>
      <c r="GR389" s="742"/>
      <c r="GS389" s="742"/>
      <c r="GT389" s="742"/>
      <c r="GU389" s="742"/>
      <c r="GV389" s="742"/>
      <c r="GW389" s="742"/>
      <c r="GX389" s="742"/>
      <c r="GY389" s="742"/>
      <c r="GZ389" s="742"/>
      <c r="HA389" s="742"/>
      <c r="HB389" s="742"/>
      <c r="HC389" s="742"/>
      <c r="HD389" s="742"/>
      <c r="HE389" s="742"/>
      <c r="HF389" s="742"/>
      <c r="HG389" s="742"/>
      <c r="HH389" s="742"/>
      <c r="HI389" s="742"/>
      <c r="HJ389" s="742"/>
      <c r="HK389" s="742"/>
      <c r="HL389" s="742"/>
      <c r="HM389" s="742"/>
      <c r="HN389" s="742"/>
      <c r="HO389" s="742"/>
      <c r="HP389" s="742"/>
      <c r="HQ389" s="742"/>
      <c r="HR389" s="742"/>
      <c r="HS389" s="742"/>
      <c r="HT389" s="742"/>
      <c r="HU389" s="742"/>
      <c r="HV389" s="742"/>
      <c r="HW389" s="742"/>
      <c r="HX389" s="742"/>
      <c r="HY389" s="742"/>
      <c r="HZ389" s="742"/>
      <c r="IA389" s="742"/>
      <c r="IB389" s="742"/>
      <c r="IC389" s="742"/>
      <c r="ID389" s="742"/>
      <c r="IE389" s="742"/>
      <c r="IF389" s="742"/>
      <c r="IG389" s="742"/>
      <c r="IH389" s="742"/>
      <c r="II389" s="742"/>
      <c r="IJ389" s="742"/>
      <c r="IK389" s="742"/>
      <c r="IL389" s="742"/>
    </row>
    <row r="390" spans="1:246" s="743" customFormat="1" ht="45">
      <c r="A390" s="890">
        <v>386</v>
      </c>
      <c r="B390" s="790" t="s">
        <v>1463</v>
      </c>
      <c r="C390" s="503" t="s">
        <v>216</v>
      </c>
      <c r="D390" s="791">
        <v>64627918</v>
      </c>
      <c r="E390" s="791">
        <v>102832722</v>
      </c>
      <c r="F390" s="791">
        <v>600144950</v>
      </c>
      <c r="G390" s="791" t="s">
        <v>1478</v>
      </c>
      <c r="H390" s="790" t="s">
        <v>29</v>
      </c>
      <c r="I390" s="791" t="s">
        <v>30</v>
      </c>
      <c r="J390" s="791" t="s">
        <v>219</v>
      </c>
      <c r="K390" s="791" t="s">
        <v>1479</v>
      </c>
      <c r="L390" s="793">
        <v>7000000</v>
      </c>
      <c r="M390" s="739">
        <f t="shared" si="40"/>
        <v>5950000</v>
      </c>
      <c r="N390" s="791">
        <v>2025</v>
      </c>
      <c r="O390" s="791">
        <v>2027</v>
      </c>
      <c r="P390" s="791" t="s">
        <v>132</v>
      </c>
      <c r="Q390" s="791" t="s">
        <v>132</v>
      </c>
      <c r="R390" s="791" t="s">
        <v>132</v>
      </c>
      <c r="S390" s="791" t="s">
        <v>132</v>
      </c>
      <c r="T390" s="791"/>
      <c r="U390" s="791"/>
      <c r="V390" s="791"/>
      <c r="W390" s="791" t="s">
        <v>132</v>
      </c>
      <c r="X390" s="791" t="s">
        <v>132</v>
      </c>
      <c r="Y390" s="791" t="s">
        <v>278</v>
      </c>
      <c r="Z390" s="800" t="s">
        <v>58</v>
      </c>
      <c r="AA390" s="744"/>
      <c r="AB390" s="744"/>
      <c r="AC390" s="744"/>
      <c r="AD390" s="744"/>
      <c r="AE390" s="744"/>
      <c r="AF390" s="744"/>
      <c r="AG390" s="744"/>
      <c r="AH390" s="744"/>
      <c r="AI390" s="744"/>
      <c r="AJ390" s="744"/>
      <c r="AK390" s="744"/>
      <c r="AL390" s="744"/>
      <c r="AM390" s="744"/>
      <c r="AN390" s="744"/>
      <c r="AO390" s="744"/>
      <c r="AP390" s="744"/>
      <c r="AQ390" s="744"/>
      <c r="AR390" s="744"/>
      <c r="AS390" s="744"/>
      <c r="AT390" s="744"/>
      <c r="AU390" s="744"/>
      <c r="AV390" s="744"/>
      <c r="AW390" s="744"/>
      <c r="AX390" s="744"/>
      <c r="AY390" s="744"/>
      <c r="AZ390" s="744"/>
      <c r="BA390" s="744"/>
      <c r="BB390" s="744"/>
      <c r="BC390" s="744"/>
      <c r="BD390" s="744"/>
      <c r="BE390" s="744"/>
      <c r="BF390" s="744"/>
      <c r="BG390" s="744"/>
      <c r="BH390" s="744"/>
      <c r="BI390" s="744"/>
      <c r="BJ390" s="745"/>
      <c r="BK390" s="745"/>
      <c r="BL390" s="745"/>
      <c r="BM390" s="745"/>
      <c r="BN390" s="745"/>
      <c r="BO390" s="745"/>
      <c r="BP390" s="745"/>
      <c r="BQ390" s="745"/>
      <c r="BR390" s="745"/>
      <c r="BS390" s="745"/>
      <c r="BT390" s="745"/>
      <c r="BU390" s="745"/>
      <c r="BV390" s="745"/>
      <c r="BW390" s="745"/>
      <c r="BX390" s="745"/>
      <c r="BY390" s="745"/>
      <c r="BZ390" s="745"/>
      <c r="CA390" s="745"/>
      <c r="CB390" s="745"/>
      <c r="CC390" s="745"/>
      <c r="CD390" s="745"/>
      <c r="CE390" s="745"/>
      <c r="CF390" s="745"/>
      <c r="CG390" s="745"/>
      <c r="CH390" s="745"/>
      <c r="CI390" s="745"/>
      <c r="CJ390" s="745"/>
      <c r="CK390" s="745"/>
      <c r="CL390" s="745"/>
      <c r="CM390" s="745"/>
      <c r="CN390" s="745"/>
      <c r="CO390" s="745"/>
      <c r="CP390" s="745"/>
      <c r="CQ390" s="745"/>
      <c r="CR390" s="745"/>
      <c r="CS390" s="745"/>
      <c r="CT390" s="745"/>
      <c r="CU390" s="745"/>
      <c r="CV390" s="745"/>
      <c r="CW390" s="745"/>
      <c r="CX390" s="745"/>
      <c r="CY390" s="745"/>
      <c r="CZ390" s="745"/>
      <c r="DA390" s="745"/>
      <c r="DB390" s="745"/>
      <c r="DC390" s="745"/>
      <c r="DD390" s="745"/>
      <c r="DE390" s="745"/>
      <c r="DF390" s="745"/>
      <c r="DG390" s="745"/>
      <c r="DH390" s="745"/>
      <c r="DI390" s="745"/>
      <c r="DJ390" s="745"/>
      <c r="DK390" s="745"/>
      <c r="DL390" s="745"/>
      <c r="DM390" s="745"/>
      <c r="DN390" s="745"/>
      <c r="DO390" s="745"/>
      <c r="DP390" s="745"/>
      <c r="DQ390" s="745"/>
      <c r="DR390" s="745"/>
      <c r="DS390" s="745"/>
      <c r="DT390" s="745"/>
      <c r="DU390" s="745"/>
      <c r="DV390" s="745"/>
      <c r="DW390" s="745"/>
      <c r="DX390" s="745"/>
      <c r="DY390" s="745"/>
      <c r="DZ390" s="745"/>
      <c r="EA390" s="745"/>
      <c r="EB390" s="745"/>
      <c r="EC390" s="745"/>
      <c r="ED390" s="745"/>
      <c r="EE390" s="745"/>
      <c r="EF390" s="745"/>
      <c r="EG390" s="745"/>
      <c r="EH390" s="745"/>
      <c r="EI390" s="745"/>
      <c r="EJ390" s="745"/>
      <c r="EK390" s="745"/>
      <c r="EL390" s="745"/>
      <c r="EM390" s="745"/>
      <c r="EN390" s="745"/>
      <c r="EO390" s="745"/>
      <c r="EP390" s="745"/>
      <c r="EQ390" s="745"/>
      <c r="ER390" s="745"/>
      <c r="ES390" s="745"/>
      <c r="ET390" s="745"/>
      <c r="EU390" s="745"/>
      <c r="EV390" s="745"/>
      <c r="EW390" s="745"/>
      <c r="EX390" s="745"/>
      <c r="EY390" s="745"/>
      <c r="EZ390" s="745"/>
      <c r="FA390" s="745"/>
      <c r="FB390" s="745"/>
      <c r="FC390" s="745"/>
      <c r="FD390" s="745"/>
      <c r="FE390" s="745"/>
      <c r="FF390" s="745"/>
      <c r="FG390" s="745"/>
      <c r="FH390" s="745"/>
      <c r="FI390" s="745"/>
      <c r="FJ390" s="745"/>
      <c r="FK390" s="745"/>
      <c r="FL390" s="745"/>
      <c r="FM390" s="745"/>
      <c r="FN390" s="745"/>
      <c r="FO390" s="745"/>
      <c r="FP390" s="745"/>
      <c r="FQ390" s="745"/>
      <c r="FR390" s="745"/>
      <c r="FS390" s="745"/>
      <c r="FT390" s="745"/>
      <c r="FU390" s="745"/>
      <c r="FV390" s="745"/>
      <c r="FW390" s="745"/>
      <c r="FX390" s="745"/>
      <c r="FY390" s="745"/>
      <c r="FZ390" s="745"/>
      <c r="GA390" s="745"/>
      <c r="GB390" s="745"/>
      <c r="GC390" s="745"/>
      <c r="GD390" s="745"/>
      <c r="GE390" s="745"/>
      <c r="GF390" s="745"/>
      <c r="GG390" s="745"/>
      <c r="GH390" s="745"/>
      <c r="GI390" s="745"/>
      <c r="GJ390" s="745"/>
      <c r="GK390" s="745"/>
      <c r="GL390" s="745"/>
      <c r="GM390" s="745"/>
      <c r="GN390" s="745"/>
      <c r="GO390" s="745"/>
      <c r="GP390" s="745"/>
      <c r="GQ390" s="745"/>
      <c r="GR390" s="745"/>
      <c r="GS390" s="745"/>
      <c r="GT390" s="745"/>
      <c r="GU390" s="745"/>
      <c r="GV390" s="745"/>
      <c r="GW390" s="745"/>
      <c r="GX390" s="745"/>
      <c r="GY390" s="745"/>
      <c r="GZ390" s="745"/>
      <c r="HA390" s="745"/>
      <c r="HB390" s="745"/>
      <c r="HC390" s="745"/>
      <c r="HD390" s="745"/>
      <c r="HE390" s="745"/>
      <c r="HF390" s="745"/>
      <c r="HG390" s="745"/>
      <c r="HH390" s="745"/>
      <c r="HI390" s="745"/>
      <c r="HJ390" s="745"/>
      <c r="HK390" s="745"/>
      <c r="HL390" s="745"/>
      <c r="HM390" s="745"/>
      <c r="HN390" s="745"/>
      <c r="HO390" s="745"/>
      <c r="HP390" s="745"/>
      <c r="HQ390" s="745"/>
      <c r="HR390" s="745"/>
      <c r="HS390" s="745"/>
      <c r="HT390" s="745"/>
      <c r="HU390" s="745"/>
      <c r="HV390" s="745"/>
      <c r="HW390" s="745"/>
      <c r="HX390" s="745"/>
      <c r="HY390" s="745"/>
      <c r="HZ390" s="745"/>
      <c r="IA390" s="745"/>
      <c r="IB390" s="745"/>
      <c r="IC390" s="745"/>
      <c r="ID390" s="745"/>
      <c r="IE390" s="745"/>
      <c r="IF390" s="745"/>
      <c r="IG390" s="745"/>
      <c r="IH390" s="745"/>
      <c r="II390" s="745"/>
      <c r="IJ390" s="745"/>
      <c r="IK390" s="745"/>
      <c r="IL390" s="745"/>
    </row>
    <row r="391" spans="1:246" s="743" customFormat="1" ht="33.75">
      <c r="A391" s="890">
        <v>387</v>
      </c>
      <c r="B391" s="790" t="s">
        <v>1463</v>
      </c>
      <c r="C391" s="503" t="s">
        <v>216</v>
      </c>
      <c r="D391" s="791">
        <v>64627918</v>
      </c>
      <c r="E391" s="791">
        <v>102832722</v>
      </c>
      <c r="F391" s="791">
        <v>600144950</v>
      </c>
      <c r="G391" s="791" t="s">
        <v>1480</v>
      </c>
      <c r="H391" s="790" t="s">
        <v>29</v>
      </c>
      <c r="I391" s="791" t="s">
        <v>30</v>
      </c>
      <c r="J391" s="791" t="s">
        <v>219</v>
      </c>
      <c r="K391" s="791" t="s">
        <v>1481</v>
      </c>
      <c r="L391" s="793">
        <v>5000000</v>
      </c>
      <c r="M391" s="739">
        <f t="shared" si="40"/>
        <v>4250000</v>
      </c>
      <c r="N391" s="791">
        <v>2025</v>
      </c>
      <c r="O391" s="791">
        <v>2027</v>
      </c>
      <c r="P391" s="791"/>
      <c r="Q391" s="791"/>
      <c r="R391" s="791"/>
      <c r="S391" s="791"/>
      <c r="T391" s="791"/>
      <c r="U391" s="791"/>
      <c r="V391" s="791"/>
      <c r="W391" s="791"/>
      <c r="X391" s="791"/>
      <c r="Y391" s="791" t="s">
        <v>278</v>
      </c>
      <c r="Z391" s="800" t="s">
        <v>58</v>
      </c>
      <c r="AA391" s="744"/>
      <c r="AB391" s="744"/>
      <c r="AC391" s="744"/>
      <c r="AD391" s="744"/>
      <c r="AE391" s="744"/>
      <c r="AF391" s="744"/>
      <c r="AG391" s="744"/>
      <c r="AH391" s="744"/>
      <c r="AI391" s="744"/>
      <c r="AJ391" s="744"/>
      <c r="AK391" s="744"/>
      <c r="AL391" s="744"/>
      <c r="AM391" s="744"/>
      <c r="AN391" s="744"/>
      <c r="AO391" s="744"/>
      <c r="AP391" s="744"/>
      <c r="AQ391" s="744"/>
      <c r="AR391" s="744"/>
      <c r="AS391" s="744"/>
      <c r="AT391" s="744"/>
      <c r="AU391" s="744"/>
      <c r="AV391" s="744"/>
      <c r="AW391" s="744"/>
      <c r="AX391" s="744"/>
      <c r="AY391" s="744"/>
      <c r="AZ391" s="744"/>
      <c r="BA391" s="744"/>
      <c r="BB391" s="744"/>
      <c r="BC391" s="744"/>
      <c r="BD391" s="744"/>
      <c r="BE391" s="744"/>
      <c r="BF391" s="744"/>
      <c r="BG391" s="744"/>
      <c r="BH391" s="744"/>
      <c r="BI391" s="744"/>
      <c r="BJ391" s="745"/>
      <c r="BK391" s="745"/>
      <c r="BL391" s="745"/>
      <c r="BM391" s="745"/>
      <c r="BN391" s="745"/>
      <c r="BO391" s="745"/>
      <c r="BP391" s="745"/>
      <c r="BQ391" s="745"/>
      <c r="BR391" s="745"/>
      <c r="BS391" s="745"/>
      <c r="BT391" s="745"/>
      <c r="BU391" s="745"/>
      <c r="BV391" s="745"/>
      <c r="BW391" s="745"/>
      <c r="BX391" s="745"/>
      <c r="BY391" s="745"/>
      <c r="BZ391" s="745"/>
      <c r="CA391" s="745"/>
      <c r="CB391" s="745"/>
      <c r="CC391" s="745"/>
      <c r="CD391" s="745"/>
      <c r="CE391" s="745"/>
      <c r="CF391" s="745"/>
      <c r="CG391" s="745"/>
      <c r="CH391" s="745"/>
      <c r="CI391" s="745"/>
      <c r="CJ391" s="745"/>
      <c r="CK391" s="745"/>
      <c r="CL391" s="745"/>
      <c r="CM391" s="745"/>
      <c r="CN391" s="745"/>
      <c r="CO391" s="745"/>
      <c r="CP391" s="745"/>
      <c r="CQ391" s="745"/>
      <c r="CR391" s="745"/>
      <c r="CS391" s="745"/>
      <c r="CT391" s="745"/>
      <c r="CU391" s="745"/>
      <c r="CV391" s="745"/>
      <c r="CW391" s="745"/>
      <c r="CX391" s="745"/>
      <c r="CY391" s="745"/>
      <c r="CZ391" s="745"/>
      <c r="DA391" s="745"/>
      <c r="DB391" s="745"/>
      <c r="DC391" s="745"/>
      <c r="DD391" s="745"/>
      <c r="DE391" s="745"/>
      <c r="DF391" s="745"/>
      <c r="DG391" s="745"/>
      <c r="DH391" s="745"/>
      <c r="DI391" s="745"/>
      <c r="DJ391" s="745"/>
      <c r="DK391" s="745"/>
      <c r="DL391" s="745"/>
      <c r="DM391" s="745"/>
      <c r="DN391" s="745"/>
      <c r="DO391" s="745"/>
      <c r="DP391" s="745"/>
      <c r="DQ391" s="745"/>
      <c r="DR391" s="745"/>
      <c r="DS391" s="745"/>
      <c r="DT391" s="745"/>
      <c r="DU391" s="745"/>
      <c r="DV391" s="745"/>
      <c r="DW391" s="745"/>
      <c r="DX391" s="745"/>
      <c r="DY391" s="745"/>
      <c r="DZ391" s="745"/>
      <c r="EA391" s="745"/>
      <c r="EB391" s="745"/>
      <c r="EC391" s="745"/>
      <c r="ED391" s="745"/>
      <c r="EE391" s="745"/>
      <c r="EF391" s="745"/>
      <c r="EG391" s="745"/>
      <c r="EH391" s="745"/>
      <c r="EI391" s="745"/>
      <c r="EJ391" s="745"/>
      <c r="EK391" s="745"/>
      <c r="EL391" s="745"/>
      <c r="EM391" s="745"/>
      <c r="EN391" s="745"/>
      <c r="EO391" s="745"/>
      <c r="EP391" s="745"/>
      <c r="EQ391" s="745"/>
      <c r="ER391" s="745"/>
      <c r="ES391" s="745"/>
      <c r="ET391" s="745"/>
      <c r="EU391" s="745"/>
      <c r="EV391" s="745"/>
      <c r="EW391" s="745"/>
      <c r="EX391" s="745"/>
      <c r="EY391" s="745"/>
      <c r="EZ391" s="745"/>
      <c r="FA391" s="745"/>
      <c r="FB391" s="745"/>
      <c r="FC391" s="745"/>
      <c r="FD391" s="745"/>
      <c r="FE391" s="745"/>
      <c r="FF391" s="745"/>
      <c r="FG391" s="745"/>
      <c r="FH391" s="745"/>
      <c r="FI391" s="745"/>
      <c r="FJ391" s="745"/>
      <c r="FK391" s="745"/>
      <c r="FL391" s="745"/>
      <c r="FM391" s="745"/>
      <c r="FN391" s="745"/>
      <c r="FO391" s="745"/>
      <c r="FP391" s="745"/>
      <c r="FQ391" s="745"/>
      <c r="FR391" s="745"/>
      <c r="FS391" s="745"/>
      <c r="FT391" s="745"/>
      <c r="FU391" s="745"/>
      <c r="FV391" s="745"/>
      <c r="FW391" s="745"/>
      <c r="FX391" s="745"/>
      <c r="FY391" s="745"/>
      <c r="FZ391" s="745"/>
      <c r="GA391" s="745"/>
      <c r="GB391" s="745"/>
      <c r="GC391" s="745"/>
      <c r="GD391" s="745"/>
      <c r="GE391" s="745"/>
      <c r="GF391" s="745"/>
      <c r="GG391" s="745"/>
      <c r="GH391" s="745"/>
      <c r="GI391" s="745"/>
      <c r="GJ391" s="745"/>
      <c r="GK391" s="745"/>
      <c r="GL391" s="745"/>
      <c r="GM391" s="745"/>
      <c r="GN391" s="745"/>
      <c r="GO391" s="745"/>
      <c r="GP391" s="745"/>
      <c r="GQ391" s="745"/>
      <c r="GR391" s="745"/>
      <c r="GS391" s="745"/>
      <c r="GT391" s="745"/>
      <c r="GU391" s="745"/>
      <c r="GV391" s="745"/>
      <c r="GW391" s="745"/>
      <c r="GX391" s="745"/>
      <c r="GY391" s="745"/>
      <c r="GZ391" s="745"/>
      <c r="HA391" s="745"/>
      <c r="HB391" s="745"/>
      <c r="HC391" s="745"/>
      <c r="HD391" s="745"/>
      <c r="HE391" s="745"/>
      <c r="HF391" s="745"/>
      <c r="HG391" s="745"/>
      <c r="HH391" s="745"/>
      <c r="HI391" s="745"/>
      <c r="HJ391" s="745"/>
      <c r="HK391" s="745"/>
      <c r="HL391" s="745"/>
      <c r="HM391" s="745"/>
      <c r="HN391" s="745"/>
      <c r="HO391" s="745"/>
      <c r="HP391" s="745"/>
      <c r="HQ391" s="745"/>
      <c r="HR391" s="745"/>
      <c r="HS391" s="745"/>
      <c r="HT391" s="745"/>
      <c r="HU391" s="745"/>
      <c r="HV391" s="745"/>
      <c r="HW391" s="745"/>
      <c r="HX391" s="745"/>
      <c r="HY391" s="745"/>
      <c r="HZ391" s="745"/>
      <c r="IA391" s="745"/>
      <c r="IB391" s="745"/>
      <c r="IC391" s="745"/>
      <c r="ID391" s="745"/>
      <c r="IE391" s="745"/>
      <c r="IF391" s="745"/>
      <c r="IG391" s="745"/>
      <c r="IH391" s="745"/>
      <c r="II391" s="745"/>
      <c r="IJ391" s="745"/>
      <c r="IK391" s="745"/>
      <c r="IL391" s="745"/>
    </row>
    <row r="392" spans="1:246" s="743" customFormat="1" ht="33.75">
      <c r="A392" s="890">
        <v>388</v>
      </c>
      <c r="B392" s="790" t="s">
        <v>1463</v>
      </c>
      <c r="C392" s="503" t="s">
        <v>216</v>
      </c>
      <c r="D392" s="791">
        <v>64627918</v>
      </c>
      <c r="E392" s="791">
        <v>102832722</v>
      </c>
      <c r="F392" s="791">
        <v>600144950</v>
      </c>
      <c r="G392" s="791" t="s">
        <v>1482</v>
      </c>
      <c r="H392" s="790" t="s">
        <v>29</v>
      </c>
      <c r="I392" s="791" t="s">
        <v>30</v>
      </c>
      <c r="J392" s="791" t="s">
        <v>219</v>
      </c>
      <c r="K392" s="791" t="s">
        <v>1483</v>
      </c>
      <c r="L392" s="793">
        <v>1500000</v>
      </c>
      <c r="M392" s="739">
        <f t="shared" si="40"/>
        <v>1275000</v>
      </c>
      <c r="N392" s="791">
        <v>2025</v>
      </c>
      <c r="O392" s="791">
        <v>2027</v>
      </c>
      <c r="P392" s="791"/>
      <c r="Q392" s="791"/>
      <c r="R392" s="791"/>
      <c r="S392" s="791"/>
      <c r="T392" s="791"/>
      <c r="U392" s="791"/>
      <c r="V392" s="791"/>
      <c r="W392" s="791"/>
      <c r="X392" s="791"/>
      <c r="Y392" s="791" t="s">
        <v>278</v>
      </c>
      <c r="Z392" s="800" t="s">
        <v>58</v>
      </c>
      <c r="AA392" s="744"/>
      <c r="AB392" s="744"/>
      <c r="AC392" s="744"/>
      <c r="AD392" s="744"/>
      <c r="AE392" s="744"/>
      <c r="AF392" s="744"/>
      <c r="AG392" s="744"/>
      <c r="AH392" s="744"/>
      <c r="AI392" s="744"/>
      <c r="AJ392" s="744"/>
      <c r="AK392" s="744"/>
      <c r="AL392" s="744"/>
      <c r="AM392" s="744"/>
      <c r="AN392" s="744"/>
      <c r="AO392" s="744"/>
      <c r="AP392" s="744"/>
      <c r="AQ392" s="744"/>
      <c r="AR392" s="744"/>
      <c r="AS392" s="744"/>
      <c r="AT392" s="744"/>
      <c r="AU392" s="744"/>
      <c r="AV392" s="744"/>
      <c r="AW392" s="744"/>
      <c r="AX392" s="744"/>
      <c r="AY392" s="744"/>
      <c r="AZ392" s="744"/>
      <c r="BA392" s="744"/>
      <c r="BB392" s="744"/>
      <c r="BC392" s="744"/>
      <c r="BD392" s="744"/>
      <c r="BE392" s="744"/>
      <c r="BF392" s="744"/>
      <c r="BG392" s="744"/>
      <c r="BH392" s="744"/>
      <c r="BI392" s="744"/>
      <c r="BJ392" s="745"/>
      <c r="BK392" s="745"/>
      <c r="BL392" s="745"/>
      <c r="BM392" s="745"/>
      <c r="BN392" s="745"/>
      <c r="BO392" s="745"/>
      <c r="BP392" s="745"/>
      <c r="BQ392" s="745"/>
      <c r="BR392" s="745"/>
      <c r="BS392" s="745"/>
      <c r="BT392" s="745"/>
      <c r="BU392" s="745"/>
      <c r="BV392" s="745"/>
      <c r="BW392" s="745"/>
      <c r="BX392" s="745"/>
      <c r="BY392" s="745"/>
      <c r="BZ392" s="745"/>
      <c r="CA392" s="745"/>
      <c r="CB392" s="745"/>
      <c r="CC392" s="745"/>
      <c r="CD392" s="745"/>
      <c r="CE392" s="745"/>
      <c r="CF392" s="745"/>
      <c r="CG392" s="745"/>
      <c r="CH392" s="745"/>
      <c r="CI392" s="745"/>
      <c r="CJ392" s="745"/>
      <c r="CK392" s="745"/>
      <c r="CL392" s="745"/>
      <c r="CM392" s="745"/>
      <c r="CN392" s="745"/>
      <c r="CO392" s="745"/>
      <c r="CP392" s="745"/>
      <c r="CQ392" s="745"/>
      <c r="CR392" s="745"/>
      <c r="CS392" s="745"/>
      <c r="CT392" s="745"/>
      <c r="CU392" s="745"/>
      <c r="CV392" s="745"/>
      <c r="CW392" s="745"/>
      <c r="CX392" s="745"/>
      <c r="CY392" s="745"/>
      <c r="CZ392" s="745"/>
      <c r="DA392" s="745"/>
      <c r="DB392" s="745"/>
      <c r="DC392" s="745"/>
      <c r="DD392" s="745"/>
      <c r="DE392" s="745"/>
      <c r="DF392" s="745"/>
      <c r="DG392" s="745"/>
      <c r="DH392" s="745"/>
      <c r="DI392" s="745"/>
      <c r="DJ392" s="745"/>
      <c r="DK392" s="745"/>
      <c r="DL392" s="745"/>
      <c r="DM392" s="745"/>
      <c r="DN392" s="745"/>
      <c r="DO392" s="745"/>
      <c r="DP392" s="745"/>
      <c r="DQ392" s="745"/>
      <c r="DR392" s="745"/>
      <c r="DS392" s="745"/>
      <c r="DT392" s="745"/>
      <c r="DU392" s="745"/>
      <c r="DV392" s="745"/>
      <c r="DW392" s="745"/>
      <c r="DX392" s="745"/>
      <c r="DY392" s="745"/>
      <c r="DZ392" s="745"/>
      <c r="EA392" s="745"/>
      <c r="EB392" s="745"/>
      <c r="EC392" s="745"/>
      <c r="ED392" s="745"/>
      <c r="EE392" s="745"/>
      <c r="EF392" s="745"/>
      <c r="EG392" s="745"/>
      <c r="EH392" s="745"/>
      <c r="EI392" s="745"/>
      <c r="EJ392" s="745"/>
      <c r="EK392" s="745"/>
      <c r="EL392" s="745"/>
      <c r="EM392" s="745"/>
      <c r="EN392" s="745"/>
      <c r="EO392" s="745"/>
      <c r="EP392" s="745"/>
      <c r="EQ392" s="745"/>
      <c r="ER392" s="745"/>
      <c r="ES392" s="745"/>
      <c r="ET392" s="745"/>
      <c r="EU392" s="745"/>
      <c r="EV392" s="745"/>
      <c r="EW392" s="745"/>
      <c r="EX392" s="745"/>
      <c r="EY392" s="745"/>
      <c r="EZ392" s="745"/>
      <c r="FA392" s="745"/>
      <c r="FB392" s="745"/>
      <c r="FC392" s="745"/>
      <c r="FD392" s="745"/>
      <c r="FE392" s="745"/>
      <c r="FF392" s="745"/>
      <c r="FG392" s="745"/>
      <c r="FH392" s="745"/>
      <c r="FI392" s="745"/>
      <c r="FJ392" s="745"/>
      <c r="FK392" s="745"/>
      <c r="FL392" s="745"/>
      <c r="FM392" s="745"/>
      <c r="FN392" s="745"/>
      <c r="FO392" s="745"/>
      <c r="FP392" s="745"/>
      <c r="FQ392" s="745"/>
      <c r="FR392" s="745"/>
      <c r="FS392" s="745"/>
      <c r="FT392" s="745"/>
      <c r="FU392" s="745"/>
      <c r="FV392" s="745"/>
      <c r="FW392" s="745"/>
      <c r="FX392" s="745"/>
      <c r="FY392" s="745"/>
      <c r="FZ392" s="745"/>
      <c r="GA392" s="745"/>
      <c r="GB392" s="745"/>
      <c r="GC392" s="745"/>
      <c r="GD392" s="745"/>
      <c r="GE392" s="745"/>
      <c r="GF392" s="745"/>
      <c r="GG392" s="745"/>
      <c r="GH392" s="745"/>
      <c r="GI392" s="745"/>
      <c r="GJ392" s="745"/>
      <c r="GK392" s="745"/>
      <c r="GL392" s="745"/>
      <c r="GM392" s="745"/>
      <c r="GN392" s="745"/>
      <c r="GO392" s="745"/>
      <c r="GP392" s="745"/>
      <c r="GQ392" s="745"/>
      <c r="GR392" s="745"/>
      <c r="GS392" s="745"/>
      <c r="GT392" s="745"/>
      <c r="GU392" s="745"/>
      <c r="GV392" s="745"/>
      <c r="GW392" s="745"/>
      <c r="GX392" s="745"/>
      <c r="GY392" s="745"/>
      <c r="GZ392" s="745"/>
      <c r="HA392" s="745"/>
      <c r="HB392" s="745"/>
      <c r="HC392" s="745"/>
      <c r="HD392" s="745"/>
      <c r="HE392" s="745"/>
      <c r="HF392" s="745"/>
      <c r="HG392" s="745"/>
      <c r="HH392" s="745"/>
      <c r="HI392" s="745"/>
      <c r="HJ392" s="745"/>
      <c r="HK392" s="745"/>
      <c r="HL392" s="745"/>
      <c r="HM392" s="745"/>
      <c r="HN392" s="745"/>
      <c r="HO392" s="745"/>
      <c r="HP392" s="745"/>
      <c r="HQ392" s="745"/>
      <c r="HR392" s="745"/>
      <c r="HS392" s="745"/>
      <c r="HT392" s="745"/>
      <c r="HU392" s="745"/>
      <c r="HV392" s="745"/>
      <c r="HW392" s="745"/>
      <c r="HX392" s="745"/>
      <c r="HY392" s="745"/>
      <c r="HZ392" s="745"/>
      <c r="IA392" s="745"/>
      <c r="IB392" s="745"/>
      <c r="IC392" s="745"/>
      <c r="ID392" s="745"/>
      <c r="IE392" s="745"/>
      <c r="IF392" s="745"/>
      <c r="IG392" s="745"/>
      <c r="IH392" s="745"/>
      <c r="II392" s="745"/>
      <c r="IJ392" s="745"/>
      <c r="IK392" s="745"/>
      <c r="IL392" s="745"/>
    </row>
    <row r="393" spans="1:246" s="743" customFormat="1" ht="67.5">
      <c r="A393" s="890">
        <v>389</v>
      </c>
      <c r="B393" s="790" t="s">
        <v>1463</v>
      </c>
      <c r="C393" s="503" t="s">
        <v>216</v>
      </c>
      <c r="D393" s="791">
        <v>64627918</v>
      </c>
      <c r="E393" s="791">
        <v>102832722</v>
      </c>
      <c r="F393" s="791">
        <v>600144950</v>
      </c>
      <c r="G393" s="791" t="s">
        <v>1484</v>
      </c>
      <c r="H393" s="790" t="s">
        <v>29</v>
      </c>
      <c r="I393" s="791" t="s">
        <v>30</v>
      </c>
      <c r="J393" s="791" t="s">
        <v>219</v>
      </c>
      <c r="K393" s="791" t="s">
        <v>1485</v>
      </c>
      <c r="L393" s="793">
        <v>4500000</v>
      </c>
      <c r="M393" s="739">
        <f t="shared" si="40"/>
        <v>3825000</v>
      </c>
      <c r="N393" s="791">
        <v>2025</v>
      </c>
      <c r="O393" s="791">
        <v>2027</v>
      </c>
      <c r="P393" s="791"/>
      <c r="Q393" s="791"/>
      <c r="R393" s="791"/>
      <c r="S393" s="791"/>
      <c r="T393" s="791"/>
      <c r="U393" s="791"/>
      <c r="V393" s="791" t="s">
        <v>132</v>
      </c>
      <c r="W393" s="791"/>
      <c r="X393" s="791"/>
      <c r="Y393" s="791" t="s">
        <v>278</v>
      </c>
      <c r="Z393" s="800" t="s">
        <v>58</v>
      </c>
      <c r="AA393" s="746"/>
      <c r="AB393" s="746"/>
      <c r="AC393" s="746"/>
      <c r="AD393" s="746"/>
      <c r="AE393" s="746"/>
      <c r="AF393" s="746"/>
      <c r="AG393" s="746"/>
      <c r="AH393" s="746"/>
      <c r="AI393" s="746"/>
      <c r="AJ393" s="746"/>
      <c r="AK393" s="746"/>
      <c r="AL393" s="746"/>
      <c r="AM393" s="746"/>
      <c r="AN393" s="746"/>
      <c r="AO393" s="746"/>
      <c r="AP393" s="746"/>
      <c r="AQ393" s="746"/>
      <c r="AR393" s="746"/>
      <c r="AS393" s="746"/>
      <c r="AT393" s="746"/>
      <c r="AU393" s="746"/>
      <c r="AV393" s="746"/>
      <c r="AW393" s="746"/>
      <c r="AX393" s="746"/>
      <c r="AY393" s="746"/>
      <c r="AZ393" s="746"/>
      <c r="BA393" s="746"/>
      <c r="BB393" s="746"/>
      <c r="BC393" s="746"/>
      <c r="BD393" s="746"/>
      <c r="BE393" s="746"/>
      <c r="BF393" s="746"/>
      <c r="BG393" s="746"/>
      <c r="BH393" s="746"/>
      <c r="BI393" s="746"/>
    </row>
    <row r="394" spans="1:246" s="387" customFormat="1" ht="56.25">
      <c r="A394" s="890">
        <v>390</v>
      </c>
      <c r="B394" s="498" t="s">
        <v>1486</v>
      </c>
      <c r="C394" s="503" t="s">
        <v>216</v>
      </c>
      <c r="D394" s="615" t="s">
        <v>1044</v>
      </c>
      <c r="E394" s="615">
        <v>102520437</v>
      </c>
      <c r="F394" s="615">
        <v>600144879</v>
      </c>
      <c r="G394" s="503" t="s">
        <v>1409</v>
      </c>
      <c r="H394" s="498" t="s">
        <v>29</v>
      </c>
      <c r="I394" s="503" t="s">
        <v>30</v>
      </c>
      <c r="J394" s="503" t="s">
        <v>219</v>
      </c>
      <c r="K394" s="503" t="s">
        <v>1487</v>
      </c>
      <c r="L394" s="623">
        <v>15000000</v>
      </c>
      <c r="M394" s="739">
        <v>12750000</v>
      </c>
      <c r="N394" s="503">
        <v>2026</v>
      </c>
      <c r="O394" s="503">
        <v>2027</v>
      </c>
      <c r="P394" s="503"/>
      <c r="Q394" s="503"/>
      <c r="R394" s="503"/>
      <c r="S394" s="503"/>
      <c r="T394" s="503"/>
      <c r="U394" s="503"/>
      <c r="V394" s="503"/>
      <c r="W394" s="503"/>
      <c r="X394" s="503"/>
      <c r="Y394" s="503" t="s">
        <v>1411</v>
      </c>
      <c r="Z394" s="386" t="s">
        <v>58</v>
      </c>
    </row>
    <row r="395" spans="1:246" s="387" customFormat="1" ht="45">
      <c r="A395" s="890">
        <v>391</v>
      </c>
      <c r="B395" s="501" t="s">
        <v>976</v>
      </c>
      <c r="C395" s="791" t="s">
        <v>216</v>
      </c>
      <c r="D395" s="791">
        <v>70984743</v>
      </c>
      <c r="E395" s="791">
        <v>102520224</v>
      </c>
      <c r="F395" s="503">
        <v>600144828</v>
      </c>
      <c r="G395" s="791" t="s">
        <v>1488</v>
      </c>
      <c r="H395" s="498" t="s">
        <v>29</v>
      </c>
      <c r="I395" s="503" t="s">
        <v>30</v>
      </c>
      <c r="J395" s="503" t="s">
        <v>219</v>
      </c>
      <c r="K395" s="501" t="s">
        <v>1489</v>
      </c>
      <c r="L395" s="623">
        <v>5000000</v>
      </c>
      <c r="M395" s="739">
        <v>4250000</v>
      </c>
      <c r="N395" s="503">
        <v>2024</v>
      </c>
      <c r="O395" s="503">
        <v>2028</v>
      </c>
      <c r="P395" s="503" t="s">
        <v>132</v>
      </c>
      <c r="Q395" s="503"/>
      <c r="R395" s="503"/>
      <c r="S395" s="503" t="s">
        <v>132</v>
      </c>
      <c r="T395" s="503"/>
      <c r="U395" s="503"/>
      <c r="V395" s="503"/>
      <c r="W395" s="503"/>
      <c r="X395" s="503"/>
      <c r="Y395" s="503" t="s">
        <v>1490</v>
      </c>
      <c r="Z395" s="386" t="s">
        <v>58</v>
      </c>
    </row>
    <row r="396" spans="1:246" s="387" customFormat="1" ht="36" customHeight="1">
      <c r="A396" s="890">
        <v>392</v>
      </c>
      <c r="B396" s="501" t="s">
        <v>976</v>
      </c>
      <c r="C396" s="791" t="s">
        <v>216</v>
      </c>
      <c r="D396" s="791">
        <v>70984743</v>
      </c>
      <c r="E396" s="791">
        <v>102520224</v>
      </c>
      <c r="F396" s="503">
        <v>600144828</v>
      </c>
      <c r="G396" s="791" t="s">
        <v>1491</v>
      </c>
      <c r="H396" s="498" t="s">
        <v>29</v>
      </c>
      <c r="I396" s="503" t="s">
        <v>30</v>
      </c>
      <c r="J396" s="503" t="s">
        <v>219</v>
      </c>
      <c r="K396" s="498" t="s">
        <v>1492</v>
      </c>
      <c r="L396" s="623">
        <v>5000000</v>
      </c>
      <c r="M396" s="739">
        <v>4250000</v>
      </c>
      <c r="N396" s="503">
        <v>2024</v>
      </c>
      <c r="O396" s="503">
        <v>2028</v>
      </c>
      <c r="P396" s="503"/>
      <c r="Q396" s="503"/>
      <c r="R396" s="503"/>
      <c r="S396" s="503"/>
      <c r="T396" s="503"/>
      <c r="U396" s="503"/>
      <c r="V396" s="503"/>
      <c r="W396" s="503"/>
      <c r="X396" s="503"/>
      <c r="Y396" s="503" t="s">
        <v>1493</v>
      </c>
      <c r="Z396" s="386" t="s">
        <v>58</v>
      </c>
    </row>
    <row r="397" spans="1:246" s="387" customFormat="1" ht="49.5" customHeight="1">
      <c r="A397" s="890">
        <v>393</v>
      </c>
      <c r="B397" s="501" t="s">
        <v>976</v>
      </c>
      <c r="C397" s="791" t="s">
        <v>216</v>
      </c>
      <c r="D397" s="791">
        <v>70984743</v>
      </c>
      <c r="E397" s="791">
        <v>102520224</v>
      </c>
      <c r="F397" s="503">
        <v>600144828</v>
      </c>
      <c r="G397" s="791" t="s">
        <v>1494</v>
      </c>
      <c r="H397" s="498" t="s">
        <v>29</v>
      </c>
      <c r="I397" s="503" t="s">
        <v>30</v>
      </c>
      <c r="J397" s="503" t="s">
        <v>219</v>
      </c>
      <c r="K397" s="498" t="s">
        <v>1495</v>
      </c>
      <c r="L397" s="623">
        <v>4000000</v>
      </c>
      <c r="M397" s="739">
        <v>3400000</v>
      </c>
      <c r="N397" s="503">
        <v>2024</v>
      </c>
      <c r="O397" s="503">
        <v>2028</v>
      </c>
      <c r="P397" s="503"/>
      <c r="Q397" s="503"/>
      <c r="R397" s="503"/>
      <c r="S397" s="503"/>
      <c r="T397" s="503"/>
      <c r="U397" s="503" t="s">
        <v>132</v>
      </c>
      <c r="V397" s="503" t="s">
        <v>132</v>
      </c>
      <c r="W397" s="503"/>
      <c r="X397" s="503"/>
      <c r="Y397" s="503" t="s">
        <v>1490</v>
      </c>
      <c r="Z397" s="386" t="s">
        <v>58</v>
      </c>
    </row>
    <row r="398" spans="1:246" s="387" customFormat="1" ht="54.75" customHeight="1">
      <c r="A398" s="890">
        <v>394</v>
      </c>
      <c r="B398" s="501" t="s">
        <v>976</v>
      </c>
      <c r="C398" s="791" t="s">
        <v>216</v>
      </c>
      <c r="D398" s="791">
        <v>70984743</v>
      </c>
      <c r="E398" s="791">
        <v>102520224</v>
      </c>
      <c r="F398" s="503">
        <v>600144828</v>
      </c>
      <c r="G398" s="791" t="s">
        <v>1496</v>
      </c>
      <c r="H398" s="498" t="s">
        <v>29</v>
      </c>
      <c r="I398" s="503" t="s">
        <v>30</v>
      </c>
      <c r="J398" s="503" t="s">
        <v>219</v>
      </c>
      <c r="K398" s="686" t="s">
        <v>1497</v>
      </c>
      <c r="L398" s="623">
        <v>10000000</v>
      </c>
      <c r="M398" s="739">
        <v>8500000</v>
      </c>
      <c r="N398" s="503">
        <v>2024</v>
      </c>
      <c r="O398" s="503">
        <v>2028</v>
      </c>
      <c r="P398" s="503"/>
      <c r="Q398" s="503"/>
      <c r="R398" s="503"/>
      <c r="S398" s="503"/>
      <c r="T398" s="503"/>
      <c r="U398" s="503"/>
      <c r="V398" s="503"/>
      <c r="W398" s="503" t="s">
        <v>132</v>
      </c>
      <c r="X398" s="503"/>
      <c r="Y398" s="503" t="s">
        <v>1490</v>
      </c>
      <c r="Z398" s="386" t="s">
        <v>58</v>
      </c>
    </row>
    <row r="399" spans="1:246" s="387" customFormat="1" ht="169.5" customHeight="1">
      <c r="A399" s="890">
        <v>395</v>
      </c>
      <c r="B399" s="501" t="s">
        <v>972</v>
      </c>
      <c r="C399" s="791" t="s">
        <v>216</v>
      </c>
      <c r="D399" s="615">
        <v>70984727</v>
      </c>
      <c r="E399" s="615">
        <v>102520208</v>
      </c>
      <c r="F399" s="503">
        <v>600145263</v>
      </c>
      <c r="G399" s="498" t="s">
        <v>1498</v>
      </c>
      <c r="H399" s="498" t="s">
        <v>29</v>
      </c>
      <c r="I399" s="503" t="s">
        <v>30</v>
      </c>
      <c r="J399" s="503" t="s">
        <v>219</v>
      </c>
      <c r="K399" s="501" t="s">
        <v>1499</v>
      </c>
      <c r="L399" s="623">
        <v>10000000</v>
      </c>
      <c r="M399" s="739">
        <v>8500000</v>
      </c>
      <c r="N399" s="617" t="s">
        <v>190</v>
      </c>
      <c r="O399" s="617" t="s">
        <v>180</v>
      </c>
      <c r="P399" s="503"/>
      <c r="Q399" s="503"/>
      <c r="R399" s="503"/>
      <c r="S399" s="503"/>
      <c r="T399" s="503"/>
      <c r="U399" s="503"/>
      <c r="V399" s="503" t="s">
        <v>132</v>
      </c>
      <c r="W399" s="503"/>
      <c r="X399" s="503"/>
      <c r="Y399" s="498"/>
      <c r="Z399" s="386" t="s">
        <v>58</v>
      </c>
    </row>
    <row r="400" spans="1:246" s="387" customFormat="1" ht="57" customHeight="1">
      <c r="A400" s="890">
        <v>396</v>
      </c>
      <c r="B400" s="686" t="s">
        <v>1088</v>
      </c>
      <c r="C400" s="791" t="s">
        <v>216</v>
      </c>
      <c r="D400" s="561">
        <v>61989142</v>
      </c>
      <c r="E400" s="561">
        <v>120100756</v>
      </c>
      <c r="F400" s="476">
        <v>600144666</v>
      </c>
      <c r="G400" s="794" t="s">
        <v>1500</v>
      </c>
      <c r="H400" s="498" t="s">
        <v>29</v>
      </c>
      <c r="I400" s="503" t="s">
        <v>30</v>
      </c>
      <c r="J400" s="503" t="s">
        <v>219</v>
      </c>
      <c r="K400" s="686" t="s">
        <v>1501</v>
      </c>
      <c r="L400" s="473">
        <v>3000000</v>
      </c>
      <c r="M400" s="739">
        <v>2550000</v>
      </c>
      <c r="N400" s="503">
        <v>2024</v>
      </c>
      <c r="O400" s="503">
        <v>2027</v>
      </c>
      <c r="P400" s="503" t="s">
        <v>132</v>
      </c>
      <c r="Q400" s="503" t="s">
        <v>132</v>
      </c>
      <c r="R400" s="503" t="s">
        <v>132</v>
      </c>
      <c r="S400" s="503" t="s">
        <v>132</v>
      </c>
      <c r="T400" s="503"/>
      <c r="U400" s="503"/>
      <c r="V400" s="503" t="s">
        <v>132</v>
      </c>
      <c r="W400" s="503" t="s">
        <v>132</v>
      </c>
      <c r="X400" s="503"/>
      <c r="Y400" s="498" t="s">
        <v>1440</v>
      </c>
      <c r="Z400" s="386" t="s">
        <v>58</v>
      </c>
    </row>
    <row r="401" spans="1:26" s="567" customFormat="1" ht="123.75">
      <c r="A401" s="890">
        <v>397</v>
      </c>
      <c r="B401" s="467" t="s">
        <v>172</v>
      </c>
      <c r="C401" s="467" t="s">
        <v>1383</v>
      </c>
      <c r="D401" s="660">
        <v>70978336</v>
      </c>
      <c r="E401" s="660">
        <v>102508917</v>
      </c>
      <c r="F401" s="660">
        <v>600145239</v>
      </c>
      <c r="G401" s="467" t="s">
        <v>1502</v>
      </c>
      <c r="H401" s="661" t="s">
        <v>142</v>
      </c>
      <c r="I401" s="661" t="s">
        <v>110</v>
      </c>
      <c r="J401" s="471" t="s">
        <v>30</v>
      </c>
      <c r="K401" s="482" t="s">
        <v>1503</v>
      </c>
      <c r="L401" s="473">
        <v>6000000</v>
      </c>
      <c r="M401" s="739">
        <f t="shared" ref="M401:M425" si="41">L401/100*85</f>
        <v>5100000</v>
      </c>
      <c r="N401" s="475">
        <v>2025</v>
      </c>
      <c r="O401" s="475">
        <v>2027</v>
      </c>
      <c r="P401" s="476" t="s">
        <v>41</v>
      </c>
      <c r="Q401" s="476" t="s">
        <v>41</v>
      </c>
      <c r="R401" s="476" t="s">
        <v>41</v>
      </c>
      <c r="S401" s="476" t="s">
        <v>41</v>
      </c>
      <c r="T401" s="500"/>
      <c r="U401" s="500"/>
      <c r="V401" s="476" t="s">
        <v>41</v>
      </c>
      <c r="W401" s="476" t="s">
        <v>41</v>
      </c>
      <c r="X401" s="476"/>
      <c r="Y401" s="467" t="s">
        <v>1435</v>
      </c>
      <c r="Z401" s="659" t="s">
        <v>58</v>
      </c>
    </row>
    <row r="402" spans="1:26" s="567" customFormat="1" ht="45">
      <c r="A402" s="890">
        <v>398</v>
      </c>
      <c r="B402" s="658" t="s">
        <v>186</v>
      </c>
      <c r="C402" s="467" t="s">
        <v>1383</v>
      </c>
      <c r="D402" s="795" t="s">
        <v>187</v>
      </c>
      <c r="E402" s="661">
        <v>102508984</v>
      </c>
      <c r="F402" s="661">
        <v>600145093</v>
      </c>
      <c r="G402" s="661" t="s">
        <v>599</v>
      </c>
      <c r="H402" s="661" t="s">
        <v>29</v>
      </c>
      <c r="I402" s="661" t="s">
        <v>110</v>
      </c>
      <c r="J402" s="661" t="s">
        <v>30</v>
      </c>
      <c r="K402" s="1062" t="s">
        <v>1761</v>
      </c>
      <c r="L402" s="1025">
        <v>3000000</v>
      </c>
      <c r="M402" s="739">
        <f t="shared" si="41"/>
        <v>2550000</v>
      </c>
      <c r="N402" s="1452">
        <v>2024</v>
      </c>
      <c r="O402" s="1452">
        <v>2027</v>
      </c>
      <c r="P402" s="661" t="s">
        <v>41</v>
      </c>
      <c r="Q402" s="661" t="s">
        <v>41</v>
      </c>
      <c r="R402" s="661" t="s">
        <v>41</v>
      </c>
      <c r="S402" s="661" t="s">
        <v>41</v>
      </c>
      <c r="T402" s="661"/>
      <c r="U402" s="661"/>
      <c r="V402" s="661" t="s">
        <v>41</v>
      </c>
      <c r="W402" s="661" t="s">
        <v>41</v>
      </c>
      <c r="X402" s="661"/>
      <c r="Y402" s="661" t="s">
        <v>499</v>
      </c>
      <c r="Z402" s="801" t="s">
        <v>58</v>
      </c>
    </row>
    <row r="403" spans="1:26" s="567" customFormat="1" ht="45">
      <c r="A403" s="890">
        <v>399</v>
      </c>
      <c r="B403" s="658" t="s">
        <v>186</v>
      </c>
      <c r="C403" s="467" t="s">
        <v>1383</v>
      </c>
      <c r="D403" s="795" t="s">
        <v>187</v>
      </c>
      <c r="E403" s="661">
        <v>102508984</v>
      </c>
      <c r="F403" s="661">
        <v>600145093</v>
      </c>
      <c r="G403" s="661" t="s">
        <v>1504</v>
      </c>
      <c r="H403" s="661" t="s">
        <v>29</v>
      </c>
      <c r="I403" s="661" t="s">
        <v>110</v>
      </c>
      <c r="J403" s="661" t="s">
        <v>30</v>
      </c>
      <c r="K403" s="658" t="s">
        <v>1505</v>
      </c>
      <c r="L403" s="1025">
        <v>3000000</v>
      </c>
      <c r="M403" s="739">
        <f t="shared" si="41"/>
        <v>2550000</v>
      </c>
      <c r="N403" s="1452">
        <v>2024</v>
      </c>
      <c r="O403" s="1452">
        <v>2026</v>
      </c>
      <c r="P403" s="661"/>
      <c r="Q403" s="661"/>
      <c r="R403" s="661"/>
      <c r="S403" s="661"/>
      <c r="T403" s="661"/>
      <c r="U403" s="661"/>
      <c r="V403" s="661" t="s">
        <v>41</v>
      </c>
      <c r="W403" s="661" t="s">
        <v>41</v>
      </c>
      <c r="X403" s="661"/>
      <c r="Y403" s="661" t="s">
        <v>499</v>
      </c>
      <c r="Z403" s="801" t="s">
        <v>58</v>
      </c>
    </row>
    <row r="404" spans="1:26" s="567" customFormat="1" ht="45">
      <c r="A404" s="890">
        <v>400</v>
      </c>
      <c r="B404" s="658" t="s">
        <v>186</v>
      </c>
      <c r="C404" s="467" t="s">
        <v>1383</v>
      </c>
      <c r="D404" s="795" t="s">
        <v>187</v>
      </c>
      <c r="E404" s="661">
        <v>102508984</v>
      </c>
      <c r="F404" s="661">
        <v>600145093</v>
      </c>
      <c r="G404" s="1453" t="s">
        <v>45</v>
      </c>
      <c r="H404" s="661" t="s">
        <v>29</v>
      </c>
      <c r="I404" s="661" t="s">
        <v>110</v>
      </c>
      <c r="J404" s="661" t="s">
        <v>30</v>
      </c>
      <c r="K404" s="1453" t="s">
        <v>1506</v>
      </c>
      <c r="L404" s="473">
        <v>200000</v>
      </c>
      <c r="M404" s="739">
        <f t="shared" si="41"/>
        <v>170000</v>
      </c>
      <c r="N404" s="1452">
        <v>2024</v>
      </c>
      <c r="O404" s="1454">
        <v>2027</v>
      </c>
      <c r="P404" s="1453"/>
      <c r="Q404" s="1453"/>
      <c r="R404" s="1453"/>
      <c r="S404" s="1453"/>
      <c r="T404" s="1453"/>
      <c r="U404" s="1453"/>
      <c r="V404" s="661"/>
      <c r="W404" s="661"/>
      <c r="X404" s="1453"/>
      <c r="Y404" s="661" t="s">
        <v>499</v>
      </c>
      <c r="Z404" s="802" t="s">
        <v>58</v>
      </c>
    </row>
    <row r="405" spans="1:26" s="567" customFormat="1" ht="123.75">
      <c r="A405" s="890">
        <v>401</v>
      </c>
      <c r="B405" s="658" t="s">
        <v>186</v>
      </c>
      <c r="C405" s="467" t="s">
        <v>1383</v>
      </c>
      <c r="D405" s="795" t="s">
        <v>187</v>
      </c>
      <c r="E405" s="661">
        <v>102508984</v>
      </c>
      <c r="F405" s="661">
        <v>600145093</v>
      </c>
      <c r="G405" s="658" t="s">
        <v>1434</v>
      </c>
      <c r="H405" s="661" t="s">
        <v>29</v>
      </c>
      <c r="I405" s="661" t="s">
        <v>110</v>
      </c>
      <c r="J405" s="661" t="s">
        <v>30</v>
      </c>
      <c r="K405" s="736" t="s">
        <v>1762</v>
      </c>
      <c r="L405" s="1025">
        <v>8000000</v>
      </c>
      <c r="M405" s="739">
        <f t="shared" si="41"/>
        <v>6800000</v>
      </c>
      <c r="N405" s="1452">
        <v>2024</v>
      </c>
      <c r="O405" s="1452">
        <v>2027</v>
      </c>
      <c r="P405" s="661" t="s">
        <v>41</v>
      </c>
      <c r="Q405" s="661" t="s">
        <v>41</v>
      </c>
      <c r="R405" s="661" t="s">
        <v>41</v>
      </c>
      <c r="S405" s="661" t="s">
        <v>41</v>
      </c>
      <c r="T405" s="661"/>
      <c r="U405" s="661"/>
      <c r="V405" s="661"/>
      <c r="W405" s="661"/>
      <c r="X405" s="661"/>
      <c r="Y405" s="658" t="s">
        <v>1435</v>
      </c>
      <c r="Z405" s="801" t="s">
        <v>58</v>
      </c>
    </row>
    <row r="406" spans="1:26" s="567" customFormat="1" ht="45">
      <c r="A406" s="890">
        <v>402</v>
      </c>
      <c r="B406" s="796" t="s">
        <v>186</v>
      </c>
      <c r="C406" s="467" t="s">
        <v>1383</v>
      </c>
      <c r="D406" s="795" t="s">
        <v>187</v>
      </c>
      <c r="E406" s="661">
        <v>102508984</v>
      </c>
      <c r="F406" s="661">
        <v>600145093</v>
      </c>
      <c r="G406" s="797" t="s">
        <v>1507</v>
      </c>
      <c r="H406" s="661" t="s">
        <v>29</v>
      </c>
      <c r="I406" s="661" t="s">
        <v>110</v>
      </c>
      <c r="J406" s="661" t="s">
        <v>30</v>
      </c>
      <c r="K406" s="736" t="s">
        <v>1508</v>
      </c>
      <c r="L406" s="473">
        <v>14900000</v>
      </c>
      <c r="M406" s="739">
        <f t="shared" si="41"/>
        <v>12665000</v>
      </c>
      <c r="N406" s="803">
        <v>2024</v>
      </c>
      <c r="O406" s="804">
        <v>2026</v>
      </c>
      <c r="P406" s="736" t="s">
        <v>41</v>
      </c>
      <c r="Q406" s="797" t="s">
        <v>41</v>
      </c>
      <c r="R406" s="661" t="s">
        <v>41</v>
      </c>
      <c r="S406" s="661" t="s">
        <v>41</v>
      </c>
      <c r="T406" s="658"/>
      <c r="U406" s="658"/>
      <c r="V406" s="658"/>
      <c r="W406" s="661" t="s">
        <v>41</v>
      </c>
      <c r="X406" s="658"/>
      <c r="Y406" s="658" t="s">
        <v>1509</v>
      </c>
      <c r="Z406" s="805" t="s">
        <v>58</v>
      </c>
    </row>
    <row r="407" spans="1:26" s="567" customFormat="1" ht="45.75" thickBot="1">
      <c r="A407" s="455">
        <v>403</v>
      </c>
      <c r="B407" s="818" t="s">
        <v>911</v>
      </c>
      <c r="C407" s="819" t="s">
        <v>1383</v>
      </c>
      <c r="D407" s="818">
        <v>70631735</v>
      </c>
      <c r="E407" s="820">
        <v>102508640</v>
      </c>
      <c r="F407" s="818">
        <v>600145204</v>
      </c>
      <c r="G407" s="820" t="s">
        <v>1032</v>
      </c>
      <c r="H407" s="821" t="s">
        <v>29</v>
      </c>
      <c r="I407" s="821" t="s">
        <v>110</v>
      </c>
      <c r="J407" s="821" t="s">
        <v>30</v>
      </c>
      <c r="K407" s="822" t="s">
        <v>1510</v>
      </c>
      <c r="L407" s="823">
        <v>12000000</v>
      </c>
      <c r="M407" s="748">
        <f t="shared" si="41"/>
        <v>10200000</v>
      </c>
      <c r="N407" s="824">
        <v>2024</v>
      </c>
      <c r="O407" s="824">
        <v>2027</v>
      </c>
      <c r="P407" s="825"/>
      <c r="Q407" s="825"/>
      <c r="R407" s="825"/>
      <c r="S407" s="825"/>
      <c r="T407" s="826"/>
      <c r="U407" s="826"/>
      <c r="V407" s="825"/>
      <c r="W407" s="825" t="s">
        <v>132</v>
      </c>
      <c r="X407" s="825"/>
      <c r="Y407" s="819" t="s">
        <v>1511</v>
      </c>
      <c r="Z407" s="827" t="s">
        <v>58</v>
      </c>
    </row>
    <row r="408" spans="1:26" s="567" customFormat="1" ht="22.5">
      <c r="A408" s="806">
        <v>404</v>
      </c>
      <c r="B408" s="807" t="s">
        <v>920</v>
      </c>
      <c r="C408" s="808" t="s">
        <v>274</v>
      </c>
      <c r="D408" s="807">
        <v>47861665</v>
      </c>
      <c r="E408" s="809">
        <v>600134415</v>
      </c>
      <c r="F408" s="807" t="s">
        <v>936</v>
      </c>
      <c r="G408" s="809" t="s">
        <v>1681</v>
      </c>
      <c r="H408" s="810" t="s">
        <v>142</v>
      </c>
      <c r="I408" s="810" t="s">
        <v>30</v>
      </c>
      <c r="J408" s="810" t="s">
        <v>621</v>
      </c>
      <c r="K408" s="811" t="s">
        <v>1682</v>
      </c>
      <c r="L408" s="812">
        <v>3900000</v>
      </c>
      <c r="M408" s="813">
        <f t="shared" si="41"/>
        <v>3315000</v>
      </c>
      <c r="N408" s="814">
        <v>2026</v>
      </c>
      <c r="O408" s="814">
        <v>2026</v>
      </c>
      <c r="P408" s="815" t="s">
        <v>132</v>
      </c>
      <c r="Q408" s="815" t="s">
        <v>132</v>
      </c>
      <c r="R408" s="815" t="s">
        <v>132</v>
      </c>
      <c r="S408" s="815" t="s">
        <v>132</v>
      </c>
      <c r="T408" s="816"/>
      <c r="U408" s="816"/>
      <c r="V408" s="815"/>
      <c r="W408" s="815"/>
      <c r="X408" s="815"/>
      <c r="Y408" s="808" t="s">
        <v>1683</v>
      </c>
      <c r="Z408" s="817" t="s">
        <v>1684</v>
      </c>
    </row>
    <row r="409" spans="1:26" s="567" customFormat="1" ht="33.75">
      <c r="A409" s="788">
        <v>405</v>
      </c>
      <c r="B409" s="938" t="s">
        <v>619</v>
      </c>
      <c r="C409" s="939" t="s">
        <v>620</v>
      </c>
      <c r="D409" s="939">
        <v>61963691</v>
      </c>
      <c r="E409" s="939">
        <v>102092711</v>
      </c>
      <c r="F409" s="939">
        <v>600134482</v>
      </c>
      <c r="G409" s="939" t="s">
        <v>1687</v>
      </c>
      <c r="H409" s="939" t="s">
        <v>142</v>
      </c>
      <c r="I409" s="939"/>
      <c r="J409" s="939" t="s">
        <v>621</v>
      </c>
      <c r="K409" s="939" t="s">
        <v>1696</v>
      </c>
      <c r="L409" s="941">
        <v>20000000</v>
      </c>
      <c r="M409" s="739">
        <f t="shared" si="41"/>
        <v>17000000</v>
      </c>
      <c r="N409" s="939">
        <v>2027</v>
      </c>
      <c r="O409" s="939">
        <v>2030</v>
      </c>
      <c r="P409" s="939" t="s">
        <v>41</v>
      </c>
      <c r="Q409" s="939" t="s">
        <v>41</v>
      </c>
      <c r="R409" s="939" t="s">
        <v>41</v>
      </c>
      <c r="S409" s="939"/>
      <c r="T409" s="939"/>
      <c r="U409" s="939"/>
      <c r="V409" s="939"/>
      <c r="W409" s="939" t="s">
        <v>41</v>
      </c>
      <c r="X409" s="939"/>
      <c r="Y409" s="939" t="s">
        <v>1690</v>
      </c>
      <c r="Z409" s="1403" t="s">
        <v>58</v>
      </c>
    </row>
    <row r="410" spans="1:26" s="567" customFormat="1" ht="33.75">
      <c r="A410" s="788">
        <v>406</v>
      </c>
      <c r="B410" s="938" t="s">
        <v>619</v>
      </c>
      <c r="C410" s="939" t="s">
        <v>620</v>
      </c>
      <c r="D410" s="939">
        <v>61963691</v>
      </c>
      <c r="E410" s="939">
        <v>102092711</v>
      </c>
      <c r="F410" s="939">
        <v>600134482</v>
      </c>
      <c r="G410" s="938" t="s">
        <v>1689</v>
      </c>
      <c r="H410" s="939" t="s">
        <v>142</v>
      </c>
      <c r="I410" s="939"/>
      <c r="J410" s="939" t="s">
        <v>621</v>
      </c>
      <c r="K410" s="939" t="s">
        <v>1697</v>
      </c>
      <c r="L410" s="941">
        <v>5000000</v>
      </c>
      <c r="M410" s="739">
        <f t="shared" si="41"/>
        <v>4250000</v>
      </c>
      <c r="N410" s="939">
        <v>2026</v>
      </c>
      <c r="O410" s="939">
        <v>2028</v>
      </c>
      <c r="P410" s="939"/>
      <c r="Q410" s="939"/>
      <c r="R410" s="939"/>
      <c r="S410" s="939"/>
      <c r="T410" s="939"/>
      <c r="U410" s="939"/>
      <c r="V410" s="939" t="s">
        <v>41</v>
      </c>
      <c r="W410" s="939" t="s">
        <v>41</v>
      </c>
      <c r="X410" s="939"/>
      <c r="Y410" s="939" t="s">
        <v>1690</v>
      </c>
      <c r="Z410" s="1403"/>
    </row>
    <row r="411" spans="1:26" s="567" customFormat="1" ht="45">
      <c r="A411" s="788">
        <v>407</v>
      </c>
      <c r="B411" s="938" t="s">
        <v>619</v>
      </c>
      <c r="C411" s="939" t="s">
        <v>620</v>
      </c>
      <c r="D411" s="939">
        <v>61963691</v>
      </c>
      <c r="E411" s="939">
        <v>102092711</v>
      </c>
      <c r="F411" s="939">
        <v>600134482</v>
      </c>
      <c r="G411" s="939" t="s">
        <v>1698</v>
      </c>
      <c r="H411" s="939" t="s">
        <v>142</v>
      </c>
      <c r="I411" s="939"/>
      <c r="J411" s="939" t="s">
        <v>621</v>
      </c>
      <c r="K411" s="938" t="s">
        <v>1699</v>
      </c>
      <c r="L411" s="941">
        <v>4000000</v>
      </c>
      <c r="M411" s="739">
        <f t="shared" si="41"/>
        <v>3400000</v>
      </c>
      <c r="N411" s="939">
        <v>2026</v>
      </c>
      <c r="O411" s="939">
        <v>2028</v>
      </c>
      <c r="P411" s="939"/>
      <c r="Q411" s="939" t="s">
        <v>41</v>
      </c>
      <c r="R411" s="939" t="s">
        <v>41</v>
      </c>
      <c r="S411" s="939" t="s">
        <v>41</v>
      </c>
      <c r="T411" s="939"/>
      <c r="U411" s="939"/>
      <c r="V411" s="939" t="s">
        <v>1091</v>
      </c>
      <c r="W411" s="939" t="s">
        <v>41</v>
      </c>
      <c r="X411" s="939"/>
      <c r="Y411" s="939" t="s">
        <v>1690</v>
      </c>
      <c r="Z411" s="1403"/>
    </row>
    <row r="412" spans="1:26" s="567" customFormat="1" ht="90">
      <c r="A412" s="788">
        <v>408</v>
      </c>
      <c r="B412" s="938" t="s">
        <v>619</v>
      </c>
      <c r="C412" s="939" t="s">
        <v>620</v>
      </c>
      <c r="D412" s="939">
        <v>61963691</v>
      </c>
      <c r="E412" s="939">
        <v>102092711</v>
      </c>
      <c r="F412" s="939">
        <v>600134482</v>
      </c>
      <c r="G412" s="940" t="s">
        <v>1700</v>
      </c>
      <c r="H412" s="939" t="s">
        <v>142</v>
      </c>
      <c r="I412" s="939"/>
      <c r="J412" s="939" t="s">
        <v>621</v>
      </c>
      <c r="K412" s="944" t="s">
        <v>1701</v>
      </c>
      <c r="L412" s="945">
        <v>15000000</v>
      </c>
      <c r="M412" s="739">
        <f t="shared" si="41"/>
        <v>12750000</v>
      </c>
      <c r="N412" s="946">
        <v>2027</v>
      </c>
      <c r="O412" s="946">
        <v>2030</v>
      </c>
      <c r="P412" s="947"/>
      <c r="Q412" s="947"/>
      <c r="R412" s="947"/>
      <c r="S412" s="947"/>
      <c r="T412" s="948"/>
      <c r="U412" s="948"/>
      <c r="V412" s="947" t="s">
        <v>41</v>
      </c>
      <c r="W412" s="947"/>
      <c r="X412" s="947"/>
      <c r="Y412" s="949" t="s">
        <v>1690</v>
      </c>
      <c r="Z412" s="950" t="s">
        <v>58</v>
      </c>
    </row>
    <row r="413" spans="1:26" s="567" customFormat="1" ht="45">
      <c r="A413" s="788">
        <v>409</v>
      </c>
      <c r="B413" s="939" t="s">
        <v>1357</v>
      </c>
      <c r="C413" s="939" t="s">
        <v>1358</v>
      </c>
      <c r="D413" s="942">
        <v>64626679</v>
      </c>
      <c r="E413" s="942">
        <v>102508399</v>
      </c>
      <c r="F413" s="942">
        <v>600145328</v>
      </c>
      <c r="G413" s="944" t="s">
        <v>1478</v>
      </c>
      <c r="H413" s="1007" t="s">
        <v>142</v>
      </c>
      <c r="I413" s="943" t="s">
        <v>30</v>
      </c>
      <c r="J413" s="943" t="s">
        <v>1359</v>
      </c>
      <c r="K413" s="951" t="s">
        <v>1702</v>
      </c>
      <c r="L413" s="945">
        <v>4000000</v>
      </c>
      <c r="M413" s="739">
        <f t="shared" si="41"/>
        <v>3400000</v>
      </c>
      <c r="N413" s="946">
        <v>2026</v>
      </c>
      <c r="O413" s="946">
        <v>2026</v>
      </c>
      <c r="P413" s="947"/>
      <c r="Q413" s="947"/>
      <c r="R413" s="947"/>
      <c r="S413" s="947"/>
      <c r="T413" s="948"/>
      <c r="U413" s="948"/>
      <c r="V413" s="947"/>
      <c r="W413" s="947"/>
      <c r="X413" s="947" t="s">
        <v>132</v>
      </c>
      <c r="Y413" s="949" t="s">
        <v>427</v>
      </c>
      <c r="Z413" s="950" t="s">
        <v>58</v>
      </c>
    </row>
    <row r="414" spans="1:26" s="567" customFormat="1" ht="33.75">
      <c r="A414" s="788">
        <v>410</v>
      </c>
      <c r="B414" s="953" t="s">
        <v>640</v>
      </c>
      <c r="C414" s="954" t="s">
        <v>641</v>
      </c>
      <c r="D414" s="953">
        <v>75026970</v>
      </c>
      <c r="E414" s="955" t="s">
        <v>642</v>
      </c>
      <c r="F414" s="953" t="s">
        <v>643</v>
      </c>
      <c r="G414" s="955" t="s">
        <v>1704</v>
      </c>
      <c r="H414" s="956" t="s">
        <v>29</v>
      </c>
      <c r="I414" s="956" t="s">
        <v>30</v>
      </c>
      <c r="J414" s="956" t="s">
        <v>645</v>
      </c>
      <c r="K414" s="957" t="s">
        <v>1705</v>
      </c>
      <c r="L414" s="958">
        <v>6000000</v>
      </c>
      <c r="M414" s="739">
        <f t="shared" si="41"/>
        <v>5100000</v>
      </c>
      <c r="N414" s="959">
        <v>2025</v>
      </c>
      <c r="O414" s="959">
        <v>2028</v>
      </c>
      <c r="P414" s="960" t="s">
        <v>132</v>
      </c>
      <c r="Q414" s="960" t="s">
        <v>132</v>
      </c>
      <c r="R414" s="960" t="s">
        <v>132</v>
      </c>
      <c r="S414" s="960" t="s">
        <v>132</v>
      </c>
      <c r="T414" s="961"/>
      <c r="U414" s="961" t="s">
        <v>132</v>
      </c>
      <c r="V414" s="960" t="s">
        <v>132</v>
      </c>
      <c r="W414" s="960"/>
      <c r="X414" s="960"/>
      <c r="Y414" s="954" t="s">
        <v>427</v>
      </c>
      <c r="Z414" s="1001" t="s">
        <v>58</v>
      </c>
    </row>
    <row r="415" spans="1:26" s="567" customFormat="1" ht="56.25">
      <c r="A415" s="788">
        <v>411</v>
      </c>
      <c r="B415" s="953" t="s">
        <v>640</v>
      </c>
      <c r="C415" s="954" t="s">
        <v>641</v>
      </c>
      <c r="D415" s="953">
        <v>75026970</v>
      </c>
      <c r="E415" s="955" t="s">
        <v>642</v>
      </c>
      <c r="F415" s="953">
        <v>600143392</v>
      </c>
      <c r="G415" s="955" t="s">
        <v>1706</v>
      </c>
      <c r="H415" s="956" t="s">
        <v>29</v>
      </c>
      <c r="I415" s="956" t="s">
        <v>30</v>
      </c>
      <c r="J415" s="956" t="s">
        <v>645</v>
      </c>
      <c r="K415" s="957" t="s">
        <v>1707</v>
      </c>
      <c r="L415" s="958">
        <v>7000000</v>
      </c>
      <c r="M415" s="739">
        <f t="shared" si="41"/>
        <v>5950000</v>
      </c>
      <c r="N415" s="959">
        <v>2026</v>
      </c>
      <c r="O415" s="959">
        <v>2028</v>
      </c>
      <c r="P415" s="960" t="s">
        <v>132</v>
      </c>
      <c r="Q415" s="960" t="s">
        <v>132</v>
      </c>
      <c r="R415" s="960" t="s">
        <v>132</v>
      </c>
      <c r="S415" s="960" t="s">
        <v>132</v>
      </c>
      <c r="T415" s="961"/>
      <c r="U415" s="961"/>
      <c r="V415" s="960"/>
      <c r="W415" s="960"/>
      <c r="X415" s="960" t="s">
        <v>132</v>
      </c>
      <c r="Y415" s="954" t="s">
        <v>427</v>
      </c>
      <c r="Z415" s="1001" t="s">
        <v>58</v>
      </c>
    </row>
    <row r="416" spans="1:26" s="567" customFormat="1" ht="78.75">
      <c r="A416" s="788">
        <v>412</v>
      </c>
      <c r="B416" s="944" t="s">
        <v>653</v>
      </c>
      <c r="C416" s="994" t="s">
        <v>118</v>
      </c>
      <c r="D416" s="994">
        <v>70987700</v>
      </c>
      <c r="E416" s="994">
        <v>102508488</v>
      </c>
      <c r="F416" s="995">
        <v>650026322</v>
      </c>
      <c r="G416" s="994" t="s">
        <v>1713</v>
      </c>
      <c r="H416" s="996" t="s">
        <v>142</v>
      </c>
      <c r="I416" s="995" t="s">
        <v>30</v>
      </c>
      <c r="J416" s="995" t="s">
        <v>30</v>
      </c>
      <c r="K416" s="951" t="s">
        <v>1714</v>
      </c>
      <c r="L416" s="997">
        <v>10000000</v>
      </c>
      <c r="M416" s="739">
        <f t="shared" si="41"/>
        <v>8500000</v>
      </c>
      <c r="N416" s="998">
        <v>2025</v>
      </c>
      <c r="O416" s="946">
        <v>2028</v>
      </c>
      <c r="P416" s="947" t="s">
        <v>41</v>
      </c>
      <c r="Q416" s="947" t="s">
        <v>41</v>
      </c>
      <c r="R416" s="947" t="s">
        <v>41</v>
      </c>
      <c r="S416" s="947" t="s">
        <v>41</v>
      </c>
      <c r="T416" s="948"/>
      <c r="U416" s="948" t="s">
        <v>132</v>
      </c>
      <c r="V416" s="947"/>
      <c r="W416" s="947"/>
      <c r="X416" s="947"/>
      <c r="Y416" s="987" t="s">
        <v>1445</v>
      </c>
      <c r="Z416" s="950" t="s">
        <v>58</v>
      </c>
    </row>
    <row r="417" spans="1:26" s="567" customFormat="1" ht="56.25">
      <c r="A417" s="788">
        <v>413</v>
      </c>
      <c r="B417" s="999" t="s">
        <v>915</v>
      </c>
      <c r="C417" s="949" t="s">
        <v>1716</v>
      </c>
      <c r="D417" s="993">
        <v>60609397</v>
      </c>
      <c r="E417" s="993">
        <v>102244154</v>
      </c>
      <c r="F417" s="993">
        <v>600138640</v>
      </c>
      <c r="G417" s="994" t="s">
        <v>1717</v>
      </c>
      <c r="H417" s="1000" t="s">
        <v>29</v>
      </c>
      <c r="I417" s="1000" t="s">
        <v>110</v>
      </c>
      <c r="J417" s="1000" t="s">
        <v>918</v>
      </c>
      <c r="K417" s="951" t="s">
        <v>1721</v>
      </c>
      <c r="L417" s="945">
        <v>18847867.5</v>
      </c>
      <c r="M417" s="739">
        <f t="shared" si="41"/>
        <v>16020687.374999998</v>
      </c>
      <c r="N417" s="946">
        <v>2026</v>
      </c>
      <c r="O417" s="946">
        <v>2026</v>
      </c>
      <c r="P417" s="947" t="s">
        <v>132</v>
      </c>
      <c r="Q417" s="947" t="s">
        <v>132</v>
      </c>
      <c r="R417" s="947" t="s">
        <v>132</v>
      </c>
      <c r="S417" s="947" t="s">
        <v>132</v>
      </c>
      <c r="T417" s="948" t="s">
        <v>132</v>
      </c>
      <c r="U417" s="948" t="s">
        <v>132</v>
      </c>
      <c r="V417" s="947" t="s">
        <v>132</v>
      </c>
      <c r="W417" s="947" t="s">
        <v>132</v>
      </c>
      <c r="X417" s="947" t="s">
        <v>132</v>
      </c>
      <c r="Y417" s="949" t="s">
        <v>1722</v>
      </c>
      <c r="Z417" s="950" t="s">
        <v>58</v>
      </c>
    </row>
    <row r="418" spans="1:26" s="567" customFormat="1" ht="101.25">
      <c r="A418" s="788">
        <v>414</v>
      </c>
      <c r="B418" s="807" t="s">
        <v>1723</v>
      </c>
      <c r="C418" s="808" t="s">
        <v>631</v>
      </c>
      <c r="D418" s="807">
        <v>61989266</v>
      </c>
      <c r="E418" s="809">
        <v>102508585</v>
      </c>
      <c r="F418" s="807">
        <v>600171680</v>
      </c>
      <c r="G418" s="809" t="s">
        <v>1724</v>
      </c>
      <c r="H418" s="810" t="s">
        <v>29</v>
      </c>
      <c r="I418" s="810" t="s">
        <v>110</v>
      </c>
      <c r="J418" s="810" t="s">
        <v>30</v>
      </c>
      <c r="K418" s="811" t="s">
        <v>1799</v>
      </c>
      <c r="L418" s="812">
        <v>1500000</v>
      </c>
      <c r="M418" s="813">
        <f t="shared" si="41"/>
        <v>1275000</v>
      </c>
      <c r="N418" s="814">
        <v>2026</v>
      </c>
      <c r="O418" s="814">
        <v>2028</v>
      </c>
      <c r="P418" s="815"/>
      <c r="Q418" s="815" t="s">
        <v>132</v>
      </c>
      <c r="R418" s="815" t="s">
        <v>132</v>
      </c>
      <c r="S418" s="815" t="s">
        <v>132</v>
      </c>
      <c r="T418" s="816"/>
      <c r="U418" s="816"/>
      <c r="V418" s="815"/>
      <c r="W418" s="815"/>
      <c r="X418" s="815"/>
      <c r="Y418" s="808" t="s">
        <v>1725</v>
      </c>
      <c r="Z418" s="817" t="s">
        <v>58</v>
      </c>
    </row>
    <row r="419" spans="1:26" s="567" customFormat="1" ht="123.75">
      <c r="A419" s="788">
        <v>415</v>
      </c>
      <c r="B419" s="1005" t="s">
        <v>1723</v>
      </c>
      <c r="C419" s="939" t="s">
        <v>631</v>
      </c>
      <c r="D419" s="1005">
        <v>61989266</v>
      </c>
      <c r="E419" s="1006">
        <v>102508585</v>
      </c>
      <c r="F419" s="1005">
        <v>600171680</v>
      </c>
      <c r="G419" s="1006" t="s">
        <v>1726</v>
      </c>
      <c r="H419" s="1007" t="s">
        <v>29</v>
      </c>
      <c r="I419" s="1007" t="s">
        <v>110</v>
      </c>
      <c r="J419" s="1007" t="s">
        <v>30</v>
      </c>
      <c r="K419" s="1005" t="s">
        <v>1726</v>
      </c>
      <c r="L419" s="941">
        <v>2000000</v>
      </c>
      <c r="M419" s="952">
        <f t="shared" si="41"/>
        <v>1700000</v>
      </c>
      <c r="N419" s="1077">
        <v>2026</v>
      </c>
      <c r="O419" s="1077">
        <v>2028</v>
      </c>
      <c r="P419" s="1078"/>
      <c r="Q419" s="1078"/>
      <c r="R419" s="1078"/>
      <c r="S419" s="1078"/>
      <c r="T419" s="1079"/>
      <c r="U419" s="1079"/>
      <c r="V419" s="1078"/>
      <c r="W419" s="1078" t="s">
        <v>132</v>
      </c>
      <c r="X419" s="1078"/>
      <c r="Y419" s="939" t="s">
        <v>1727</v>
      </c>
      <c r="Z419" s="1080" t="s">
        <v>58</v>
      </c>
    </row>
    <row r="420" spans="1:26" s="567" customFormat="1" ht="45">
      <c r="A420" s="788">
        <v>416</v>
      </c>
      <c r="B420" s="944" t="s">
        <v>1421</v>
      </c>
      <c r="C420" s="949" t="s">
        <v>350</v>
      </c>
      <c r="D420" s="944">
        <v>61955647</v>
      </c>
      <c r="E420" s="994">
        <v>600134229</v>
      </c>
      <c r="F420" s="944">
        <v>61955647</v>
      </c>
      <c r="G420" s="994" t="s">
        <v>1730</v>
      </c>
      <c r="H420" s="1000" t="s">
        <v>29</v>
      </c>
      <c r="I420" s="1000" t="s">
        <v>30</v>
      </c>
      <c r="J420" s="1000" t="s">
        <v>1343</v>
      </c>
      <c r="K420" s="951" t="s">
        <v>1731</v>
      </c>
      <c r="L420" s="945">
        <v>12500000</v>
      </c>
      <c r="M420" s="739">
        <f t="shared" si="41"/>
        <v>10625000</v>
      </c>
      <c r="N420" s="946">
        <v>2026</v>
      </c>
      <c r="O420" s="946">
        <v>2028</v>
      </c>
      <c r="P420" s="947" t="s">
        <v>132</v>
      </c>
      <c r="Q420" s="947" t="s">
        <v>132</v>
      </c>
      <c r="R420" s="947" t="s">
        <v>132</v>
      </c>
      <c r="S420" s="947" t="s">
        <v>132</v>
      </c>
      <c r="T420" s="948"/>
      <c r="U420" s="948"/>
      <c r="V420" s="947"/>
      <c r="W420" s="947"/>
      <c r="X420" s="947"/>
      <c r="Y420" s="949" t="s">
        <v>405</v>
      </c>
      <c r="Z420" s="950" t="s">
        <v>58</v>
      </c>
    </row>
    <row r="421" spans="1:26" s="567" customFormat="1" ht="81.599999999999994" customHeight="1">
      <c r="A421" s="788">
        <v>417</v>
      </c>
      <c r="B421" s="1005" t="s">
        <v>1254</v>
      </c>
      <c r="C421" s="939" t="s">
        <v>128</v>
      </c>
      <c r="D421" s="1005">
        <v>75027411</v>
      </c>
      <c r="E421" s="1006">
        <v>102508526</v>
      </c>
      <c r="F421" s="1005">
        <v>600145174</v>
      </c>
      <c r="G421" s="1006" t="s">
        <v>1737</v>
      </c>
      <c r="H421" s="1007" t="s">
        <v>29</v>
      </c>
      <c r="I421" s="1007" t="s">
        <v>30</v>
      </c>
      <c r="J421" s="1007" t="s">
        <v>130</v>
      </c>
      <c r="K421" s="951" t="s">
        <v>1738</v>
      </c>
      <c r="L421" s="945">
        <v>12000000</v>
      </c>
      <c r="M421" s="739">
        <f t="shared" si="41"/>
        <v>10200000</v>
      </c>
      <c r="N421" s="814">
        <v>2026</v>
      </c>
      <c r="O421" s="814">
        <v>2029</v>
      </c>
      <c r="P421" s="815" t="s">
        <v>132</v>
      </c>
      <c r="Q421" s="815" t="s">
        <v>132</v>
      </c>
      <c r="R421" s="815" t="s">
        <v>132</v>
      </c>
      <c r="S421" s="815" t="s">
        <v>132</v>
      </c>
      <c r="T421" s="816"/>
      <c r="U421" s="816"/>
      <c r="V421" s="815"/>
      <c r="W421" s="815"/>
      <c r="X421" s="815" t="s">
        <v>132</v>
      </c>
      <c r="Y421" s="808" t="s">
        <v>1200</v>
      </c>
      <c r="Z421" s="817" t="s">
        <v>58</v>
      </c>
    </row>
    <row r="422" spans="1:26" s="567" customFormat="1" ht="123.75">
      <c r="A422" s="788">
        <v>418</v>
      </c>
      <c r="B422" s="1005" t="s">
        <v>1061</v>
      </c>
      <c r="C422" s="939" t="s">
        <v>1062</v>
      </c>
      <c r="D422" s="1005">
        <v>71197575</v>
      </c>
      <c r="E422" s="1005">
        <v>41035526</v>
      </c>
      <c r="F422" s="1005">
        <v>600026833</v>
      </c>
      <c r="G422" s="1006" t="s">
        <v>1739</v>
      </c>
      <c r="H422" s="1007" t="s">
        <v>142</v>
      </c>
      <c r="I422" s="1007" t="s">
        <v>30</v>
      </c>
      <c r="J422" s="1007" t="s">
        <v>1064</v>
      </c>
      <c r="K422" s="951" t="s">
        <v>1740</v>
      </c>
      <c r="L422" s="945">
        <v>1500000</v>
      </c>
      <c r="M422" s="739">
        <f t="shared" si="41"/>
        <v>1275000</v>
      </c>
      <c r="N422" s="947">
        <v>2025</v>
      </c>
      <c r="O422" s="947">
        <v>2028</v>
      </c>
      <c r="P422" s="947"/>
      <c r="Q422" s="947" t="s">
        <v>132</v>
      </c>
      <c r="R422" s="947" t="s">
        <v>132</v>
      </c>
      <c r="S422" s="947"/>
      <c r="T422" s="948"/>
      <c r="U422" s="948"/>
      <c r="V422" s="947" t="s">
        <v>132</v>
      </c>
      <c r="W422" s="947" t="s">
        <v>132</v>
      </c>
      <c r="X422" s="947"/>
      <c r="Y422" s="1029" t="s">
        <v>1741</v>
      </c>
      <c r="Z422" s="1030" t="s">
        <v>1742</v>
      </c>
    </row>
    <row r="423" spans="1:26" s="567" customFormat="1" ht="123.75">
      <c r="A423" s="788">
        <v>419</v>
      </c>
      <c r="B423" s="1005" t="s">
        <v>1061</v>
      </c>
      <c r="C423" s="939" t="s">
        <v>1062</v>
      </c>
      <c r="D423" s="1005">
        <v>71197575</v>
      </c>
      <c r="E423" s="1005">
        <v>41035526</v>
      </c>
      <c r="F423" s="944">
        <v>600026833</v>
      </c>
      <c r="G423" s="994" t="s">
        <v>1450</v>
      </c>
      <c r="H423" s="1000" t="s">
        <v>1581</v>
      </c>
      <c r="I423" s="1000" t="s">
        <v>30</v>
      </c>
      <c r="J423" s="1000" t="s">
        <v>219</v>
      </c>
      <c r="K423" s="951" t="s">
        <v>1743</v>
      </c>
      <c r="L423" s="945">
        <v>300000</v>
      </c>
      <c r="M423" s="739">
        <f t="shared" si="41"/>
        <v>255000</v>
      </c>
      <c r="N423" s="1031">
        <v>2025</v>
      </c>
      <c r="O423" s="1031">
        <v>2026</v>
      </c>
      <c r="P423" s="1031"/>
      <c r="Q423" s="1031" t="s">
        <v>132</v>
      </c>
      <c r="R423" s="1031" t="s">
        <v>132</v>
      </c>
      <c r="S423" s="1031"/>
      <c r="T423" s="1031"/>
      <c r="U423" s="1031"/>
      <c r="V423" s="1031" t="s">
        <v>132</v>
      </c>
      <c r="W423" s="1031" t="s">
        <v>132</v>
      </c>
      <c r="X423" s="1031"/>
      <c r="Y423" s="1031" t="s">
        <v>1744</v>
      </c>
      <c r="Z423" s="1032" t="s">
        <v>1742</v>
      </c>
    </row>
    <row r="424" spans="1:26" s="567" customFormat="1" ht="45">
      <c r="A424" s="788">
        <v>420</v>
      </c>
      <c r="B424" s="1033" t="s">
        <v>728</v>
      </c>
      <c r="C424" s="1033" t="s">
        <v>729</v>
      </c>
      <c r="D424" s="1034" t="s">
        <v>730</v>
      </c>
      <c r="E424" s="1035">
        <v>102520585</v>
      </c>
      <c r="F424" s="1038">
        <v>600144909</v>
      </c>
      <c r="G424" s="994" t="s">
        <v>1745</v>
      </c>
      <c r="H424" s="1000" t="s">
        <v>29</v>
      </c>
      <c r="I424" s="1000" t="s">
        <v>110</v>
      </c>
      <c r="J424" s="1000" t="s">
        <v>30</v>
      </c>
      <c r="K424" s="951" t="s">
        <v>1746</v>
      </c>
      <c r="L424" s="812">
        <v>7000000</v>
      </c>
      <c r="M424" s="813">
        <f t="shared" si="41"/>
        <v>5950000</v>
      </c>
      <c r="N424" s="946">
        <v>2025</v>
      </c>
      <c r="O424" s="946">
        <v>2028</v>
      </c>
      <c r="P424" s="947" t="s">
        <v>132</v>
      </c>
      <c r="Q424" s="947" t="s">
        <v>132</v>
      </c>
      <c r="R424" s="947" t="s">
        <v>132</v>
      </c>
      <c r="S424" s="947" t="s">
        <v>132</v>
      </c>
      <c r="T424" s="948"/>
      <c r="U424" s="948"/>
      <c r="V424" s="947"/>
      <c r="W424" s="947"/>
      <c r="X424" s="947"/>
      <c r="Y424" s="949" t="s">
        <v>1314</v>
      </c>
      <c r="Z424" s="950"/>
    </row>
    <row r="425" spans="1:26" s="567" customFormat="1" ht="45">
      <c r="A425" s="788">
        <v>421</v>
      </c>
      <c r="B425" s="1036" t="s">
        <v>728</v>
      </c>
      <c r="C425" s="1036" t="s">
        <v>729</v>
      </c>
      <c r="D425" s="1037" t="s">
        <v>730</v>
      </c>
      <c r="E425" s="1038">
        <v>102520585</v>
      </c>
      <c r="F425" s="1038">
        <v>600144909</v>
      </c>
      <c r="G425" s="994" t="s">
        <v>937</v>
      </c>
      <c r="H425" s="1000" t="s">
        <v>29</v>
      </c>
      <c r="I425" s="1000" t="s">
        <v>110</v>
      </c>
      <c r="J425" s="1000" t="s">
        <v>30</v>
      </c>
      <c r="K425" s="951" t="s">
        <v>1747</v>
      </c>
      <c r="L425" s="941">
        <v>8000000</v>
      </c>
      <c r="M425" s="952">
        <f t="shared" si="41"/>
        <v>6800000</v>
      </c>
      <c r="N425" s="946">
        <v>2025</v>
      </c>
      <c r="O425" s="946">
        <v>2028</v>
      </c>
      <c r="P425" s="947" t="s">
        <v>132</v>
      </c>
      <c r="Q425" s="947" t="s">
        <v>132</v>
      </c>
      <c r="R425" s="947" t="s">
        <v>132</v>
      </c>
      <c r="S425" s="947" t="s">
        <v>132</v>
      </c>
      <c r="T425" s="948"/>
      <c r="U425" s="948"/>
      <c r="V425" s="947"/>
      <c r="W425" s="947"/>
      <c r="X425" s="947"/>
      <c r="Y425" s="949" t="s">
        <v>1314</v>
      </c>
      <c r="Z425" s="950"/>
    </row>
    <row r="426" spans="1:26" s="567" customFormat="1" ht="112.5">
      <c r="A426" s="788">
        <v>422</v>
      </c>
      <c r="B426" s="949" t="s">
        <v>1079</v>
      </c>
      <c r="C426" s="1455" t="s">
        <v>738</v>
      </c>
      <c r="D426" s="1456">
        <v>256998117</v>
      </c>
      <c r="E426" s="1456">
        <v>151040290</v>
      </c>
      <c r="F426" s="1457">
        <v>600006018</v>
      </c>
      <c r="G426" s="949" t="s">
        <v>1751</v>
      </c>
      <c r="H426" s="1458" t="s">
        <v>29</v>
      </c>
      <c r="I426" s="1458" t="s">
        <v>310</v>
      </c>
      <c r="J426" s="949" t="s">
        <v>30</v>
      </c>
      <c r="K426" s="951" t="s">
        <v>1752</v>
      </c>
      <c r="L426" s="945">
        <v>7800000</v>
      </c>
      <c r="M426" s="1421">
        <f>L426/100*85</f>
        <v>6630000</v>
      </c>
      <c r="N426" s="1459" t="s">
        <v>223</v>
      </c>
      <c r="O426" s="1459" t="s">
        <v>180</v>
      </c>
      <c r="P426" s="947" t="s">
        <v>132</v>
      </c>
      <c r="Q426" s="947" t="s">
        <v>132</v>
      </c>
      <c r="R426" s="947" t="s">
        <v>132</v>
      </c>
      <c r="S426" s="947" t="s">
        <v>132</v>
      </c>
      <c r="T426" s="947"/>
      <c r="U426" s="947"/>
      <c r="V426" s="947"/>
      <c r="W426" s="947" t="s">
        <v>132</v>
      </c>
      <c r="X426" s="947" t="s">
        <v>132</v>
      </c>
      <c r="Y426" s="949" t="s">
        <v>1753</v>
      </c>
      <c r="Z426" s="950" t="s">
        <v>58</v>
      </c>
    </row>
    <row r="427" spans="1:26" s="567" customFormat="1" ht="56.25">
      <c r="A427" s="788">
        <v>423</v>
      </c>
      <c r="B427" s="944" t="s">
        <v>484</v>
      </c>
      <c r="C427" s="949" t="s">
        <v>738</v>
      </c>
      <c r="D427" s="944">
        <v>26829690</v>
      </c>
      <c r="E427" s="994">
        <v>691000565</v>
      </c>
      <c r="F427" s="944">
        <v>181007878</v>
      </c>
      <c r="G427" s="994" t="s">
        <v>1754</v>
      </c>
      <c r="H427" s="1000" t="s">
        <v>142</v>
      </c>
      <c r="I427" s="1000" t="s">
        <v>30</v>
      </c>
      <c r="J427" s="1000" t="s">
        <v>30</v>
      </c>
      <c r="K427" s="951" t="s">
        <v>1755</v>
      </c>
      <c r="L427" s="945">
        <v>5000000</v>
      </c>
      <c r="M427" s="672">
        <f>L427/100*85</f>
        <v>4250000</v>
      </c>
      <c r="N427" s="946">
        <v>2025</v>
      </c>
      <c r="O427" s="946">
        <v>2026</v>
      </c>
      <c r="P427" s="947"/>
      <c r="Q427" s="947"/>
      <c r="R427" s="947"/>
      <c r="S427" s="947" t="s">
        <v>132</v>
      </c>
      <c r="T427" s="948"/>
      <c r="U427" s="948"/>
      <c r="V427" s="947"/>
      <c r="W427" s="947"/>
      <c r="X427" s="947" t="s">
        <v>132</v>
      </c>
      <c r="Y427" s="949" t="s">
        <v>1445</v>
      </c>
      <c r="Z427" s="950" t="s">
        <v>58</v>
      </c>
    </row>
    <row r="428" spans="1:26" s="567" customFormat="1" ht="33.75">
      <c r="A428" s="788">
        <v>424</v>
      </c>
      <c r="B428" s="944" t="s">
        <v>841</v>
      </c>
      <c r="C428" s="949" t="s">
        <v>1383</v>
      </c>
      <c r="D428" s="944">
        <v>70978310</v>
      </c>
      <c r="E428" s="993">
        <v>102508560</v>
      </c>
      <c r="F428" s="993">
        <v>600145182</v>
      </c>
      <c r="G428" s="994" t="s">
        <v>1764</v>
      </c>
      <c r="H428" s="1000" t="s">
        <v>29</v>
      </c>
      <c r="I428" s="1000" t="s">
        <v>110</v>
      </c>
      <c r="J428" s="1000" t="s">
        <v>30</v>
      </c>
      <c r="K428" s="951" t="s">
        <v>1765</v>
      </c>
      <c r="L428" s="945">
        <v>2000000</v>
      </c>
      <c r="M428" s="739">
        <f t="shared" ref="M428:M438" si="42">L428/100*85</f>
        <v>1700000</v>
      </c>
      <c r="N428" s="946">
        <v>2027</v>
      </c>
      <c r="O428" s="946">
        <v>2029</v>
      </c>
      <c r="P428" s="1233" t="s">
        <v>41</v>
      </c>
      <c r="Q428" s="1232" t="s">
        <v>41</v>
      </c>
      <c r="R428" s="947" t="s">
        <v>41</v>
      </c>
      <c r="S428" s="947" t="s">
        <v>41</v>
      </c>
      <c r="T428" s="948"/>
      <c r="U428" s="948"/>
      <c r="V428" s="947"/>
      <c r="W428" s="947"/>
      <c r="X428" s="947" t="s">
        <v>132</v>
      </c>
      <c r="Y428" s="949" t="s">
        <v>427</v>
      </c>
      <c r="Z428" s="950" t="s">
        <v>58</v>
      </c>
    </row>
    <row r="429" spans="1:26" s="567" customFormat="1" ht="56.25">
      <c r="A429" s="788">
        <v>425</v>
      </c>
      <c r="B429" s="944" t="s">
        <v>172</v>
      </c>
      <c r="C429" s="949" t="s">
        <v>1383</v>
      </c>
      <c r="D429" s="944">
        <v>70978336</v>
      </c>
      <c r="E429" s="994">
        <v>102508917</v>
      </c>
      <c r="F429" s="944">
        <v>600145239</v>
      </c>
      <c r="G429" s="994" t="s">
        <v>1766</v>
      </c>
      <c r="H429" s="1000" t="s">
        <v>29</v>
      </c>
      <c r="I429" s="1000" t="s">
        <v>110</v>
      </c>
      <c r="J429" s="1000" t="s">
        <v>30</v>
      </c>
      <c r="K429" s="951" t="s">
        <v>1767</v>
      </c>
      <c r="L429" s="945">
        <v>10000000</v>
      </c>
      <c r="M429" s="739">
        <f t="shared" si="42"/>
        <v>8500000</v>
      </c>
      <c r="N429" s="946">
        <v>2025</v>
      </c>
      <c r="O429" s="946">
        <v>2027</v>
      </c>
      <c r="P429" s="947" t="s">
        <v>132</v>
      </c>
      <c r="Q429" s="947" t="s">
        <v>132</v>
      </c>
      <c r="R429" s="947" t="s">
        <v>132</v>
      </c>
      <c r="S429" s="947" t="s">
        <v>132</v>
      </c>
      <c r="T429" s="948"/>
      <c r="U429" s="948"/>
      <c r="V429" s="947" t="s">
        <v>132</v>
      </c>
      <c r="W429" s="947" t="s">
        <v>132</v>
      </c>
      <c r="X429" s="947" t="s">
        <v>132</v>
      </c>
      <c r="Y429" s="949" t="s">
        <v>1768</v>
      </c>
      <c r="Z429" s="950" t="s">
        <v>58</v>
      </c>
    </row>
    <row r="430" spans="1:26" s="567" customFormat="1" ht="45">
      <c r="A430" s="788">
        <v>426</v>
      </c>
      <c r="B430" s="944" t="s">
        <v>172</v>
      </c>
      <c r="C430" s="949" t="s">
        <v>1383</v>
      </c>
      <c r="D430" s="944">
        <v>70978336</v>
      </c>
      <c r="E430" s="994">
        <v>102508917</v>
      </c>
      <c r="F430" s="944">
        <v>600145239</v>
      </c>
      <c r="G430" s="994" t="s">
        <v>1769</v>
      </c>
      <c r="H430" s="1000" t="s">
        <v>29</v>
      </c>
      <c r="I430" s="1000" t="s">
        <v>110</v>
      </c>
      <c r="J430" s="1000" t="s">
        <v>30</v>
      </c>
      <c r="K430" s="951" t="s">
        <v>1770</v>
      </c>
      <c r="L430" s="945">
        <v>3000000</v>
      </c>
      <c r="M430" s="739">
        <f t="shared" si="42"/>
        <v>2550000</v>
      </c>
      <c r="N430" s="946">
        <v>2026</v>
      </c>
      <c r="O430" s="946">
        <v>2028</v>
      </c>
      <c r="P430" s="947" t="s">
        <v>132</v>
      </c>
      <c r="Q430" s="947" t="s">
        <v>132</v>
      </c>
      <c r="R430" s="947" t="s">
        <v>132</v>
      </c>
      <c r="S430" s="947" t="s">
        <v>132</v>
      </c>
      <c r="T430" s="948"/>
      <c r="U430" s="948"/>
      <c r="V430" s="947" t="s">
        <v>132</v>
      </c>
      <c r="W430" s="947" t="s">
        <v>132</v>
      </c>
      <c r="X430" s="947" t="s">
        <v>132</v>
      </c>
      <c r="Y430" s="949" t="s">
        <v>1768</v>
      </c>
      <c r="Z430" s="950" t="s">
        <v>58</v>
      </c>
    </row>
    <row r="431" spans="1:26" s="567" customFormat="1" ht="123.75">
      <c r="A431" s="788">
        <v>427</v>
      </c>
      <c r="B431" s="949" t="s">
        <v>318</v>
      </c>
      <c r="C431" s="949" t="s">
        <v>173</v>
      </c>
      <c r="D431" s="1460" t="s">
        <v>319</v>
      </c>
      <c r="E431" s="1036">
        <v>102508801</v>
      </c>
      <c r="F431" s="993">
        <v>600145077</v>
      </c>
      <c r="G431" s="994" t="s">
        <v>1766</v>
      </c>
      <c r="H431" s="1000" t="s">
        <v>29</v>
      </c>
      <c r="I431" s="1000" t="s">
        <v>110</v>
      </c>
      <c r="J431" s="1000" t="s">
        <v>30</v>
      </c>
      <c r="K431" s="951" t="s">
        <v>1771</v>
      </c>
      <c r="L431" s="945">
        <v>10000000</v>
      </c>
      <c r="M431" s="739">
        <f t="shared" si="42"/>
        <v>8500000</v>
      </c>
      <c r="N431" s="946">
        <v>2025</v>
      </c>
      <c r="O431" s="946">
        <v>2027</v>
      </c>
      <c r="P431" s="947" t="s">
        <v>132</v>
      </c>
      <c r="Q431" s="947" t="s">
        <v>132</v>
      </c>
      <c r="R431" s="947" t="s">
        <v>132</v>
      </c>
      <c r="S431" s="947" t="s">
        <v>132</v>
      </c>
      <c r="T431" s="948"/>
      <c r="U431" s="948" t="s">
        <v>132</v>
      </c>
      <c r="V431" s="947" t="s">
        <v>132</v>
      </c>
      <c r="W431" s="947"/>
      <c r="X431" s="947"/>
      <c r="Y431" s="949" t="s">
        <v>1772</v>
      </c>
      <c r="Z431" s="950" t="s">
        <v>58</v>
      </c>
    </row>
    <row r="432" spans="1:26" s="567" customFormat="1" ht="123.75">
      <c r="A432" s="788">
        <v>428</v>
      </c>
      <c r="B432" s="949" t="s">
        <v>318</v>
      </c>
      <c r="C432" s="949" t="s">
        <v>173</v>
      </c>
      <c r="D432" s="1460" t="s">
        <v>319</v>
      </c>
      <c r="E432" s="1036">
        <v>102508801</v>
      </c>
      <c r="F432" s="993">
        <v>600145077</v>
      </c>
      <c r="G432" s="994" t="s">
        <v>1773</v>
      </c>
      <c r="H432" s="1000" t="s">
        <v>29</v>
      </c>
      <c r="I432" s="1000" t="s">
        <v>110</v>
      </c>
      <c r="J432" s="1000" t="s">
        <v>30</v>
      </c>
      <c r="K432" s="951" t="s">
        <v>1771</v>
      </c>
      <c r="L432" s="945">
        <v>8000000</v>
      </c>
      <c r="M432" s="739">
        <f t="shared" si="42"/>
        <v>6800000</v>
      </c>
      <c r="N432" s="946">
        <v>2025</v>
      </c>
      <c r="O432" s="946">
        <v>2027</v>
      </c>
      <c r="P432" s="947" t="s">
        <v>132</v>
      </c>
      <c r="Q432" s="947" t="s">
        <v>132</v>
      </c>
      <c r="R432" s="947" t="s">
        <v>132</v>
      </c>
      <c r="S432" s="947" t="s">
        <v>132</v>
      </c>
      <c r="T432" s="948"/>
      <c r="U432" s="948" t="s">
        <v>132</v>
      </c>
      <c r="V432" s="947" t="s">
        <v>132</v>
      </c>
      <c r="W432" s="947"/>
      <c r="X432" s="947"/>
      <c r="Y432" s="949" t="s">
        <v>1772</v>
      </c>
      <c r="Z432" s="1060" t="s">
        <v>1774</v>
      </c>
    </row>
    <row r="433" spans="1:26" s="567" customFormat="1" ht="45">
      <c r="A433" s="788">
        <v>429</v>
      </c>
      <c r="B433" s="949" t="s">
        <v>881</v>
      </c>
      <c r="C433" s="949" t="s">
        <v>1383</v>
      </c>
      <c r="D433" s="993">
        <v>70944628</v>
      </c>
      <c r="E433" s="993">
        <v>102844186</v>
      </c>
      <c r="F433" s="993">
        <v>600144968</v>
      </c>
      <c r="G433" s="994" t="s">
        <v>1775</v>
      </c>
      <c r="H433" s="1000" t="s">
        <v>29</v>
      </c>
      <c r="I433" s="1000" t="s">
        <v>110</v>
      </c>
      <c r="J433" s="1000" t="s">
        <v>30</v>
      </c>
      <c r="K433" s="951" t="s">
        <v>1776</v>
      </c>
      <c r="L433" s="945">
        <v>5000000</v>
      </c>
      <c r="M433" s="739">
        <f t="shared" si="42"/>
        <v>4250000</v>
      </c>
      <c r="N433" s="946">
        <v>2025</v>
      </c>
      <c r="O433" s="946">
        <v>2028</v>
      </c>
      <c r="P433" s="947" t="s">
        <v>132</v>
      </c>
      <c r="Q433" s="947" t="s">
        <v>132</v>
      </c>
      <c r="R433" s="947" t="s">
        <v>132</v>
      </c>
      <c r="S433" s="947" t="s">
        <v>132</v>
      </c>
      <c r="T433" s="948"/>
      <c r="U433" s="948"/>
      <c r="V433" s="947" t="s">
        <v>132</v>
      </c>
      <c r="W433" s="947" t="s">
        <v>132</v>
      </c>
      <c r="X433" s="947"/>
      <c r="Y433" s="949" t="s">
        <v>1777</v>
      </c>
      <c r="Z433" s="950"/>
    </row>
    <row r="434" spans="1:26" s="567" customFormat="1" ht="112.5">
      <c r="A434" s="788">
        <v>430</v>
      </c>
      <c r="B434" s="944" t="s">
        <v>902</v>
      </c>
      <c r="C434" s="944" t="s">
        <v>173</v>
      </c>
      <c r="D434" s="944">
        <v>70978387</v>
      </c>
      <c r="E434" s="944">
        <v>102508941</v>
      </c>
      <c r="F434" s="944">
        <v>600145247</v>
      </c>
      <c r="G434" s="944" t="s">
        <v>1778</v>
      </c>
      <c r="H434" s="1000" t="s">
        <v>29</v>
      </c>
      <c r="I434" s="1000" t="s">
        <v>110</v>
      </c>
      <c r="J434" s="1000" t="s">
        <v>30</v>
      </c>
      <c r="K434" s="951" t="s">
        <v>1779</v>
      </c>
      <c r="L434" s="945">
        <v>4000000</v>
      </c>
      <c r="M434" s="739">
        <f t="shared" si="42"/>
        <v>3400000</v>
      </c>
      <c r="N434" s="946">
        <v>2026</v>
      </c>
      <c r="O434" s="946">
        <v>2030</v>
      </c>
      <c r="P434" s="1461"/>
      <c r="Q434" s="1233" t="s">
        <v>132</v>
      </c>
      <c r="R434" s="1233" t="s">
        <v>132</v>
      </c>
      <c r="S434" s="1233"/>
      <c r="T434" s="1233"/>
      <c r="U434" s="1233"/>
      <c r="V434" s="1233" t="s">
        <v>41</v>
      </c>
      <c r="W434" s="1233" t="s">
        <v>132</v>
      </c>
      <c r="X434" s="944"/>
      <c r="Y434" s="944" t="s">
        <v>278</v>
      </c>
      <c r="Z434" s="1059" t="s">
        <v>58</v>
      </c>
    </row>
    <row r="435" spans="1:26" s="567" customFormat="1" ht="90">
      <c r="A435" s="788">
        <v>431</v>
      </c>
      <c r="B435" s="944" t="s">
        <v>902</v>
      </c>
      <c r="C435" s="944" t="s">
        <v>173</v>
      </c>
      <c r="D435" s="944">
        <v>70978387</v>
      </c>
      <c r="E435" s="944">
        <v>102508941</v>
      </c>
      <c r="F435" s="944">
        <v>600145247</v>
      </c>
      <c r="G435" s="944" t="s">
        <v>1780</v>
      </c>
      <c r="H435" s="1000" t="s">
        <v>29</v>
      </c>
      <c r="I435" s="1000" t="s">
        <v>110</v>
      </c>
      <c r="J435" s="1000" t="s">
        <v>30</v>
      </c>
      <c r="K435" s="951" t="s">
        <v>1781</v>
      </c>
      <c r="L435" s="945">
        <v>10000000</v>
      </c>
      <c r="M435" s="739">
        <f t="shared" si="42"/>
        <v>8500000</v>
      </c>
      <c r="N435" s="946">
        <v>2026</v>
      </c>
      <c r="O435" s="946">
        <v>2030</v>
      </c>
      <c r="P435" s="947" t="s">
        <v>132</v>
      </c>
      <c r="Q435" s="947" t="s">
        <v>132</v>
      </c>
      <c r="R435" s="947" t="s">
        <v>132</v>
      </c>
      <c r="S435" s="947" t="s">
        <v>132</v>
      </c>
      <c r="T435" s="948"/>
      <c r="U435" s="948"/>
      <c r="V435" s="947" t="s">
        <v>132</v>
      </c>
      <c r="W435" s="947"/>
      <c r="X435" s="947"/>
      <c r="Y435" s="949" t="s">
        <v>278</v>
      </c>
      <c r="Z435" s="950" t="s">
        <v>58</v>
      </c>
    </row>
    <row r="436" spans="1:26" s="567" customFormat="1" ht="101.25">
      <c r="A436" s="788">
        <v>432</v>
      </c>
      <c r="B436" s="944" t="s">
        <v>902</v>
      </c>
      <c r="C436" s="944" t="s">
        <v>173</v>
      </c>
      <c r="D436" s="944">
        <v>70978387</v>
      </c>
      <c r="E436" s="944">
        <v>102508941</v>
      </c>
      <c r="F436" s="944">
        <v>600145247</v>
      </c>
      <c r="G436" s="944" t="s">
        <v>1782</v>
      </c>
      <c r="H436" s="1000" t="s">
        <v>29</v>
      </c>
      <c r="I436" s="1000" t="s">
        <v>110</v>
      </c>
      <c r="J436" s="1000" t="s">
        <v>30</v>
      </c>
      <c r="K436" s="951" t="s">
        <v>1783</v>
      </c>
      <c r="L436" s="1065">
        <v>5000000</v>
      </c>
      <c r="M436" s="739">
        <f t="shared" si="42"/>
        <v>4250000</v>
      </c>
      <c r="N436" s="1066">
        <v>2026</v>
      </c>
      <c r="O436" s="1066">
        <v>2030</v>
      </c>
      <c r="P436" s="947"/>
      <c r="Q436" s="947" t="s">
        <v>132</v>
      </c>
      <c r="R436" s="947" t="s">
        <v>132</v>
      </c>
      <c r="S436" s="947" t="s">
        <v>132</v>
      </c>
      <c r="T436" s="948"/>
      <c r="U436" s="948"/>
      <c r="V436" s="947" t="s">
        <v>132</v>
      </c>
      <c r="W436" s="947" t="s">
        <v>132</v>
      </c>
      <c r="X436" s="947"/>
      <c r="Y436" s="949" t="s">
        <v>278</v>
      </c>
      <c r="Z436" s="950" t="s">
        <v>58</v>
      </c>
    </row>
    <row r="437" spans="1:26" s="567" customFormat="1" ht="56.25">
      <c r="A437" s="788">
        <v>433</v>
      </c>
      <c r="B437" s="944" t="s">
        <v>314</v>
      </c>
      <c r="C437" s="949" t="s">
        <v>317</v>
      </c>
      <c r="D437" s="944">
        <v>70942633</v>
      </c>
      <c r="E437" s="994" t="s">
        <v>1169</v>
      </c>
      <c r="F437" s="944">
        <v>600134164</v>
      </c>
      <c r="G437" s="994" t="s">
        <v>1789</v>
      </c>
      <c r="H437" s="1000" t="s">
        <v>29</v>
      </c>
      <c r="I437" s="1000" t="s">
        <v>1172</v>
      </c>
      <c r="J437" s="1000" t="s">
        <v>317</v>
      </c>
      <c r="K437" s="951" t="s">
        <v>1790</v>
      </c>
      <c r="L437" s="945">
        <v>3300000</v>
      </c>
      <c r="M437" s="739">
        <f t="shared" si="42"/>
        <v>2805000</v>
      </c>
      <c r="N437" s="946">
        <v>2026</v>
      </c>
      <c r="O437" s="946">
        <v>2027</v>
      </c>
      <c r="P437" s="947"/>
      <c r="Q437" s="947" t="s">
        <v>41</v>
      </c>
      <c r="R437" s="947" t="s">
        <v>41</v>
      </c>
      <c r="S437" s="947" t="s">
        <v>41</v>
      </c>
      <c r="T437" s="948"/>
      <c r="U437" s="948"/>
      <c r="V437" s="947" t="s">
        <v>41</v>
      </c>
      <c r="W437" s="947"/>
      <c r="X437" s="947"/>
      <c r="Y437" s="949" t="s">
        <v>278</v>
      </c>
      <c r="Z437" s="950" t="s">
        <v>58</v>
      </c>
    </row>
    <row r="438" spans="1:26" s="567" customFormat="1" ht="45">
      <c r="A438" s="788">
        <v>434</v>
      </c>
      <c r="B438" s="944" t="s">
        <v>314</v>
      </c>
      <c r="C438" s="949" t="s">
        <v>317</v>
      </c>
      <c r="D438" s="944">
        <v>70942633</v>
      </c>
      <c r="E438" s="994" t="s">
        <v>1169</v>
      </c>
      <c r="F438" s="944">
        <v>600134164</v>
      </c>
      <c r="G438" s="994" t="s">
        <v>1791</v>
      </c>
      <c r="H438" s="1000" t="s">
        <v>29</v>
      </c>
      <c r="I438" s="1000" t="s">
        <v>1172</v>
      </c>
      <c r="J438" s="1000" t="s">
        <v>317</v>
      </c>
      <c r="K438" s="951" t="s">
        <v>1792</v>
      </c>
      <c r="L438" s="945">
        <v>3300000</v>
      </c>
      <c r="M438" s="739">
        <f t="shared" si="42"/>
        <v>2805000</v>
      </c>
      <c r="N438" s="946">
        <v>2026</v>
      </c>
      <c r="O438" s="946">
        <v>2027</v>
      </c>
      <c r="P438" s="947"/>
      <c r="Q438" s="947" t="s">
        <v>41</v>
      </c>
      <c r="R438" s="947" t="s">
        <v>41</v>
      </c>
      <c r="S438" s="947" t="s">
        <v>41</v>
      </c>
      <c r="T438" s="948"/>
      <c r="U438" s="948"/>
      <c r="V438" s="947" t="s">
        <v>41</v>
      </c>
      <c r="W438" s="947"/>
      <c r="X438" s="947"/>
      <c r="Y438" s="949" t="s">
        <v>278</v>
      </c>
      <c r="Z438" s="950" t="s">
        <v>58</v>
      </c>
    </row>
    <row r="439" spans="1:26" s="567" customFormat="1" ht="45">
      <c r="A439" s="788">
        <v>435</v>
      </c>
      <c r="B439" s="807" t="s">
        <v>415</v>
      </c>
      <c r="C439" s="808" t="s">
        <v>416</v>
      </c>
      <c r="D439" s="807">
        <v>71000127</v>
      </c>
      <c r="E439" s="809">
        <v>102492981</v>
      </c>
      <c r="F439" s="807">
        <v>600144992</v>
      </c>
      <c r="G439" s="809" t="s">
        <v>1794</v>
      </c>
      <c r="H439" s="810" t="s">
        <v>29</v>
      </c>
      <c r="I439" s="810" t="s">
        <v>110</v>
      </c>
      <c r="J439" s="810" t="s">
        <v>30</v>
      </c>
      <c r="K439" s="811" t="s">
        <v>1795</v>
      </c>
      <c r="L439" s="812">
        <v>2400000</v>
      </c>
      <c r="M439" s="813">
        <f t="shared" ref="M439:M440" si="43">L439/100*85</f>
        <v>2040000</v>
      </c>
      <c r="N439" s="814">
        <v>2026</v>
      </c>
      <c r="O439" s="814">
        <v>2027</v>
      </c>
      <c r="P439" s="815"/>
      <c r="Q439" s="815"/>
      <c r="R439" s="815"/>
      <c r="S439" s="815"/>
      <c r="T439" s="816"/>
      <c r="U439" s="816"/>
      <c r="V439" s="815"/>
      <c r="W439" s="815"/>
      <c r="X439" s="815"/>
      <c r="Y439" s="808"/>
      <c r="Z439" s="817" t="s">
        <v>58</v>
      </c>
    </row>
    <row r="440" spans="1:26" s="567" customFormat="1" ht="45">
      <c r="A440" s="788">
        <v>436</v>
      </c>
      <c r="B440" s="1005" t="s">
        <v>415</v>
      </c>
      <c r="C440" s="939" t="s">
        <v>416</v>
      </c>
      <c r="D440" s="1005">
        <v>71000127</v>
      </c>
      <c r="E440" s="1006">
        <v>102492981</v>
      </c>
      <c r="F440" s="1005">
        <v>60014492</v>
      </c>
      <c r="G440" s="1006" t="s">
        <v>1796</v>
      </c>
      <c r="H440" s="1007" t="s">
        <v>29</v>
      </c>
      <c r="I440" s="1007" t="s">
        <v>110</v>
      </c>
      <c r="J440" s="1007" t="s">
        <v>30</v>
      </c>
      <c r="K440" s="940" t="s">
        <v>1797</v>
      </c>
      <c r="L440" s="941">
        <v>320000</v>
      </c>
      <c r="M440" s="952">
        <f t="shared" si="43"/>
        <v>272000</v>
      </c>
      <c r="N440" s="1077">
        <v>2026</v>
      </c>
      <c r="O440" s="1077">
        <v>2027</v>
      </c>
      <c r="P440" s="1078"/>
      <c r="Q440" s="1078"/>
      <c r="R440" s="1078"/>
      <c r="S440" s="1078"/>
      <c r="T440" s="1079"/>
      <c r="U440" s="1079"/>
      <c r="V440" s="1078"/>
      <c r="W440" s="1078"/>
      <c r="X440" s="1078"/>
      <c r="Y440" s="939"/>
      <c r="Z440" s="1080" t="s">
        <v>58</v>
      </c>
    </row>
    <row r="441" spans="1:26" s="567" customFormat="1" ht="33.75">
      <c r="A441" s="1400">
        <v>437</v>
      </c>
      <c r="B441" s="944" t="s">
        <v>596</v>
      </c>
      <c r="C441" s="949" t="s">
        <v>26</v>
      </c>
      <c r="D441" s="944">
        <v>70933979</v>
      </c>
      <c r="E441" s="994">
        <v>102508046</v>
      </c>
      <c r="F441" s="944">
        <v>600145000</v>
      </c>
      <c r="G441" s="994" t="s">
        <v>1812</v>
      </c>
      <c r="H441" s="1000" t="s">
        <v>29</v>
      </c>
      <c r="I441" s="1000" t="s">
        <v>30</v>
      </c>
      <c r="J441" s="1000" t="s">
        <v>26</v>
      </c>
      <c r="K441" s="951" t="s">
        <v>1813</v>
      </c>
      <c r="L441" s="945">
        <v>18000000</v>
      </c>
      <c r="M441" s="739">
        <v>15000000</v>
      </c>
      <c r="N441" s="946">
        <v>2025</v>
      </c>
      <c r="O441" s="946">
        <v>2026</v>
      </c>
      <c r="P441" s="947" t="s">
        <v>132</v>
      </c>
      <c r="Q441" s="947" t="s">
        <v>132</v>
      </c>
      <c r="R441" s="947"/>
      <c r="S441" s="947" t="s">
        <v>132</v>
      </c>
      <c r="T441" s="948" t="s">
        <v>132</v>
      </c>
      <c r="U441" s="948"/>
      <c r="V441" s="947"/>
      <c r="W441" s="947"/>
      <c r="X441" s="947" t="s">
        <v>132</v>
      </c>
      <c r="Y441" s="949"/>
      <c r="Z441" s="950"/>
    </row>
    <row r="442" spans="1:26" s="567" customFormat="1" ht="90">
      <c r="A442" s="788">
        <v>438</v>
      </c>
      <c r="B442" s="944" t="s">
        <v>712</v>
      </c>
      <c r="C442" s="949" t="s">
        <v>713</v>
      </c>
      <c r="D442" s="944">
        <v>1721836</v>
      </c>
      <c r="E442" s="994">
        <v>181054566</v>
      </c>
      <c r="F442" s="944">
        <v>691006326</v>
      </c>
      <c r="G442" s="1116" t="s">
        <v>1816</v>
      </c>
      <c r="H442" s="1000" t="s">
        <v>142</v>
      </c>
      <c r="I442" s="1116" t="s">
        <v>30</v>
      </c>
      <c r="J442" s="1116" t="s">
        <v>30</v>
      </c>
      <c r="K442" s="1117" t="s">
        <v>1817</v>
      </c>
      <c r="L442" s="945">
        <v>600000</v>
      </c>
      <c r="M442" s="739">
        <v>500000</v>
      </c>
      <c r="N442" s="1118" t="s">
        <v>716</v>
      </c>
      <c r="O442" s="1118" t="s">
        <v>1815</v>
      </c>
      <c r="P442" s="1029"/>
      <c r="Q442" s="1029"/>
      <c r="R442" s="1029"/>
      <c r="S442" s="1029"/>
      <c r="T442" s="1029"/>
      <c r="U442" s="1029"/>
      <c r="V442" s="1029"/>
      <c r="W442" s="1029"/>
      <c r="X442" s="1029" t="s">
        <v>132</v>
      </c>
      <c r="Y442" s="1116" t="s">
        <v>1818</v>
      </c>
      <c r="Z442" s="1404" t="s">
        <v>58</v>
      </c>
    </row>
    <row r="443" spans="1:26" s="567" customFormat="1" ht="78.75">
      <c r="A443" s="788">
        <v>439</v>
      </c>
      <c r="B443" s="944" t="s">
        <v>712</v>
      </c>
      <c r="C443" s="949" t="s">
        <v>713</v>
      </c>
      <c r="D443" s="944">
        <v>1721836</v>
      </c>
      <c r="E443" s="994">
        <v>181054566</v>
      </c>
      <c r="F443" s="944">
        <v>691006326</v>
      </c>
      <c r="G443" s="1116" t="s">
        <v>1816</v>
      </c>
      <c r="H443" s="1000" t="s">
        <v>142</v>
      </c>
      <c r="I443" s="1116" t="s">
        <v>30</v>
      </c>
      <c r="J443" s="1116" t="s">
        <v>30</v>
      </c>
      <c r="K443" s="1117" t="s">
        <v>1819</v>
      </c>
      <c r="L443" s="945">
        <v>1100000</v>
      </c>
      <c r="M443" s="739">
        <v>900000</v>
      </c>
      <c r="N443" s="1118" t="s">
        <v>716</v>
      </c>
      <c r="O443" s="1118" t="s">
        <v>1815</v>
      </c>
      <c r="P443" s="1029" t="s">
        <v>41</v>
      </c>
      <c r="Q443" s="1029" t="s">
        <v>41</v>
      </c>
      <c r="R443" s="1029" t="s">
        <v>41</v>
      </c>
      <c r="S443" s="1029" t="s">
        <v>41</v>
      </c>
      <c r="T443" s="1029"/>
      <c r="U443" s="1029"/>
      <c r="V443" s="1029"/>
      <c r="W443" s="1029"/>
      <c r="X443" s="1029" t="s">
        <v>132</v>
      </c>
      <c r="Y443" s="1116" t="s">
        <v>1818</v>
      </c>
      <c r="Z443" s="1404" t="s">
        <v>58</v>
      </c>
    </row>
    <row r="444" spans="1:26" s="567" customFormat="1" ht="78.75">
      <c r="A444" s="788">
        <v>440</v>
      </c>
      <c r="B444" s="1230" t="s">
        <v>1463</v>
      </c>
      <c r="C444" s="1231" t="s">
        <v>216</v>
      </c>
      <c r="D444" s="1232">
        <v>64627918</v>
      </c>
      <c r="E444" s="1233">
        <v>102832722</v>
      </c>
      <c r="F444" s="1233">
        <v>600144950</v>
      </c>
      <c r="G444" s="1230" t="s">
        <v>1831</v>
      </c>
      <c r="H444" s="1231" t="s">
        <v>29</v>
      </c>
      <c r="I444" s="1231" t="s">
        <v>30</v>
      </c>
      <c r="J444" s="1231" t="s">
        <v>219</v>
      </c>
      <c r="K444" s="1234" t="s">
        <v>1832</v>
      </c>
      <c r="L444" s="945">
        <v>7200000</v>
      </c>
      <c r="M444" s="1252">
        <f>L444*0.85</f>
        <v>6120000</v>
      </c>
      <c r="N444" s="1235">
        <v>2025</v>
      </c>
      <c r="O444" s="1236">
        <v>2027</v>
      </c>
      <c r="P444" s="1231"/>
      <c r="Q444" s="1231"/>
      <c r="R444" s="1231"/>
      <c r="S444" s="1231"/>
      <c r="T444" s="1231"/>
      <c r="U444" s="1231"/>
      <c r="V444" s="1231"/>
      <c r="W444" s="1231"/>
      <c r="X444" s="1231" t="s">
        <v>132</v>
      </c>
      <c r="Y444" s="1231" t="s">
        <v>1833</v>
      </c>
      <c r="Z444" s="1237" t="s">
        <v>58</v>
      </c>
    </row>
    <row r="445" spans="1:26" s="567" customFormat="1" ht="33.75">
      <c r="A445" s="788">
        <v>441</v>
      </c>
      <c r="B445" s="1238" t="s">
        <v>1006</v>
      </c>
      <c r="C445" s="1029" t="s">
        <v>216</v>
      </c>
      <c r="D445" s="1233">
        <v>64628329</v>
      </c>
      <c r="E445" s="1232">
        <v>102520232</v>
      </c>
      <c r="F445" s="1233">
        <v>600145352</v>
      </c>
      <c r="G445" s="1238" t="s">
        <v>1834</v>
      </c>
      <c r="H445" s="947" t="s">
        <v>29</v>
      </c>
      <c r="I445" s="947" t="s">
        <v>30</v>
      </c>
      <c r="J445" s="947" t="s">
        <v>219</v>
      </c>
      <c r="K445" s="1239" t="s">
        <v>1835</v>
      </c>
      <c r="L445" s="945">
        <v>3000000</v>
      </c>
      <c r="M445" s="1253">
        <f t="shared" ref="M445:M447" si="44">L445/100*85</f>
        <v>2550000</v>
      </c>
      <c r="N445" s="947">
        <v>2025</v>
      </c>
      <c r="O445" s="947">
        <v>2027</v>
      </c>
      <c r="P445" s="947" t="s">
        <v>132</v>
      </c>
      <c r="Q445" s="947" t="s">
        <v>132</v>
      </c>
      <c r="R445" s="947" t="s">
        <v>132</v>
      </c>
      <c r="S445" s="947" t="s">
        <v>132</v>
      </c>
      <c r="T445" s="947"/>
      <c r="U445" s="947"/>
      <c r="V445" s="947"/>
      <c r="W445" s="947"/>
      <c r="X445" s="947"/>
      <c r="Y445" s="1116" t="s">
        <v>278</v>
      </c>
      <c r="Z445" s="1405" t="s">
        <v>58</v>
      </c>
    </row>
    <row r="446" spans="1:26" s="567" customFormat="1" ht="45">
      <c r="A446" s="788">
        <v>442</v>
      </c>
      <c r="B446" s="1238" t="s">
        <v>1006</v>
      </c>
      <c r="C446" s="1029" t="s">
        <v>216</v>
      </c>
      <c r="D446" s="1233">
        <v>64628329</v>
      </c>
      <c r="E446" s="1232">
        <v>102520232</v>
      </c>
      <c r="F446" s="1233">
        <v>600145352</v>
      </c>
      <c r="G446" s="1238" t="s">
        <v>562</v>
      </c>
      <c r="H446" s="947" t="s">
        <v>29</v>
      </c>
      <c r="I446" s="947" t="s">
        <v>30</v>
      </c>
      <c r="J446" s="947" t="s">
        <v>219</v>
      </c>
      <c r="K446" s="1240" t="s">
        <v>1836</v>
      </c>
      <c r="L446" s="945">
        <v>10000000</v>
      </c>
      <c r="M446" s="1253">
        <f t="shared" si="44"/>
        <v>8500000</v>
      </c>
      <c r="N446" s="947">
        <v>2025</v>
      </c>
      <c r="O446" s="947">
        <v>2027</v>
      </c>
      <c r="P446" s="947" t="s">
        <v>132</v>
      </c>
      <c r="Q446" s="947" t="s">
        <v>132</v>
      </c>
      <c r="R446" s="947" t="s">
        <v>132</v>
      </c>
      <c r="S446" s="947" t="s">
        <v>132</v>
      </c>
      <c r="T446" s="947"/>
      <c r="U446" s="947"/>
      <c r="V446" s="947"/>
      <c r="W446" s="947"/>
      <c r="X446" s="947" t="s">
        <v>132</v>
      </c>
      <c r="Y446" s="1116" t="s">
        <v>278</v>
      </c>
      <c r="Z446" s="1405" t="s">
        <v>58</v>
      </c>
    </row>
    <row r="447" spans="1:26" s="567" customFormat="1" ht="45">
      <c r="A447" s="788">
        <v>443</v>
      </c>
      <c r="B447" s="1238" t="s">
        <v>1006</v>
      </c>
      <c r="C447" s="1029" t="s">
        <v>216</v>
      </c>
      <c r="D447" s="1233">
        <v>64628329</v>
      </c>
      <c r="E447" s="1232">
        <v>102520232</v>
      </c>
      <c r="F447" s="1233">
        <v>600145352</v>
      </c>
      <c r="G447" s="1238" t="s">
        <v>1837</v>
      </c>
      <c r="H447" s="947" t="s">
        <v>29</v>
      </c>
      <c r="I447" s="947" t="s">
        <v>30</v>
      </c>
      <c r="J447" s="947" t="s">
        <v>219</v>
      </c>
      <c r="K447" s="1240" t="s">
        <v>1838</v>
      </c>
      <c r="L447" s="945">
        <v>4500000</v>
      </c>
      <c r="M447" s="1253">
        <f t="shared" si="44"/>
        <v>3825000</v>
      </c>
      <c r="N447" s="947">
        <v>2025</v>
      </c>
      <c r="O447" s="947">
        <v>2027</v>
      </c>
      <c r="P447" s="947" t="s">
        <v>132</v>
      </c>
      <c r="Q447" s="947" t="s">
        <v>132</v>
      </c>
      <c r="R447" s="947" t="s">
        <v>132</v>
      </c>
      <c r="S447" s="947" t="s">
        <v>132</v>
      </c>
      <c r="T447" s="947"/>
      <c r="U447" s="947"/>
      <c r="V447" s="947"/>
      <c r="W447" s="947"/>
      <c r="X447" s="947" t="s">
        <v>132</v>
      </c>
      <c r="Y447" s="1116" t="s">
        <v>278</v>
      </c>
      <c r="Z447" s="1405" t="s">
        <v>58</v>
      </c>
    </row>
    <row r="448" spans="1:26" s="567" customFormat="1" ht="56.25">
      <c r="A448" s="788">
        <v>444</v>
      </c>
      <c r="B448" s="1241" t="s">
        <v>1088</v>
      </c>
      <c r="C448" s="1242" t="s">
        <v>216</v>
      </c>
      <c r="D448" s="1243">
        <v>61989142</v>
      </c>
      <c r="E448" s="1244">
        <v>120100756</v>
      </c>
      <c r="F448" s="1243">
        <v>600144666</v>
      </c>
      <c r="G448" s="1241" t="s">
        <v>562</v>
      </c>
      <c r="H448" s="815" t="s">
        <v>29</v>
      </c>
      <c r="I448" s="815" t="s">
        <v>30</v>
      </c>
      <c r="J448" s="815" t="s">
        <v>219</v>
      </c>
      <c r="K448" s="1239" t="s">
        <v>1839</v>
      </c>
      <c r="L448" s="945">
        <v>15000000</v>
      </c>
      <c r="M448" s="813">
        <v>12750000</v>
      </c>
      <c r="N448" s="815">
        <v>2025</v>
      </c>
      <c r="O448" s="815">
        <v>2028</v>
      </c>
      <c r="P448" s="815" t="s">
        <v>132</v>
      </c>
      <c r="Q448" s="815" t="s">
        <v>132</v>
      </c>
      <c r="R448" s="815" t="s">
        <v>132</v>
      </c>
      <c r="S448" s="815" t="s">
        <v>132</v>
      </c>
      <c r="T448" s="815"/>
      <c r="U448" s="815"/>
      <c r="V448" s="815"/>
      <c r="W448" s="815"/>
      <c r="X448" s="815"/>
      <c r="Y448" s="1245"/>
      <c r="Z448" s="1246"/>
    </row>
    <row r="449" spans="1:244" s="567" customFormat="1" ht="33.75">
      <c r="A449" s="788">
        <v>445</v>
      </c>
      <c r="B449" s="1247" t="s">
        <v>1088</v>
      </c>
      <c r="C449" s="1031" t="s">
        <v>216</v>
      </c>
      <c r="D449" s="1248">
        <v>61989142</v>
      </c>
      <c r="E449" s="1249">
        <v>120100756</v>
      </c>
      <c r="F449" s="1248">
        <v>600144666</v>
      </c>
      <c r="G449" s="1247" t="s">
        <v>1372</v>
      </c>
      <c r="H449" s="1078" t="s">
        <v>29</v>
      </c>
      <c r="I449" s="1078" t="s">
        <v>30</v>
      </c>
      <c r="J449" s="1078" t="s">
        <v>219</v>
      </c>
      <c r="K449" s="1240" t="s">
        <v>1840</v>
      </c>
      <c r="L449" s="945">
        <v>3000000</v>
      </c>
      <c r="M449" s="952">
        <v>2550000</v>
      </c>
      <c r="N449" s="1078">
        <v>2025</v>
      </c>
      <c r="O449" s="1078">
        <v>2028</v>
      </c>
      <c r="P449" s="1078"/>
      <c r="Q449" s="1078"/>
      <c r="R449" s="1078" t="s">
        <v>132</v>
      </c>
      <c r="S449" s="1078" t="s">
        <v>132</v>
      </c>
      <c r="T449" s="1078"/>
      <c r="U449" s="1078"/>
      <c r="V449" s="1078"/>
      <c r="W449" s="1078"/>
      <c r="X449" s="1078"/>
      <c r="Y449" s="1250"/>
      <c r="Z449" s="1251"/>
    </row>
    <row r="450" spans="1:244" s="567" customFormat="1" ht="33.75">
      <c r="A450" s="788">
        <v>446</v>
      </c>
      <c r="B450" s="1116" t="s">
        <v>972</v>
      </c>
      <c r="C450" s="1029" t="s">
        <v>973</v>
      </c>
      <c r="D450" s="1029">
        <v>70984727</v>
      </c>
      <c r="E450" s="1029">
        <v>102520208</v>
      </c>
      <c r="F450" s="1029">
        <v>600145263</v>
      </c>
      <c r="G450" s="1116" t="s">
        <v>1841</v>
      </c>
      <c r="H450" s="1029" t="s">
        <v>29</v>
      </c>
      <c r="I450" s="1029" t="s">
        <v>30</v>
      </c>
      <c r="J450" s="1029" t="s">
        <v>219</v>
      </c>
      <c r="K450" s="951" t="s">
        <v>1842</v>
      </c>
      <c r="L450" s="945">
        <v>5000000</v>
      </c>
      <c r="M450" s="739">
        <f t="shared" ref="M450:M452" si="45">L450/100*85</f>
        <v>4250000</v>
      </c>
      <c r="N450" s="947">
        <v>2025</v>
      </c>
      <c r="O450" s="947">
        <v>2028</v>
      </c>
      <c r="P450" s="947"/>
      <c r="Q450" s="947" t="s">
        <v>132</v>
      </c>
      <c r="R450" s="947"/>
      <c r="S450" s="947" t="s">
        <v>132</v>
      </c>
      <c r="T450" s="947"/>
      <c r="U450" s="947"/>
      <c r="V450" s="947"/>
      <c r="W450" s="947"/>
      <c r="X450" s="947"/>
      <c r="Y450" s="949" t="s">
        <v>1843</v>
      </c>
      <c r="Z450" s="950" t="s">
        <v>58</v>
      </c>
    </row>
    <row r="451" spans="1:244" s="567" customFormat="1" ht="45">
      <c r="A451" s="788">
        <v>447</v>
      </c>
      <c r="B451" s="1116" t="s">
        <v>972</v>
      </c>
      <c r="C451" s="1029" t="s">
        <v>973</v>
      </c>
      <c r="D451" s="1029">
        <v>70984727</v>
      </c>
      <c r="E451" s="1029">
        <v>102520208</v>
      </c>
      <c r="F451" s="1029">
        <v>600145263</v>
      </c>
      <c r="G451" s="1116" t="s">
        <v>694</v>
      </c>
      <c r="H451" s="1029" t="s">
        <v>29</v>
      </c>
      <c r="I451" s="1029" t="s">
        <v>30</v>
      </c>
      <c r="J451" s="1029" t="s">
        <v>219</v>
      </c>
      <c r="K451" s="951" t="s">
        <v>1844</v>
      </c>
      <c r="L451" s="945">
        <v>5000000</v>
      </c>
      <c r="M451" s="739">
        <f t="shared" si="45"/>
        <v>4250000</v>
      </c>
      <c r="N451" s="947">
        <v>2025</v>
      </c>
      <c r="O451" s="947">
        <v>2028</v>
      </c>
      <c r="P451" s="947" t="s">
        <v>132</v>
      </c>
      <c r="Q451" s="947"/>
      <c r="R451" s="947" t="s">
        <v>132</v>
      </c>
      <c r="S451" s="947" t="s">
        <v>132</v>
      </c>
      <c r="T451" s="947"/>
      <c r="U451" s="947"/>
      <c r="V451" s="947"/>
      <c r="W451" s="947"/>
      <c r="X451" s="947"/>
      <c r="Y451" s="949" t="s">
        <v>1843</v>
      </c>
      <c r="Z451" s="950" t="s">
        <v>58</v>
      </c>
    </row>
    <row r="452" spans="1:244" s="567" customFormat="1" ht="33.75">
      <c r="A452" s="788">
        <v>448</v>
      </c>
      <c r="B452" s="1116" t="s">
        <v>972</v>
      </c>
      <c r="C452" s="1029" t="s">
        <v>973</v>
      </c>
      <c r="D452" s="1029">
        <v>70984727</v>
      </c>
      <c r="E452" s="1029">
        <v>102520208</v>
      </c>
      <c r="F452" s="1029">
        <v>600145263</v>
      </c>
      <c r="G452" s="1116" t="s">
        <v>1845</v>
      </c>
      <c r="H452" s="1029" t="s">
        <v>29</v>
      </c>
      <c r="I452" s="1029" t="s">
        <v>30</v>
      </c>
      <c r="J452" s="1029" t="s">
        <v>219</v>
      </c>
      <c r="K452" s="951" t="s">
        <v>1846</v>
      </c>
      <c r="L452" s="945">
        <v>5000000</v>
      </c>
      <c r="M452" s="739">
        <f t="shared" si="45"/>
        <v>4250000</v>
      </c>
      <c r="N452" s="947">
        <v>2025</v>
      </c>
      <c r="O452" s="947">
        <v>2028</v>
      </c>
      <c r="P452" s="947" t="s">
        <v>132</v>
      </c>
      <c r="Q452" s="947" t="s">
        <v>132</v>
      </c>
      <c r="R452" s="947" t="s">
        <v>132</v>
      </c>
      <c r="S452" s="947" t="s">
        <v>132</v>
      </c>
      <c r="T452" s="947"/>
      <c r="U452" s="947"/>
      <c r="V452" s="947"/>
      <c r="W452" s="947"/>
      <c r="X452" s="947"/>
      <c r="Y452" s="949" t="s">
        <v>1843</v>
      </c>
      <c r="Z452" s="950" t="s">
        <v>58</v>
      </c>
    </row>
    <row r="453" spans="1:244" s="567" customFormat="1" ht="56.25">
      <c r="A453" s="1400">
        <v>449</v>
      </c>
      <c r="B453" s="1116" t="s">
        <v>1486</v>
      </c>
      <c r="C453" s="1029" t="s">
        <v>216</v>
      </c>
      <c r="D453" s="1401" t="s">
        <v>1044</v>
      </c>
      <c r="E453" s="1401">
        <v>102520437</v>
      </c>
      <c r="F453" s="1401">
        <v>600144879</v>
      </c>
      <c r="G453" s="1116" t="s">
        <v>1409</v>
      </c>
      <c r="H453" s="1029" t="s">
        <v>29</v>
      </c>
      <c r="I453" s="1029" t="s">
        <v>30</v>
      </c>
      <c r="J453" s="1029" t="s">
        <v>219</v>
      </c>
      <c r="K453" s="999" t="s">
        <v>1847</v>
      </c>
      <c r="L453" s="945">
        <v>2000000</v>
      </c>
      <c r="M453" s="739">
        <f>L453/100*85</f>
        <v>1700000</v>
      </c>
      <c r="N453" s="1029">
        <v>2025</v>
      </c>
      <c r="O453" s="1029">
        <v>2027</v>
      </c>
      <c r="P453" s="1029"/>
      <c r="Q453" s="1029"/>
      <c r="R453" s="1029"/>
      <c r="S453" s="1029"/>
      <c r="T453" s="1029"/>
      <c r="U453" s="1232" t="s">
        <v>132</v>
      </c>
      <c r="V453" s="1232"/>
      <c r="W453" s="1232"/>
      <c r="X453" s="1232" t="s">
        <v>132</v>
      </c>
      <c r="Y453" s="1233" t="s">
        <v>278</v>
      </c>
      <c r="Z453" s="1402" t="s">
        <v>58</v>
      </c>
    </row>
    <row r="454" spans="1:244" s="567" customFormat="1" ht="45">
      <c r="A454" s="1400">
        <v>450</v>
      </c>
      <c r="B454" s="1455" t="s">
        <v>199</v>
      </c>
      <c r="C454" s="1455" t="s">
        <v>200</v>
      </c>
      <c r="D454" s="1462">
        <v>70999422</v>
      </c>
      <c r="E454" s="1462">
        <v>102508283</v>
      </c>
      <c r="F454" s="1462">
        <v>600144704</v>
      </c>
      <c r="G454" s="1455" t="s">
        <v>1858</v>
      </c>
      <c r="H454" s="1463" t="s">
        <v>142</v>
      </c>
      <c r="I454" s="1463" t="s">
        <v>30</v>
      </c>
      <c r="J454" s="1455" t="s">
        <v>202</v>
      </c>
      <c r="K454" s="1036" t="s">
        <v>1859</v>
      </c>
      <c r="L454" s="945">
        <v>8000000</v>
      </c>
      <c r="M454" s="739">
        <f t="shared" ref="M454:M455" si="46">L454/100*85</f>
        <v>6800000</v>
      </c>
      <c r="N454" s="947">
        <v>2026</v>
      </c>
      <c r="O454" s="947">
        <v>2028</v>
      </c>
      <c r="P454" s="947"/>
      <c r="Q454" s="947"/>
      <c r="R454" s="947" t="s">
        <v>132</v>
      </c>
      <c r="S454" s="947" t="s">
        <v>132</v>
      </c>
      <c r="T454" s="947"/>
      <c r="U454" s="947"/>
      <c r="V454" s="947"/>
      <c r="W454" s="947"/>
      <c r="X454" s="947"/>
      <c r="Y454" s="949" t="s">
        <v>278</v>
      </c>
      <c r="Z454" s="950"/>
    </row>
    <row r="455" spans="1:244" s="567" customFormat="1" ht="45.75" thickBot="1">
      <c r="A455" s="747">
        <v>451</v>
      </c>
      <c r="B455" s="1464" t="s">
        <v>199</v>
      </c>
      <c r="C455" s="1464" t="s">
        <v>200</v>
      </c>
      <c r="D455" s="1465">
        <v>70999422</v>
      </c>
      <c r="E455" s="1465">
        <v>102508283</v>
      </c>
      <c r="F455" s="1465">
        <v>600144704</v>
      </c>
      <c r="G455" s="1464" t="s">
        <v>1860</v>
      </c>
      <c r="H455" s="1466" t="s">
        <v>142</v>
      </c>
      <c r="I455" s="1466" t="s">
        <v>30</v>
      </c>
      <c r="J455" s="1464" t="s">
        <v>202</v>
      </c>
      <c r="K455" s="1467" t="s">
        <v>1861</v>
      </c>
      <c r="L455" s="1468">
        <v>7000000</v>
      </c>
      <c r="M455" s="748">
        <f t="shared" si="46"/>
        <v>5950000</v>
      </c>
      <c r="N455" s="1469">
        <v>2026</v>
      </c>
      <c r="O455" s="1469">
        <v>2028</v>
      </c>
      <c r="P455" s="1469"/>
      <c r="Q455" s="1469"/>
      <c r="R455" s="1469" t="s">
        <v>132</v>
      </c>
      <c r="S455" s="1469" t="s">
        <v>132</v>
      </c>
      <c r="T455" s="1469"/>
      <c r="U455" s="1470"/>
      <c r="V455" s="1470"/>
      <c r="W455" s="1470"/>
      <c r="X455" s="1470"/>
      <c r="Y455" s="1471" t="s">
        <v>278</v>
      </c>
      <c r="Z455" s="1472"/>
    </row>
    <row r="456" spans="1:244" s="663" customFormat="1" ht="15.75" customHeight="1" thickBot="1">
      <c r="A456" s="403"/>
      <c r="B456" s="850"/>
      <c r="C456" s="850"/>
      <c r="D456" s="403"/>
      <c r="E456" s="403"/>
      <c r="F456" s="403"/>
      <c r="G456" s="479"/>
      <c r="H456" s="479"/>
      <c r="I456" s="479"/>
      <c r="J456" s="762"/>
      <c r="K456" s="851"/>
      <c r="L456" s="749">
        <f>SUM(L5:L455)</f>
        <v>4670623523.96</v>
      </c>
      <c r="M456" s="749">
        <f>SUM(M5:M455)</f>
        <v>3113863981.3660002</v>
      </c>
      <c r="N456" s="567"/>
      <c r="O456" s="403"/>
      <c r="P456" s="641"/>
      <c r="Q456" s="641"/>
      <c r="R456" s="641"/>
      <c r="S456" s="641"/>
      <c r="T456" s="641"/>
      <c r="U456" s="641"/>
      <c r="V456" s="641"/>
      <c r="W456" s="641"/>
      <c r="X456" s="641"/>
      <c r="Y456" s="850"/>
      <c r="Z456" s="403"/>
      <c r="AA456" s="403"/>
      <c r="AB456" s="403"/>
      <c r="AC456" s="403"/>
      <c r="AD456" s="403"/>
      <c r="AE456" s="403"/>
      <c r="AF456" s="403"/>
      <c r="AG456" s="403"/>
      <c r="AH456" s="403"/>
      <c r="AI456" s="403"/>
      <c r="AJ456" s="403"/>
      <c r="AK456" s="403"/>
      <c r="AL456" s="403"/>
      <c r="AM456" s="403"/>
      <c r="AN456" s="403"/>
      <c r="AO456" s="403"/>
      <c r="AP456" s="403"/>
      <c r="AQ456" s="403"/>
      <c r="AR456" s="403"/>
      <c r="AS456" s="403"/>
      <c r="AT456" s="403"/>
      <c r="AU456" s="403"/>
      <c r="AV456" s="403"/>
      <c r="AW456" s="403"/>
      <c r="AX456" s="403"/>
      <c r="AY456" s="403"/>
      <c r="AZ456" s="403"/>
      <c r="BA456" s="403"/>
      <c r="BB456" s="403"/>
      <c r="BC456" s="403"/>
      <c r="BD456" s="403"/>
      <c r="BE456" s="403"/>
      <c r="BF456" s="403"/>
      <c r="BG456" s="403"/>
      <c r="BH456" s="403"/>
      <c r="BI456" s="403"/>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c r="CS456" s="404"/>
      <c r="CT456" s="404"/>
      <c r="CU456" s="404"/>
      <c r="CV456" s="404"/>
      <c r="CW456" s="404"/>
      <c r="CX456" s="404"/>
      <c r="CY456" s="404"/>
      <c r="CZ456" s="404"/>
      <c r="DA456" s="404"/>
      <c r="DB456" s="404"/>
      <c r="DC456" s="404"/>
      <c r="DD456" s="404"/>
      <c r="DE456" s="404"/>
      <c r="DF456" s="404"/>
      <c r="DG456" s="404"/>
      <c r="DH456" s="404"/>
      <c r="DI456" s="404"/>
      <c r="DJ456" s="404"/>
      <c r="DK456" s="404"/>
      <c r="DL456" s="404"/>
    </row>
    <row r="457" spans="1:244" s="663" customFormat="1" ht="12" customHeight="1">
      <c r="A457" s="750" t="s">
        <v>535</v>
      </c>
      <c r="B457" s="751"/>
      <c r="C457" s="850"/>
      <c r="D457" s="403"/>
      <c r="E457" s="403"/>
      <c r="F457" s="403"/>
      <c r="G457" s="479"/>
      <c r="H457" s="479"/>
      <c r="I457" s="479"/>
      <c r="J457" s="762"/>
      <c r="K457" s="851"/>
      <c r="L457" s="764"/>
      <c r="M457" s="764"/>
      <c r="N457" s="567"/>
      <c r="O457" s="403"/>
      <c r="P457" s="766"/>
      <c r="Q457" s="766"/>
      <c r="R457" s="766"/>
      <c r="S457" s="766"/>
      <c r="T457" s="766"/>
      <c r="U457" s="766"/>
      <c r="V457" s="766"/>
      <c r="W457" s="766"/>
      <c r="X457" s="766"/>
      <c r="Y457" s="850"/>
      <c r="Z457" s="403"/>
      <c r="AA457" s="403"/>
      <c r="AB457" s="403"/>
      <c r="AC457" s="403"/>
      <c r="AD457" s="403"/>
      <c r="AE457" s="403"/>
      <c r="AF457" s="403"/>
      <c r="AG457" s="403"/>
      <c r="AH457" s="403"/>
      <c r="AI457" s="403"/>
      <c r="AJ457" s="403"/>
      <c r="AK457" s="403"/>
      <c r="AL457" s="403"/>
      <c r="AM457" s="403"/>
      <c r="AN457" s="403"/>
      <c r="AO457" s="403"/>
      <c r="AP457" s="403"/>
      <c r="AQ457" s="403"/>
      <c r="AR457" s="403"/>
      <c r="AS457" s="403"/>
      <c r="AT457" s="403"/>
      <c r="AU457" s="403"/>
      <c r="AV457" s="403"/>
      <c r="AW457" s="403"/>
      <c r="AX457" s="403"/>
      <c r="AY457" s="403"/>
      <c r="AZ457" s="403"/>
      <c r="BA457" s="403"/>
      <c r="BB457" s="403"/>
      <c r="BC457" s="403"/>
      <c r="BD457" s="403"/>
      <c r="BE457" s="403"/>
      <c r="BF457" s="403"/>
      <c r="BG457" s="403"/>
      <c r="BH457" s="403"/>
      <c r="BI457" s="403"/>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c r="CS457" s="404"/>
      <c r="CT457" s="404"/>
      <c r="CU457" s="404"/>
      <c r="CV457" s="404"/>
      <c r="CW457" s="404"/>
      <c r="CX457" s="404"/>
      <c r="CY457" s="404"/>
      <c r="CZ457" s="404"/>
      <c r="DA457" s="404"/>
      <c r="DB457" s="404"/>
      <c r="DC457" s="404"/>
      <c r="DD457" s="404"/>
      <c r="DE457" s="404"/>
      <c r="DF457" s="404"/>
      <c r="DG457" s="404"/>
      <c r="DH457" s="404"/>
      <c r="DI457" s="404"/>
      <c r="DJ457" s="404"/>
      <c r="DK457" s="404"/>
      <c r="DL457" s="404"/>
    </row>
    <row r="458" spans="1:244" s="552" customFormat="1" ht="25.5" customHeight="1">
      <c r="A458" s="752" t="s">
        <v>536</v>
      </c>
      <c r="B458" s="752"/>
      <c r="C458" s="552" t="s">
        <v>537</v>
      </c>
      <c r="D458" s="753"/>
      <c r="E458" s="753"/>
      <c r="F458" s="753"/>
      <c r="K458" s="754"/>
      <c r="L458" s="755"/>
      <c r="M458" s="756"/>
      <c r="N458" s="753"/>
      <c r="O458" s="753"/>
      <c r="P458" s="757"/>
      <c r="Q458" s="757"/>
      <c r="R458" s="757"/>
      <c r="S458" s="757"/>
      <c r="T458" s="757"/>
      <c r="U458" s="757"/>
      <c r="V458" s="757"/>
      <c r="W458" s="757"/>
      <c r="X458" s="757"/>
      <c r="Y458" s="758"/>
      <c r="Z458" s="753"/>
      <c r="BJ458" s="553"/>
      <c r="BK458" s="553"/>
      <c r="BL458" s="553"/>
      <c r="BM458" s="553"/>
      <c r="BN458" s="553"/>
      <c r="BO458" s="553"/>
      <c r="BP458" s="553"/>
      <c r="BQ458" s="553"/>
      <c r="BR458" s="553"/>
      <c r="BS458" s="553"/>
      <c r="BT458" s="553"/>
      <c r="BU458" s="553"/>
      <c r="BV458" s="553"/>
      <c r="BW458" s="553"/>
      <c r="BX458" s="553"/>
      <c r="BY458" s="553"/>
      <c r="BZ458" s="553"/>
      <c r="CA458" s="553"/>
      <c r="CB458" s="553"/>
      <c r="CC458" s="553"/>
      <c r="CD458" s="553"/>
      <c r="CE458" s="553"/>
      <c r="CF458" s="553"/>
      <c r="CG458" s="553"/>
      <c r="CH458" s="553"/>
      <c r="CI458" s="553"/>
      <c r="CJ458" s="553"/>
      <c r="CK458" s="553"/>
      <c r="CL458" s="553"/>
      <c r="CM458" s="553"/>
      <c r="CN458" s="553"/>
      <c r="CO458" s="553"/>
      <c r="CP458" s="553"/>
      <c r="CQ458" s="553"/>
      <c r="CR458" s="553"/>
      <c r="CS458" s="553"/>
      <c r="CT458" s="553"/>
      <c r="CU458" s="553"/>
      <c r="CV458" s="553"/>
      <c r="CW458" s="553"/>
      <c r="CX458" s="553"/>
      <c r="CY458" s="553"/>
      <c r="CZ458" s="553"/>
      <c r="DA458" s="553"/>
      <c r="DB458" s="553"/>
      <c r="DC458" s="553"/>
      <c r="DD458" s="553"/>
      <c r="DE458" s="553"/>
      <c r="DF458" s="553"/>
      <c r="DG458" s="553"/>
      <c r="DH458" s="553"/>
      <c r="DI458" s="553"/>
      <c r="DJ458" s="553"/>
      <c r="DK458" s="553"/>
      <c r="DL458" s="553"/>
      <c r="DM458" s="553"/>
      <c r="DN458" s="553"/>
      <c r="DO458" s="553"/>
      <c r="DP458" s="553"/>
      <c r="DQ458" s="553"/>
      <c r="DR458" s="553"/>
      <c r="DS458" s="553"/>
      <c r="DT458" s="553"/>
      <c r="DU458" s="553"/>
      <c r="DV458" s="553"/>
      <c r="DW458" s="553"/>
      <c r="DX458" s="553"/>
      <c r="DY458" s="553"/>
      <c r="DZ458" s="553"/>
      <c r="EA458" s="553"/>
      <c r="EB458" s="553"/>
      <c r="EC458" s="553"/>
      <c r="ED458" s="553"/>
      <c r="EE458" s="553"/>
      <c r="EF458" s="553"/>
      <c r="EG458" s="553"/>
      <c r="EH458" s="553"/>
      <c r="EI458" s="553"/>
      <c r="EJ458" s="553"/>
      <c r="EK458" s="553"/>
      <c r="EL458" s="553"/>
      <c r="EM458" s="553"/>
      <c r="EN458" s="553"/>
      <c r="EO458" s="553"/>
      <c r="EP458" s="553"/>
      <c r="EQ458" s="553"/>
      <c r="ER458" s="553"/>
      <c r="ES458" s="553"/>
      <c r="ET458" s="553"/>
      <c r="EU458" s="553"/>
      <c r="EV458" s="553"/>
      <c r="EW458" s="553"/>
      <c r="EX458" s="553"/>
      <c r="EY458" s="553"/>
      <c r="EZ458" s="553"/>
      <c r="FA458" s="553"/>
      <c r="FB458" s="553"/>
      <c r="FC458" s="553"/>
      <c r="FD458" s="553"/>
      <c r="FE458" s="553"/>
      <c r="FF458" s="553"/>
      <c r="FG458" s="553"/>
      <c r="FH458" s="553"/>
      <c r="FI458" s="553"/>
      <c r="FJ458" s="553"/>
      <c r="FK458" s="553"/>
      <c r="FL458" s="553"/>
      <c r="FM458" s="553"/>
      <c r="FN458" s="553"/>
      <c r="FO458" s="553"/>
      <c r="FP458" s="553"/>
      <c r="FQ458" s="553"/>
      <c r="FR458" s="553"/>
      <c r="FS458" s="553"/>
      <c r="FT458" s="553"/>
      <c r="FU458" s="553"/>
      <c r="FV458" s="553"/>
      <c r="FW458" s="553"/>
      <c r="FX458" s="553"/>
      <c r="FY458" s="553"/>
      <c r="FZ458" s="553"/>
      <c r="GA458" s="553"/>
      <c r="GB458" s="553"/>
      <c r="GC458" s="553"/>
      <c r="GD458" s="553"/>
      <c r="GE458" s="553"/>
      <c r="GF458" s="553"/>
      <c r="GG458" s="553"/>
      <c r="GH458" s="553"/>
      <c r="GI458" s="553"/>
      <c r="GJ458" s="553"/>
      <c r="GK458" s="553"/>
      <c r="GL458" s="553"/>
      <c r="GM458" s="553"/>
      <c r="GN458" s="553"/>
      <c r="GO458" s="553"/>
      <c r="GP458" s="553"/>
      <c r="GQ458" s="553"/>
      <c r="GR458" s="553"/>
      <c r="GS458" s="553"/>
      <c r="GT458" s="553"/>
      <c r="GU458" s="553"/>
      <c r="GV458" s="553"/>
      <c r="GW458" s="553"/>
      <c r="GX458" s="553"/>
      <c r="GY458" s="553"/>
      <c r="GZ458" s="553"/>
      <c r="HA458" s="553"/>
      <c r="HB458" s="553"/>
      <c r="HC458" s="553"/>
      <c r="HD458" s="553"/>
      <c r="HE458" s="553"/>
      <c r="HF458" s="553"/>
      <c r="HG458" s="553"/>
      <c r="HH458" s="553"/>
      <c r="HI458" s="553"/>
      <c r="HJ458" s="553"/>
      <c r="HK458" s="553"/>
      <c r="HL458" s="553"/>
      <c r="HM458" s="553"/>
      <c r="HN458" s="553"/>
      <c r="HO458" s="553"/>
      <c r="HP458" s="553"/>
      <c r="HQ458" s="553"/>
      <c r="HR458" s="553"/>
      <c r="HS458" s="553"/>
      <c r="HT458" s="553"/>
      <c r="HU458" s="553"/>
      <c r="HV458" s="553"/>
      <c r="HW458" s="553"/>
      <c r="HX458" s="553"/>
      <c r="HY458" s="553"/>
      <c r="HZ458" s="553"/>
      <c r="IA458" s="553"/>
      <c r="IB458" s="553"/>
      <c r="IC458" s="553"/>
      <c r="ID458" s="553"/>
      <c r="IE458" s="553"/>
      <c r="IF458" s="553"/>
      <c r="IG458" s="553"/>
      <c r="IH458" s="553"/>
      <c r="II458" s="553"/>
      <c r="IJ458" s="553"/>
    </row>
    <row r="459" spans="1:244" s="552" customFormat="1" ht="11.25" customHeight="1">
      <c r="A459" s="1474" t="s">
        <v>538</v>
      </c>
      <c r="B459" s="1474"/>
      <c r="C459" s="1474"/>
      <c r="D459" s="753"/>
      <c r="E459" s="753"/>
      <c r="F459" s="753"/>
      <c r="K459" s="754"/>
      <c r="L459" s="755"/>
      <c r="M459" s="756"/>
      <c r="N459" s="753"/>
      <c r="O459" s="753"/>
      <c r="P459" s="757"/>
      <c r="Q459" s="757"/>
      <c r="R459" s="757"/>
      <c r="S459" s="757"/>
      <c r="T459" s="757"/>
      <c r="U459" s="757"/>
      <c r="V459" s="757"/>
      <c r="W459" s="757"/>
      <c r="X459" s="757"/>
      <c r="Y459" s="758"/>
      <c r="Z459" s="753"/>
      <c r="BJ459" s="553"/>
      <c r="BK459" s="553"/>
      <c r="BL459" s="553"/>
      <c r="BM459" s="553"/>
      <c r="BN459" s="553"/>
      <c r="BO459" s="553"/>
      <c r="BP459" s="553"/>
      <c r="BQ459" s="553"/>
      <c r="BR459" s="553"/>
      <c r="BS459" s="553"/>
      <c r="BT459" s="553"/>
      <c r="BU459" s="553"/>
      <c r="BV459" s="553"/>
      <c r="BW459" s="553"/>
      <c r="BX459" s="553"/>
      <c r="BY459" s="553"/>
      <c r="BZ459" s="553"/>
      <c r="CA459" s="553"/>
      <c r="CB459" s="553"/>
      <c r="CC459" s="553"/>
      <c r="CD459" s="553"/>
      <c r="CE459" s="553"/>
      <c r="CF459" s="553"/>
      <c r="CG459" s="553"/>
      <c r="CH459" s="553"/>
      <c r="CI459" s="553"/>
      <c r="CJ459" s="553"/>
      <c r="CK459" s="553"/>
      <c r="CL459" s="553"/>
      <c r="CM459" s="553"/>
      <c r="CN459" s="553"/>
      <c r="CO459" s="553"/>
      <c r="CP459" s="553"/>
      <c r="CQ459" s="553"/>
      <c r="CR459" s="553"/>
      <c r="CS459" s="553"/>
      <c r="CT459" s="553"/>
      <c r="CU459" s="553"/>
      <c r="CV459" s="553"/>
      <c r="CW459" s="553"/>
      <c r="CX459" s="553"/>
      <c r="CY459" s="553"/>
      <c r="CZ459" s="553"/>
      <c r="DA459" s="553"/>
      <c r="DB459" s="553"/>
      <c r="DC459" s="553"/>
      <c r="DD459" s="553"/>
      <c r="DE459" s="553"/>
      <c r="DF459" s="553"/>
      <c r="DG459" s="553"/>
      <c r="DH459" s="553"/>
      <c r="DI459" s="553"/>
      <c r="DJ459" s="553"/>
      <c r="DK459" s="553"/>
      <c r="DL459" s="553"/>
      <c r="DM459" s="553"/>
      <c r="DN459" s="553"/>
      <c r="DO459" s="553"/>
      <c r="DP459" s="553"/>
      <c r="DQ459" s="553"/>
      <c r="DR459" s="553"/>
      <c r="DS459" s="553"/>
      <c r="DT459" s="553"/>
      <c r="DU459" s="553"/>
      <c r="DV459" s="553"/>
      <c r="DW459" s="553"/>
      <c r="DX459" s="553"/>
      <c r="DY459" s="553"/>
      <c r="DZ459" s="553"/>
      <c r="EA459" s="553"/>
      <c r="EB459" s="553"/>
      <c r="EC459" s="553"/>
      <c r="ED459" s="553"/>
      <c r="EE459" s="553"/>
      <c r="EF459" s="553"/>
      <c r="EG459" s="553"/>
      <c r="EH459" s="553"/>
      <c r="EI459" s="553"/>
      <c r="EJ459" s="553"/>
      <c r="EK459" s="553"/>
      <c r="EL459" s="553"/>
      <c r="EM459" s="553"/>
      <c r="EN459" s="553"/>
      <c r="EO459" s="553"/>
      <c r="EP459" s="553"/>
      <c r="EQ459" s="553"/>
      <c r="ER459" s="553"/>
      <c r="ES459" s="553"/>
      <c r="ET459" s="553"/>
      <c r="EU459" s="553"/>
      <c r="EV459" s="553"/>
      <c r="EW459" s="553"/>
      <c r="EX459" s="553"/>
      <c r="EY459" s="553"/>
      <c r="EZ459" s="553"/>
      <c r="FA459" s="553"/>
      <c r="FB459" s="553"/>
      <c r="FC459" s="553"/>
      <c r="FD459" s="553"/>
      <c r="FE459" s="553"/>
      <c r="FF459" s="553"/>
      <c r="FG459" s="553"/>
      <c r="FH459" s="553"/>
      <c r="FI459" s="553"/>
      <c r="FJ459" s="553"/>
      <c r="FK459" s="553"/>
      <c r="FL459" s="553"/>
      <c r="FM459" s="553"/>
      <c r="FN459" s="553"/>
      <c r="FO459" s="553"/>
      <c r="FP459" s="553"/>
      <c r="FQ459" s="553"/>
      <c r="FR459" s="553"/>
      <c r="FS459" s="553"/>
      <c r="FT459" s="553"/>
      <c r="FU459" s="553"/>
      <c r="FV459" s="553"/>
      <c r="FW459" s="553"/>
      <c r="FX459" s="553"/>
      <c r="FY459" s="553"/>
      <c r="FZ459" s="553"/>
      <c r="GA459" s="553"/>
      <c r="GB459" s="553"/>
      <c r="GC459" s="553"/>
      <c r="GD459" s="553"/>
      <c r="GE459" s="553"/>
      <c r="GF459" s="553"/>
      <c r="GG459" s="553"/>
      <c r="GH459" s="553"/>
      <c r="GI459" s="553"/>
      <c r="GJ459" s="553"/>
      <c r="GK459" s="553"/>
      <c r="GL459" s="553"/>
      <c r="GM459" s="553"/>
      <c r="GN459" s="553"/>
      <c r="GO459" s="553"/>
      <c r="GP459" s="553"/>
      <c r="GQ459" s="553"/>
      <c r="GR459" s="553"/>
      <c r="GS459" s="553"/>
      <c r="GT459" s="553"/>
      <c r="GU459" s="553"/>
      <c r="GV459" s="553"/>
      <c r="GW459" s="553"/>
      <c r="GX459" s="553"/>
      <c r="GY459" s="553"/>
      <c r="GZ459" s="553"/>
      <c r="HA459" s="553"/>
      <c r="HB459" s="553"/>
      <c r="HC459" s="553"/>
      <c r="HD459" s="553"/>
      <c r="HE459" s="553"/>
      <c r="HF459" s="553"/>
      <c r="HG459" s="553"/>
      <c r="HH459" s="553"/>
      <c r="HI459" s="553"/>
      <c r="HJ459" s="553"/>
      <c r="HK459" s="553"/>
      <c r="HL459" s="553"/>
      <c r="HM459" s="553"/>
      <c r="HN459" s="553"/>
      <c r="HO459" s="553"/>
      <c r="HP459" s="553"/>
      <c r="HQ459" s="553"/>
      <c r="HR459" s="553"/>
      <c r="HS459" s="553"/>
      <c r="HT459" s="553"/>
      <c r="HU459" s="553"/>
      <c r="HV459" s="553"/>
      <c r="HW459" s="553"/>
      <c r="HX459" s="553"/>
      <c r="HY459" s="553"/>
      <c r="HZ459" s="553"/>
      <c r="IA459" s="553"/>
      <c r="IB459" s="553"/>
      <c r="IC459" s="553"/>
      <c r="ID459" s="553"/>
      <c r="IE459" s="553"/>
      <c r="IF459" s="553"/>
      <c r="IG459" s="553"/>
      <c r="IH459" s="553"/>
      <c r="II459" s="553"/>
      <c r="IJ459" s="553"/>
    </row>
    <row r="460" spans="1:244" s="552" customFormat="1" ht="11.25">
      <c r="A460" s="1474"/>
      <c r="B460" s="1474"/>
      <c r="C460" s="1474"/>
      <c r="D460" s="753"/>
      <c r="E460" s="753"/>
      <c r="F460" s="753"/>
      <c r="K460" s="754"/>
      <c r="L460" s="755"/>
      <c r="M460" s="756"/>
      <c r="N460" s="753"/>
      <c r="O460" s="753"/>
      <c r="P460" s="757"/>
      <c r="Q460" s="757"/>
      <c r="R460" s="757"/>
      <c r="S460" s="757"/>
      <c r="T460" s="757"/>
      <c r="U460" s="757"/>
      <c r="V460" s="757"/>
      <c r="W460" s="757"/>
      <c r="X460" s="757"/>
      <c r="Y460" s="758"/>
      <c r="Z460" s="753"/>
      <c r="BJ460" s="553"/>
      <c r="BK460" s="553"/>
      <c r="BL460" s="553"/>
      <c r="BM460" s="553"/>
      <c r="BN460" s="553"/>
      <c r="BO460" s="553"/>
      <c r="BP460" s="553"/>
      <c r="BQ460" s="553"/>
      <c r="BR460" s="553"/>
      <c r="BS460" s="553"/>
      <c r="BT460" s="553"/>
      <c r="BU460" s="553"/>
      <c r="BV460" s="553"/>
      <c r="BW460" s="553"/>
      <c r="BX460" s="553"/>
      <c r="BY460" s="553"/>
      <c r="BZ460" s="553"/>
      <c r="CA460" s="553"/>
      <c r="CB460" s="553"/>
      <c r="CC460" s="553"/>
      <c r="CD460" s="553"/>
      <c r="CE460" s="553"/>
      <c r="CF460" s="553"/>
      <c r="CG460" s="553"/>
      <c r="CH460" s="553"/>
      <c r="CI460" s="553"/>
      <c r="CJ460" s="553"/>
      <c r="CK460" s="553"/>
      <c r="CL460" s="553"/>
      <c r="CM460" s="553"/>
      <c r="CN460" s="553"/>
      <c r="CO460" s="553"/>
      <c r="CP460" s="553"/>
      <c r="CQ460" s="553"/>
      <c r="CR460" s="553"/>
      <c r="CS460" s="553"/>
      <c r="CT460" s="553"/>
      <c r="CU460" s="553"/>
      <c r="CV460" s="553"/>
      <c r="CW460" s="553"/>
      <c r="CX460" s="553"/>
      <c r="CY460" s="553"/>
      <c r="CZ460" s="553"/>
      <c r="DA460" s="553"/>
      <c r="DB460" s="553"/>
      <c r="DC460" s="553"/>
      <c r="DD460" s="553"/>
      <c r="DE460" s="553"/>
      <c r="DF460" s="553"/>
      <c r="DG460" s="553"/>
      <c r="DH460" s="553"/>
      <c r="DI460" s="553"/>
      <c r="DJ460" s="553"/>
      <c r="DK460" s="553"/>
      <c r="DL460" s="553"/>
      <c r="DM460" s="553"/>
      <c r="DN460" s="553"/>
      <c r="DO460" s="553"/>
      <c r="DP460" s="553"/>
      <c r="DQ460" s="553"/>
      <c r="DR460" s="553"/>
      <c r="DS460" s="553"/>
      <c r="DT460" s="553"/>
      <c r="DU460" s="553"/>
      <c r="DV460" s="553"/>
      <c r="DW460" s="553"/>
      <c r="DX460" s="553"/>
      <c r="DY460" s="553"/>
      <c r="DZ460" s="553"/>
      <c r="EA460" s="553"/>
      <c r="EB460" s="553"/>
      <c r="EC460" s="553"/>
      <c r="ED460" s="553"/>
      <c r="EE460" s="553"/>
      <c r="EF460" s="553"/>
      <c r="EG460" s="553"/>
      <c r="EH460" s="553"/>
      <c r="EI460" s="553"/>
      <c r="EJ460" s="553"/>
      <c r="EK460" s="553"/>
      <c r="EL460" s="553"/>
      <c r="EM460" s="553"/>
      <c r="EN460" s="553"/>
      <c r="EO460" s="553"/>
      <c r="EP460" s="553"/>
      <c r="EQ460" s="553"/>
      <c r="ER460" s="553"/>
      <c r="ES460" s="553"/>
      <c r="ET460" s="553"/>
      <c r="EU460" s="553"/>
      <c r="EV460" s="553"/>
      <c r="EW460" s="553"/>
      <c r="EX460" s="553"/>
      <c r="EY460" s="553"/>
      <c r="EZ460" s="553"/>
      <c r="FA460" s="553"/>
      <c r="FB460" s="553"/>
      <c r="FC460" s="553"/>
      <c r="FD460" s="553"/>
      <c r="FE460" s="553"/>
      <c r="FF460" s="553"/>
      <c r="FG460" s="553"/>
      <c r="FH460" s="553"/>
      <c r="FI460" s="553"/>
      <c r="FJ460" s="553"/>
      <c r="FK460" s="553"/>
      <c r="FL460" s="553"/>
      <c r="FM460" s="553"/>
      <c r="FN460" s="553"/>
      <c r="FO460" s="553"/>
      <c r="FP460" s="553"/>
      <c r="FQ460" s="553"/>
      <c r="FR460" s="553"/>
      <c r="FS460" s="553"/>
      <c r="FT460" s="553"/>
      <c r="FU460" s="553"/>
      <c r="FV460" s="553"/>
      <c r="FW460" s="553"/>
      <c r="FX460" s="553"/>
      <c r="FY460" s="553"/>
      <c r="FZ460" s="553"/>
      <c r="GA460" s="553"/>
      <c r="GB460" s="553"/>
      <c r="GC460" s="553"/>
      <c r="GD460" s="553"/>
      <c r="GE460" s="553"/>
      <c r="GF460" s="553"/>
      <c r="GG460" s="553"/>
      <c r="GH460" s="553"/>
      <c r="GI460" s="553"/>
      <c r="GJ460" s="553"/>
      <c r="GK460" s="553"/>
      <c r="GL460" s="553"/>
      <c r="GM460" s="553"/>
      <c r="GN460" s="553"/>
      <c r="GO460" s="553"/>
      <c r="GP460" s="553"/>
      <c r="GQ460" s="553"/>
      <c r="GR460" s="553"/>
      <c r="GS460" s="553"/>
      <c r="GT460" s="553"/>
      <c r="GU460" s="553"/>
      <c r="GV460" s="553"/>
      <c r="GW460" s="553"/>
      <c r="GX460" s="553"/>
      <c r="GY460" s="553"/>
      <c r="GZ460" s="553"/>
      <c r="HA460" s="553"/>
      <c r="HB460" s="553"/>
      <c r="HC460" s="553"/>
      <c r="HD460" s="553"/>
      <c r="HE460" s="553"/>
      <c r="HF460" s="553"/>
      <c r="HG460" s="553"/>
      <c r="HH460" s="553"/>
      <c r="HI460" s="553"/>
      <c r="HJ460" s="553"/>
      <c r="HK460" s="553"/>
      <c r="HL460" s="553"/>
      <c r="HM460" s="553"/>
      <c r="HN460" s="553"/>
      <c r="HO460" s="553"/>
      <c r="HP460" s="553"/>
      <c r="HQ460" s="553"/>
      <c r="HR460" s="553"/>
      <c r="HS460" s="553"/>
      <c r="HT460" s="553"/>
      <c r="HU460" s="553"/>
      <c r="HV460" s="553"/>
      <c r="HW460" s="553"/>
      <c r="HX460" s="553"/>
      <c r="HY460" s="553"/>
      <c r="HZ460" s="553"/>
      <c r="IA460" s="553"/>
      <c r="IB460" s="553"/>
      <c r="IC460" s="553"/>
      <c r="ID460" s="553"/>
      <c r="IE460" s="553"/>
      <c r="IF460" s="553"/>
      <c r="IG460" s="553"/>
      <c r="IH460" s="553"/>
      <c r="II460" s="553"/>
      <c r="IJ460" s="553"/>
    </row>
    <row r="461" spans="1:244" s="552" customFormat="1" ht="12" customHeight="1">
      <c r="A461" s="759" t="str">
        <f>MŠ!A177</f>
        <v>Schváleno v Řídícím výboru MAP ORP Ostrava IV dne…</v>
      </c>
      <c r="B461" s="758"/>
      <c r="D461" s="753"/>
      <c r="E461" s="753"/>
      <c r="F461" s="753"/>
      <c r="K461" s="754"/>
      <c r="L461" s="755"/>
      <c r="M461" s="756"/>
      <c r="N461" s="753"/>
      <c r="O461" s="753"/>
      <c r="P461" s="757"/>
      <c r="Q461" s="757"/>
      <c r="R461" s="757"/>
      <c r="S461" s="757"/>
      <c r="T461" s="757"/>
      <c r="U461" s="757"/>
      <c r="V461" s="757"/>
      <c r="W461" s="757"/>
      <c r="X461" s="757"/>
      <c r="Y461" s="758"/>
      <c r="Z461" s="753"/>
      <c r="BJ461" s="553"/>
      <c r="BK461" s="553"/>
      <c r="BL461" s="553"/>
      <c r="BM461" s="553"/>
      <c r="BN461" s="553"/>
      <c r="BO461" s="553"/>
      <c r="BP461" s="553"/>
      <c r="BQ461" s="553"/>
      <c r="BR461" s="553"/>
      <c r="BS461" s="553"/>
      <c r="BT461" s="553"/>
      <c r="BU461" s="553"/>
      <c r="BV461" s="553"/>
      <c r="BW461" s="553"/>
      <c r="BX461" s="553"/>
      <c r="BY461" s="553"/>
      <c r="BZ461" s="553"/>
      <c r="CA461" s="553"/>
      <c r="CB461" s="553"/>
      <c r="CC461" s="553"/>
      <c r="CD461" s="553"/>
      <c r="CE461" s="553"/>
      <c r="CF461" s="553"/>
      <c r="CG461" s="553"/>
      <c r="CH461" s="553"/>
      <c r="CI461" s="553"/>
      <c r="CJ461" s="553"/>
      <c r="CK461" s="553"/>
      <c r="CL461" s="553"/>
      <c r="CM461" s="553"/>
      <c r="CN461" s="553"/>
      <c r="CO461" s="553"/>
      <c r="CP461" s="553"/>
      <c r="CQ461" s="553"/>
      <c r="CR461" s="553"/>
      <c r="CS461" s="553"/>
      <c r="CT461" s="553"/>
      <c r="CU461" s="553"/>
      <c r="CV461" s="553"/>
      <c r="CW461" s="553"/>
      <c r="CX461" s="553"/>
      <c r="CY461" s="553"/>
      <c r="CZ461" s="553"/>
      <c r="DA461" s="553"/>
      <c r="DB461" s="553"/>
      <c r="DC461" s="553"/>
      <c r="DD461" s="553"/>
      <c r="DE461" s="553"/>
      <c r="DF461" s="553"/>
      <c r="DG461" s="553"/>
      <c r="DH461" s="553"/>
      <c r="DI461" s="553"/>
      <c r="DJ461" s="553"/>
      <c r="DK461" s="553"/>
      <c r="DL461" s="553"/>
      <c r="DM461" s="553"/>
      <c r="DN461" s="553"/>
      <c r="DO461" s="553"/>
      <c r="DP461" s="553"/>
      <c r="DQ461" s="553"/>
      <c r="DR461" s="553"/>
      <c r="DS461" s="553"/>
      <c r="DT461" s="553"/>
      <c r="DU461" s="553"/>
      <c r="DV461" s="553"/>
      <c r="DW461" s="553"/>
      <c r="DX461" s="553"/>
      <c r="DY461" s="553"/>
      <c r="DZ461" s="553"/>
      <c r="EA461" s="553"/>
      <c r="EB461" s="553"/>
      <c r="EC461" s="553"/>
      <c r="ED461" s="553"/>
      <c r="EE461" s="553"/>
      <c r="EF461" s="553"/>
      <c r="EG461" s="553"/>
      <c r="EH461" s="553"/>
      <c r="EI461" s="553"/>
      <c r="EJ461" s="553"/>
      <c r="EK461" s="553"/>
      <c r="EL461" s="553"/>
      <c r="EM461" s="553"/>
      <c r="EN461" s="553"/>
      <c r="EO461" s="553"/>
      <c r="EP461" s="553"/>
      <c r="EQ461" s="553"/>
      <c r="ER461" s="553"/>
      <c r="ES461" s="553"/>
      <c r="ET461" s="553"/>
      <c r="EU461" s="553"/>
      <c r="EV461" s="553"/>
      <c r="EW461" s="553"/>
      <c r="EX461" s="553"/>
      <c r="EY461" s="553"/>
      <c r="EZ461" s="553"/>
      <c r="FA461" s="553"/>
      <c r="FB461" s="553"/>
      <c r="FC461" s="553"/>
      <c r="FD461" s="553"/>
      <c r="FE461" s="553"/>
      <c r="FF461" s="553"/>
      <c r="FG461" s="553"/>
      <c r="FH461" s="553"/>
      <c r="FI461" s="553"/>
      <c r="FJ461" s="553"/>
      <c r="FK461" s="553"/>
      <c r="FL461" s="553"/>
      <c r="FM461" s="553"/>
      <c r="FN461" s="553"/>
      <c r="FO461" s="553"/>
      <c r="FP461" s="553"/>
      <c r="FQ461" s="553"/>
      <c r="FR461" s="553"/>
      <c r="FS461" s="553"/>
      <c r="FT461" s="553"/>
      <c r="FU461" s="553"/>
      <c r="FV461" s="553"/>
      <c r="FW461" s="553"/>
      <c r="FX461" s="553"/>
      <c r="FY461" s="553"/>
      <c r="FZ461" s="553"/>
      <c r="GA461" s="553"/>
      <c r="GB461" s="553"/>
      <c r="GC461" s="553"/>
      <c r="GD461" s="553"/>
      <c r="GE461" s="553"/>
      <c r="GF461" s="553"/>
      <c r="GG461" s="553"/>
      <c r="GH461" s="553"/>
      <c r="GI461" s="553"/>
      <c r="GJ461" s="553"/>
      <c r="GK461" s="553"/>
      <c r="GL461" s="553"/>
      <c r="GM461" s="553"/>
      <c r="GN461" s="553"/>
      <c r="GO461" s="553"/>
      <c r="GP461" s="553"/>
      <c r="GQ461" s="553"/>
      <c r="GR461" s="553"/>
      <c r="GS461" s="553"/>
      <c r="GT461" s="553"/>
      <c r="GU461" s="553"/>
      <c r="GV461" s="553"/>
      <c r="GW461" s="553"/>
      <c r="GX461" s="553"/>
      <c r="GY461" s="553"/>
      <c r="GZ461" s="553"/>
      <c r="HA461" s="553"/>
      <c r="HB461" s="553"/>
      <c r="HC461" s="553"/>
      <c r="HD461" s="553"/>
      <c r="HE461" s="553"/>
      <c r="HF461" s="553"/>
      <c r="HG461" s="553"/>
      <c r="HH461" s="553"/>
      <c r="HI461" s="553"/>
      <c r="HJ461" s="553"/>
      <c r="HK461" s="553"/>
      <c r="HL461" s="553"/>
      <c r="HM461" s="553"/>
      <c r="HN461" s="553"/>
      <c r="HO461" s="553"/>
      <c r="HP461" s="553"/>
      <c r="HQ461" s="553"/>
      <c r="HR461" s="553"/>
      <c r="HS461" s="553"/>
      <c r="HT461" s="553"/>
      <c r="HU461" s="553"/>
      <c r="HV461" s="553"/>
      <c r="HW461" s="553"/>
      <c r="HX461" s="553"/>
      <c r="HY461" s="553"/>
      <c r="HZ461" s="553"/>
      <c r="IA461" s="553"/>
      <c r="IB461" s="553"/>
      <c r="IC461" s="553"/>
      <c r="ID461" s="553"/>
      <c r="IE461" s="553"/>
      <c r="IF461" s="553"/>
      <c r="IG461" s="553"/>
      <c r="IH461" s="553"/>
      <c r="II461" s="553"/>
      <c r="IJ461" s="553"/>
    </row>
    <row r="462" spans="1:244" s="552" customFormat="1" ht="12" customHeight="1">
      <c r="A462" s="753" t="s">
        <v>539</v>
      </c>
      <c r="B462" s="758"/>
      <c r="D462" s="753"/>
      <c r="E462" s="753"/>
      <c r="F462" s="753"/>
      <c r="K462" s="754"/>
      <c r="L462" s="755"/>
      <c r="M462" s="756"/>
      <c r="N462" s="753"/>
      <c r="O462" s="753"/>
      <c r="P462" s="757"/>
      <c r="Q462" s="757"/>
      <c r="R462" s="757"/>
      <c r="S462" s="757"/>
      <c r="T462" s="757"/>
      <c r="U462" s="757"/>
      <c r="V462" s="757"/>
      <c r="W462" s="757"/>
      <c r="X462" s="757"/>
      <c r="Y462" s="758"/>
      <c r="Z462" s="753"/>
      <c r="BJ462" s="553"/>
      <c r="BK462" s="553"/>
      <c r="BL462" s="553"/>
      <c r="BM462" s="553"/>
      <c r="BN462" s="553"/>
      <c r="BO462" s="553"/>
      <c r="BP462" s="553"/>
      <c r="BQ462" s="553"/>
      <c r="BR462" s="553"/>
      <c r="BS462" s="553"/>
      <c r="BT462" s="553"/>
      <c r="BU462" s="553"/>
      <c r="BV462" s="553"/>
      <c r="BW462" s="553"/>
      <c r="BX462" s="553"/>
      <c r="BY462" s="553"/>
      <c r="BZ462" s="553"/>
      <c r="CA462" s="553"/>
      <c r="CB462" s="553"/>
      <c r="CC462" s="553"/>
      <c r="CD462" s="553"/>
      <c r="CE462" s="553"/>
      <c r="CF462" s="553"/>
      <c r="CG462" s="553"/>
      <c r="CH462" s="553"/>
      <c r="CI462" s="553"/>
      <c r="CJ462" s="553"/>
      <c r="CK462" s="553"/>
      <c r="CL462" s="553"/>
      <c r="CM462" s="553"/>
      <c r="CN462" s="553"/>
      <c r="CO462" s="553"/>
      <c r="CP462" s="553"/>
      <c r="CQ462" s="553"/>
      <c r="CR462" s="553"/>
      <c r="CS462" s="553"/>
      <c r="CT462" s="553"/>
      <c r="CU462" s="553"/>
      <c r="CV462" s="553"/>
      <c r="CW462" s="553"/>
      <c r="CX462" s="553"/>
      <c r="CY462" s="553"/>
      <c r="CZ462" s="553"/>
      <c r="DA462" s="553"/>
      <c r="DB462" s="553"/>
      <c r="DC462" s="553"/>
      <c r="DD462" s="553"/>
      <c r="DE462" s="553"/>
      <c r="DF462" s="553"/>
      <c r="DG462" s="553"/>
      <c r="DH462" s="553"/>
      <c r="DI462" s="553"/>
      <c r="DJ462" s="553"/>
      <c r="DK462" s="553"/>
      <c r="DL462" s="553"/>
      <c r="DM462" s="553"/>
      <c r="DN462" s="553"/>
      <c r="DO462" s="553"/>
      <c r="DP462" s="553"/>
      <c r="DQ462" s="553"/>
      <c r="DR462" s="553"/>
      <c r="DS462" s="553"/>
      <c r="DT462" s="553"/>
      <c r="DU462" s="553"/>
      <c r="DV462" s="553"/>
      <c r="DW462" s="553"/>
      <c r="DX462" s="553"/>
      <c r="DY462" s="553"/>
      <c r="DZ462" s="553"/>
      <c r="EA462" s="553"/>
      <c r="EB462" s="553"/>
      <c r="EC462" s="553"/>
      <c r="ED462" s="553"/>
      <c r="EE462" s="553"/>
      <c r="EF462" s="553"/>
      <c r="EG462" s="553"/>
      <c r="EH462" s="553"/>
      <c r="EI462" s="553"/>
      <c r="EJ462" s="553"/>
      <c r="EK462" s="553"/>
      <c r="EL462" s="553"/>
      <c r="EM462" s="553"/>
      <c r="EN462" s="553"/>
      <c r="EO462" s="553"/>
      <c r="EP462" s="553"/>
      <c r="EQ462" s="553"/>
      <c r="ER462" s="553"/>
      <c r="ES462" s="553"/>
      <c r="ET462" s="553"/>
      <c r="EU462" s="553"/>
      <c r="EV462" s="553"/>
      <c r="EW462" s="553"/>
      <c r="EX462" s="553"/>
      <c r="EY462" s="553"/>
      <c r="EZ462" s="553"/>
      <c r="FA462" s="553"/>
      <c r="FB462" s="553"/>
      <c r="FC462" s="553"/>
      <c r="FD462" s="553"/>
      <c r="FE462" s="553"/>
      <c r="FF462" s="553"/>
      <c r="FG462" s="553"/>
      <c r="FH462" s="553"/>
      <c r="FI462" s="553"/>
      <c r="FJ462" s="553"/>
      <c r="FK462" s="553"/>
      <c r="FL462" s="553"/>
      <c r="FM462" s="553"/>
      <c r="FN462" s="553"/>
      <c r="FO462" s="553"/>
      <c r="FP462" s="553"/>
      <c r="FQ462" s="553"/>
      <c r="FR462" s="553"/>
      <c r="FS462" s="553"/>
      <c r="FT462" s="553"/>
      <c r="FU462" s="553"/>
      <c r="FV462" s="553"/>
      <c r="FW462" s="553"/>
      <c r="FX462" s="553"/>
      <c r="FY462" s="553"/>
      <c r="FZ462" s="553"/>
      <c r="GA462" s="553"/>
      <c r="GB462" s="553"/>
      <c r="GC462" s="553"/>
      <c r="GD462" s="553"/>
      <c r="GE462" s="553"/>
      <c r="GF462" s="553"/>
      <c r="GG462" s="553"/>
      <c r="GH462" s="553"/>
      <c r="GI462" s="553"/>
      <c r="GJ462" s="553"/>
      <c r="GK462" s="553"/>
      <c r="GL462" s="553"/>
      <c r="GM462" s="553"/>
      <c r="GN462" s="553"/>
      <c r="GO462" s="553"/>
      <c r="GP462" s="553"/>
      <c r="GQ462" s="553"/>
      <c r="GR462" s="553"/>
      <c r="GS462" s="553"/>
      <c r="GT462" s="553"/>
      <c r="GU462" s="553"/>
      <c r="GV462" s="553"/>
      <c r="GW462" s="553"/>
      <c r="GX462" s="553"/>
      <c r="GY462" s="553"/>
      <c r="GZ462" s="553"/>
      <c r="HA462" s="553"/>
      <c r="HB462" s="553"/>
      <c r="HC462" s="553"/>
      <c r="HD462" s="553"/>
      <c r="HE462" s="553"/>
      <c r="HF462" s="553"/>
      <c r="HG462" s="553"/>
      <c r="HH462" s="553"/>
      <c r="HI462" s="553"/>
      <c r="HJ462" s="553"/>
      <c r="HK462" s="553"/>
      <c r="HL462" s="553"/>
      <c r="HM462" s="553"/>
      <c r="HN462" s="553"/>
      <c r="HO462" s="553"/>
      <c r="HP462" s="553"/>
      <c r="HQ462" s="553"/>
      <c r="HR462" s="553"/>
      <c r="HS462" s="553"/>
      <c r="HT462" s="553"/>
      <c r="HU462" s="553"/>
      <c r="HV462" s="553"/>
      <c r="HW462" s="553"/>
      <c r="HX462" s="553"/>
      <c r="HY462" s="553"/>
      <c r="HZ462" s="553"/>
      <c r="IA462" s="553"/>
      <c r="IB462" s="553"/>
      <c r="IC462" s="553"/>
      <c r="ID462" s="553"/>
      <c r="IE462" s="553"/>
      <c r="IF462" s="553"/>
      <c r="IG462" s="553"/>
      <c r="IH462" s="553"/>
      <c r="II462" s="553"/>
      <c r="IJ462" s="553"/>
    </row>
    <row r="463" spans="1:244" s="552" customFormat="1" ht="12" customHeight="1">
      <c r="A463" s="760" t="s">
        <v>1512</v>
      </c>
      <c r="B463" s="758"/>
      <c r="D463" s="753"/>
      <c r="E463" s="753"/>
      <c r="F463" s="753"/>
      <c r="K463" s="754"/>
      <c r="L463" s="755"/>
      <c r="M463" s="756"/>
      <c r="N463" s="753"/>
      <c r="O463" s="753"/>
      <c r="P463" s="757"/>
      <c r="Q463" s="757"/>
      <c r="R463" s="757"/>
      <c r="S463" s="757"/>
      <c r="T463" s="757"/>
      <c r="U463" s="757"/>
      <c r="V463" s="757"/>
      <c r="W463" s="757"/>
      <c r="X463" s="757"/>
      <c r="Y463" s="758"/>
      <c r="Z463" s="753"/>
      <c r="BJ463" s="553"/>
      <c r="BK463" s="553"/>
      <c r="BL463" s="553"/>
      <c r="BM463" s="553"/>
      <c r="BN463" s="553"/>
      <c r="BO463" s="553"/>
      <c r="BP463" s="553"/>
      <c r="BQ463" s="553"/>
      <c r="BR463" s="553"/>
      <c r="BS463" s="553"/>
      <c r="BT463" s="553"/>
      <c r="BU463" s="553"/>
      <c r="BV463" s="553"/>
      <c r="BW463" s="553"/>
      <c r="BX463" s="553"/>
      <c r="BY463" s="553"/>
      <c r="BZ463" s="553"/>
      <c r="CA463" s="553"/>
      <c r="CB463" s="553"/>
      <c r="CC463" s="553"/>
      <c r="CD463" s="553"/>
      <c r="CE463" s="553"/>
      <c r="CF463" s="553"/>
      <c r="CG463" s="553"/>
      <c r="CH463" s="553"/>
      <c r="CI463" s="553"/>
      <c r="CJ463" s="553"/>
      <c r="CK463" s="553"/>
      <c r="CL463" s="553"/>
      <c r="CM463" s="553"/>
      <c r="CN463" s="553"/>
      <c r="CO463" s="553"/>
      <c r="CP463" s="553"/>
      <c r="CQ463" s="553"/>
      <c r="CR463" s="553"/>
      <c r="CS463" s="553"/>
      <c r="CT463" s="553"/>
      <c r="CU463" s="553"/>
      <c r="CV463" s="553"/>
      <c r="CW463" s="553"/>
      <c r="CX463" s="553"/>
      <c r="CY463" s="553"/>
      <c r="CZ463" s="553"/>
      <c r="DA463" s="553"/>
      <c r="DB463" s="553"/>
      <c r="DC463" s="553"/>
      <c r="DD463" s="553"/>
      <c r="DE463" s="553"/>
      <c r="DF463" s="553"/>
      <c r="DG463" s="553"/>
      <c r="DH463" s="553"/>
      <c r="DI463" s="553"/>
      <c r="DJ463" s="553"/>
      <c r="DK463" s="553"/>
      <c r="DL463" s="553"/>
      <c r="DM463" s="553"/>
      <c r="DN463" s="553"/>
      <c r="DO463" s="553"/>
      <c r="DP463" s="553"/>
      <c r="DQ463" s="553"/>
      <c r="DR463" s="553"/>
      <c r="DS463" s="553"/>
      <c r="DT463" s="553"/>
      <c r="DU463" s="553"/>
      <c r="DV463" s="553"/>
      <c r="DW463" s="553"/>
      <c r="DX463" s="553"/>
      <c r="DY463" s="553"/>
      <c r="DZ463" s="553"/>
      <c r="EA463" s="553"/>
      <c r="EB463" s="553"/>
      <c r="EC463" s="553"/>
      <c r="ED463" s="553"/>
      <c r="EE463" s="553"/>
      <c r="EF463" s="553"/>
      <c r="EG463" s="553"/>
      <c r="EH463" s="553"/>
      <c r="EI463" s="553"/>
      <c r="EJ463" s="553"/>
      <c r="EK463" s="553"/>
      <c r="EL463" s="553"/>
      <c r="EM463" s="553"/>
      <c r="EN463" s="553"/>
      <c r="EO463" s="553"/>
      <c r="EP463" s="553"/>
      <c r="EQ463" s="553"/>
      <c r="ER463" s="553"/>
      <c r="ES463" s="553"/>
      <c r="ET463" s="553"/>
      <c r="EU463" s="553"/>
      <c r="EV463" s="553"/>
      <c r="EW463" s="553"/>
      <c r="EX463" s="553"/>
      <c r="EY463" s="553"/>
      <c r="EZ463" s="553"/>
      <c r="FA463" s="553"/>
      <c r="FB463" s="553"/>
      <c r="FC463" s="553"/>
      <c r="FD463" s="553"/>
      <c r="FE463" s="553"/>
      <c r="FF463" s="553"/>
      <c r="FG463" s="553"/>
      <c r="FH463" s="553"/>
      <c r="FI463" s="553"/>
      <c r="FJ463" s="553"/>
      <c r="FK463" s="553"/>
      <c r="FL463" s="553"/>
      <c r="FM463" s="553"/>
      <c r="FN463" s="553"/>
      <c r="FO463" s="553"/>
      <c r="FP463" s="553"/>
      <c r="FQ463" s="553"/>
      <c r="FR463" s="553"/>
      <c r="FS463" s="553"/>
      <c r="FT463" s="553"/>
      <c r="FU463" s="553"/>
      <c r="FV463" s="553"/>
      <c r="FW463" s="553"/>
      <c r="FX463" s="553"/>
      <c r="FY463" s="553"/>
      <c r="FZ463" s="553"/>
      <c r="GA463" s="553"/>
      <c r="GB463" s="553"/>
      <c r="GC463" s="553"/>
      <c r="GD463" s="553"/>
      <c r="GE463" s="553"/>
      <c r="GF463" s="553"/>
      <c r="GG463" s="553"/>
      <c r="GH463" s="553"/>
      <c r="GI463" s="553"/>
      <c r="GJ463" s="553"/>
      <c r="GK463" s="553"/>
      <c r="GL463" s="553"/>
      <c r="GM463" s="553"/>
      <c r="GN463" s="553"/>
      <c r="GO463" s="553"/>
      <c r="GP463" s="553"/>
      <c r="GQ463" s="553"/>
      <c r="GR463" s="553"/>
      <c r="GS463" s="553"/>
      <c r="GT463" s="553"/>
      <c r="GU463" s="553"/>
      <c r="GV463" s="553"/>
      <c r="GW463" s="553"/>
      <c r="GX463" s="553"/>
      <c r="GY463" s="553"/>
      <c r="GZ463" s="553"/>
      <c r="HA463" s="553"/>
      <c r="HB463" s="553"/>
      <c r="HC463" s="553"/>
      <c r="HD463" s="553"/>
      <c r="HE463" s="553"/>
      <c r="HF463" s="553"/>
      <c r="HG463" s="553"/>
      <c r="HH463" s="553"/>
      <c r="HI463" s="553"/>
      <c r="HJ463" s="553"/>
      <c r="HK463" s="553"/>
      <c r="HL463" s="553"/>
      <c r="HM463" s="553"/>
      <c r="HN463" s="553"/>
      <c r="HO463" s="553"/>
      <c r="HP463" s="553"/>
      <c r="HQ463" s="553"/>
      <c r="HR463" s="553"/>
      <c r="HS463" s="553"/>
      <c r="HT463" s="553"/>
      <c r="HU463" s="553"/>
      <c r="HV463" s="553"/>
      <c r="HW463" s="553"/>
      <c r="HX463" s="553"/>
      <c r="HY463" s="553"/>
      <c r="HZ463" s="553"/>
      <c r="IA463" s="553"/>
      <c r="IB463" s="553"/>
      <c r="IC463" s="553"/>
      <c r="ID463" s="553"/>
      <c r="IE463" s="553"/>
      <c r="IF463" s="553"/>
      <c r="IG463" s="553"/>
      <c r="IH463" s="553"/>
      <c r="II463" s="553"/>
      <c r="IJ463" s="553"/>
    </row>
    <row r="464" spans="1:244" s="552" customFormat="1" ht="12" customHeight="1">
      <c r="A464" s="753" t="s">
        <v>540</v>
      </c>
      <c r="B464" s="758"/>
      <c r="D464" s="753"/>
      <c r="E464" s="753"/>
      <c r="F464" s="753"/>
      <c r="K464" s="754"/>
      <c r="L464" s="755"/>
      <c r="M464" s="756"/>
      <c r="N464" s="753"/>
      <c r="O464" s="753"/>
      <c r="P464" s="757"/>
      <c r="Q464" s="757"/>
      <c r="R464" s="757"/>
      <c r="S464" s="757"/>
      <c r="T464" s="757"/>
      <c r="U464" s="757"/>
      <c r="V464" s="757"/>
      <c r="W464" s="757"/>
      <c r="X464" s="757"/>
      <c r="Y464" s="758"/>
      <c r="Z464" s="753"/>
      <c r="BJ464" s="553"/>
      <c r="BK464" s="553"/>
      <c r="BL464" s="553"/>
      <c r="BM464" s="553"/>
      <c r="BN464" s="553"/>
      <c r="BO464" s="553"/>
      <c r="BP464" s="553"/>
      <c r="BQ464" s="553"/>
      <c r="BR464" s="553"/>
      <c r="BS464" s="553"/>
      <c r="BT464" s="553"/>
      <c r="BU464" s="553"/>
      <c r="BV464" s="553"/>
      <c r="BW464" s="553"/>
      <c r="BX464" s="553"/>
      <c r="BY464" s="553"/>
      <c r="BZ464" s="553"/>
      <c r="CA464" s="553"/>
      <c r="CB464" s="553"/>
      <c r="CC464" s="553"/>
      <c r="CD464" s="553"/>
      <c r="CE464" s="553"/>
      <c r="CF464" s="553"/>
      <c r="CG464" s="553"/>
      <c r="CH464" s="553"/>
      <c r="CI464" s="553"/>
      <c r="CJ464" s="553"/>
      <c r="CK464" s="553"/>
      <c r="CL464" s="553"/>
      <c r="CM464" s="553"/>
      <c r="CN464" s="553"/>
      <c r="CO464" s="553"/>
      <c r="CP464" s="553"/>
      <c r="CQ464" s="553"/>
      <c r="CR464" s="553"/>
      <c r="CS464" s="553"/>
      <c r="CT464" s="553"/>
      <c r="CU464" s="553"/>
      <c r="CV464" s="553"/>
      <c r="CW464" s="553"/>
      <c r="CX464" s="553"/>
      <c r="CY464" s="553"/>
      <c r="CZ464" s="553"/>
      <c r="DA464" s="553"/>
      <c r="DB464" s="553"/>
      <c r="DC464" s="553"/>
      <c r="DD464" s="553"/>
      <c r="DE464" s="553"/>
      <c r="DF464" s="553"/>
      <c r="DG464" s="553"/>
      <c r="DH464" s="553"/>
      <c r="DI464" s="553"/>
      <c r="DJ464" s="553"/>
      <c r="DK464" s="553"/>
      <c r="DL464" s="553"/>
      <c r="DM464" s="553"/>
      <c r="DN464" s="553"/>
      <c r="DO464" s="553"/>
      <c r="DP464" s="553"/>
      <c r="DQ464" s="553"/>
      <c r="DR464" s="553"/>
      <c r="DS464" s="553"/>
      <c r="DT464" s="553"/>
      <c r="DU464" s="553"/>
      <c r="DV464" s="553"/>
      <c r="DW464" s="553"/>
      <c r="DX464" s="553"/>
      <c r="DY464" s="553"/>
      <c r="DZ464" s="553"/>
      <c r="EA464" s="553"/>
      <c r="EB464" s="553"/>
      <c r="EC464" s="553"/>
      <c r="ED464" s="553"/>
      <c r="EE464" s="553"/>
      <c r="EF464" s="553"/>
      <c r="EG464" s="553"/>
      <c r="EH464" s="553"/>
      <c r="EI464" s="553"/>
      <c r="EJ464" s="553"/>
      <c r="EK464" s="553"/>
      <c r="EL464" s="553"/>
      <c r="EM464" s="553"/>
      <c r="EN464" s="553"/>
      <c r="EO464" s="553"/>
      <c r="EP464" s="553"/>
      <c r="EQ464" s="553"/>
      <c r="ER464" s="553"/>
      <c r="ES464" s="553"/>
      <c r="ET464" s="553"/>
      <c r="EU464" s="553"/>
      <c r="EV464" s="553"/>
      <c r="EW464" s="553"/>
      <c r="EX464" s="553"/>
      <c r="EY464" s="553"/>
      <c r="EZ464" s="553"/>
      <c r="FA464" s="553"/>
      <c r="FB464" s="553"/>
      <c r="FC464" s="553"/>
      <c r="FD464" s="553"/>
      <c r="FE464" s="553"/>
      <c r="FF464" s="553"/>
      <c r="FG464" s="553"/>
      <c r="FH464" s="553"/>
      <c r="FI464" s="553"/>
      <c r="FJ464" s="553"/>
      <c r="FK464" s="553"/>
      <c r="FL464" s="553"/>
      <c r="FM464" s="553"/>
      <c r="FN464" s="553"/>
      <c r="FO464" s="553"/>
      <c r="FP464" s="553"/>
      <c r="FQ464" s="553"/>
      <c r="FR464" s="553"/>
      <c r="FS464" s="553"/>
      <c r="FT464" s="553"/>
      <c r="FU464" s="553"/>
      <c r="FV464" s="553"/>
      <c r="FW464" s="553"/>
      <c r="FX464" s="553"/>
      <c r="FY464" s="553"/>
      <c r="FZ464" s="553"/>
      <c r="GA464" s="553"/>
      <c r="GB464" s="553"/>
      <c r="GC464" s="553"/>
      <c r="GD464" s="553"/>
      <c r="GE464" s="553"/>
      <c r="GF464" s="553"/>
      <c r="GG464" s="553"/>
      <c r="GH464" s="553"/>
      <c r="GI464" s="553"/>
      <c r="GJ464" s="553"/>
      <c r="GK464" s="553"/>
      <c r="GL464" s="553"/>
      <c r="GM464" s="553"/>
      <c r="GN464" s="553"/>
      <c r="GO464" s="553"/>
      <c r="GP464" s="553"/>
      <c r="GQ464" s="553"/>
      <c r="GR464" s="553"/>
      <c r="GS464" s="553"/>
      <c r="GT464" s="553"/>
      <c r="GU464" s="553"/>
      <c r="GV464" s="553"/>
      <c r="GW464" s="553"/>
      <c r="GX464" s="553"/>
      <c r="GY464" s="553"/>
      <c r="GZ464" s="553"/>
      <c r="HA464" s="553"/>
      <c r="HB464" s="553"/>
      <c r="HC464" s="553"/>
      <c r="HD464" s="553"/>
      <c r="HE464" s="553"/>
      <c r="HF464" s="553"/>
      <c r="HG464" s="553"/>
      <c r="HH464" s="553"/>
      <c r="HI464" s="553"/>
      <c r="HJ464" s="553"/>
      <c r="HK464" s="553"/>
      <c r="HL464" s="553"/>
      <c r="HM464" s="553"/>
      <c r="HN464" s="553"/>
      <c r="HO464" s="553"/>
      <c r="HP464" s="553"/>
      <c r="HQ464" s="553"/>
      <c r="HR464" s="553"/>
      <c r="HS464" s="553"/>
      <c r="HT464" s="553"/>
      <c r="HU464" s="553"/>
      <c r="HV464" s="553"/>
      <c r="HW464" s="553"/>
      <c r="HX464" s="553"/>
      <c r="HY464" s="553"/>
      <c r="HZ464" s="553"/>
      <c r="IA464" s="553"/>
      <c r="IB464" s="553"/>
      <c r="IC464" s="553"/>
      <c r="ID464" s="553"/>
      <c r="IE464" s="553"/>
      <c r="IF464" s="553"/>
      <c r="IG464" s="553"/>
      <c r="IH464" s="553"/>
      <c r="II464" s="553"/>
      <c r="IJ464" s="553"/>
    </row>
    <row r="465" spans="1:244" s="552" customFormat="1" ht="12" customHeight="1">
      <c r="A465" s="753" t="s">
        <v>541</v>
      </c>
      <c r="B465" s="758"/>
      <c r="D465" s="753"/>
      <c r="E465" s="753"/>
      <c r="F465" s="753"/>
      <c r="K465" s="754"/>
      <c r="L465" s="755"/>
      <c r="M465" s="756"/>
      <c r="N465" s="753"/>
      <c r="O465" s="753"/>
      <c r="P465" s="757"/>
      <c r="Q465" s="757"/>
      <c r="R465" s="757"/>
      <c r="S465" s="757"/>
      <c r="T465" s="757"/>
      <c r="U465" s="757"/>
      <c r="V465" s="757"/>
      <c r="W465" s="757"/>
      <c r="X465" s="757"/>
      <c r="Y465" s="758"/>
      <c r="Z465" s="753"/>
      <c r="BJ465" s="553"/>
      <c r="BK465" s="553"/>
      <c r="BL465" s="553"/>
      <c r="BM465" s="553"/>
      <c r="BN465" s="553"/>
      <c r="BO465" s="553"/>
      <c r="BP465" s="553"/>
      <c r="BQ465" s="553"/>
      <c r="BR465" s="553"/>
      <c r="BS465" s="553"/>
      <c r="BT465" s="553"/>
      <c r="BU465" s="553"/>
      <c r="BV465" s="553"/>
      <c r="BW465" s="553"/>
      <c r="BX465" s="553"/>
      <c r="BY465" s="553"/>
      <c r="BZ465" s="553"/>
      <c r="CA465" s="553"/>
      <c r="CB465" s="553"/>
      <c r="CC465" s="553"/>
      <c r="CD465" s="553"/>
      <c r="CE465" s="553"/>
      <c r="CF465" s="553"/>
      <c r="CG465" s="553"/>
      <c r="CH465" s="553"/>
      <c r="CI465" s="553"/>
      <c r="CJ465" s="553"/>
      <c r="CK465" s="553"/>
      <c r="CL465" s="553"/>
      <c r="CM465" s="553"/>
      <c r="CN465" s="553"/>
      <c r="CO465" s="553"/>
      <c r="CP465" s="553"/>
      <c r="CQ465" s="553"/>
      <c r="CR465" s="553"/>
      <c r="CS465" s="553"/>
      <c r="CT465" s="553"/>
      <c r="CU465" s="553"/>
      <c r="CV465" s="553"/>
      <c r="CW465" s="553"/>
      <c r="CX465" s="553"/>
      <c r="CY465" s="553"/>
      <c r="CZ465" s="553"/>
      <c r="DA465" s="553"/>
      <c r="DB465" s="553"/>
      <c r="DC465" s="553"/>
      <c r="DD465" s="553"/>
      <c r="DE465" s="553"/>
      <c r="DF465" s="553"/>
      <c r="DG465" s="553"/>
      <c r="DH465" s="553"/>
      <c r="DI465" s="553"/>
      <c r="DJ465" s="553"/>
      <c r="DK465" s="553"/>
      <c r="DL465" s="553"/>
      <c r="DM465" s="553"/>
      <c r="DN465" s="553"/>
      <c r="DO465" s="553"/>
      <c r="DP465" s="553"/>
      <c r="DQ465" s="553"/>
      <c r="DR465" s="553"/>
      <c r="DS465" s="553"/>
      <c r="DT465" s="553"/>
      <c r="DU465" s="553"/>
      <c r="DV465" s="553"/>
      <c r="DW465" s="553"/>
      <c r="DX465" s="553"/>
      <c r="DY465" s="553"/>
      <c r="DZ465" s="553"/>
      <c r="EA465" s="553"/>
      <c r="EB465" s="553"/>
      <c r="EC465" s="553"/>
      <c r="ED465" s="553"/>
      <c r="EE465" s="553"/>
      <c r="EF465" s="553"/>
      <c r="EG465" s="553"/>
      <c r="EH465" s="553"/>
      <c r="EI465" s="553"/>
      <c r="EJ465" s="553"/>
      <c r="EK465" s="553"/>
      <c r="EL465" s="553"/>
      <c r="EM465" s="553"/>
      <c r="EN465" s="553"/>
      <c r="EO465" s="553"/>
      <c r="EP465" s="553"/>
      <c r="EQ465" s="553"/>
      <c r="ER465" s="553"/>
      <c r="ES465" s="553"/>
      <c r="ET465" s="553"/>
      <c r="EU465" s="553"/>
      <c r="EV465" s="553"/>
      <c r="EW465" s="553"/>
      <c r="EX465" s="553"/>
      <c r="EY465" s="553"/>
      <c r="EZ465" s="553"/>
      <c r="FA465" s="553"/>
      <c r="FB465" s="553"/>
      <c r="FC465" s="553"/>
      <c r="FD465" s="553"/>
      <c r="FE465" s="553"/>
      <c r="FF465" s="553"/>
      <c r="FG465" s="553"/>
      <c r="FH465" s="553"/>
      <c r="FI465" s="553"/>
      <c r="FJ465" s="553"/>
      <c r="FK465" s="553"/>
      <c r="FL465" s="553"/>
      <c r="FM465" s="553"/>
      <c r="FN465" s="553"/>
      <c r="FO465" s="553"/>
      <c r="FP465" s="553"/>
      <c r="FQ465" s="553"/>
      <c r="FR465" s="553"/>
      <c r="FS465" s="553"/>
      <c r="FT465" s="553"/>
      <c r="FU465" s="553"/>
      <c r="FV465" s="553"/>
      <c r="FW465" s="553"/>
      <c r="FX465" s="553"/>
      <c r="FY465" s="553"/>
      <c r="FZ465" s="553"/>
      <c r="GA465" s="553"/>
      <c r="GB465" s="553"/>
      <c r="GC465" s="553"/>
      <c r="GD465" s="553"/>
      <c r="GE465" s="553"/>
      <c r="GF465" s="553"/>
      <c r="GG465" s="553"/>
      <c r="GH465" s="553"/>
      <c r="GI465" s="553"/>
      <c r="GJ465" s="553"/>
      <c r="GK465" s="553"/>
      <c r="GL465" s="553"/>
      <c r="GM465" s="553"/>
      <c r="GN465" s="553"/>
      <c r="GO465" s="553"/>
      <c r="GP465" s="553"/>
      <c r="GQ465" s="553"/>
      <c r="GR465" s="553"/>
      <c r="GS465" s="553"/>
      <c r="GT465" s="553"/>
      <c r="GU465" s="553"/>
      <c r="GV465" s="553"/>
      <c r="GW465" s="553"/>
      <c r="GX465" s="553"/>
      <c r="GY465" s="553"/>
      <c r="GZ465" s="553"/>
      <c r="HA465" s="553"/>
      <c r="HB465" s="553"/>
      <c r="HC465" s="553"/>
      <c r="HD465" s="553"/>
      <c r="HE465" s="553"/>
      <c r="HF465" s="553"/>
      <c r="HG465" s="553"/>
      <c r="HH465" s="553"/>
      <c r="HI465" s="553"/>
      <c r="HJ465" s="553"/>
      <c r="HK465" s="553"/>
      <c r="HL465" s="553"/>
      <c r="HM465" s="553"/>
      <c r="HN465" s="553"/>
      <c r="HO465" s="553"/>
      <c r="HP465" s="553"/>
      <c r="HQ465" s="553"/>
      <c r="HR465" s="553"/>
      <c r="HS465" s="553"/>
      <c r="HT465" s="553"/>
      <c r="HU465" s="553"/>
      <c r="HV465" s="553"/>
      <c r="HW465" s="553"/>
      <c r="HX465" s="553"/>
      <c r="HY465" s="553"/>
      <c r="HZ465" s="553"/>
      <c r="IA465" s="553"/>
      <c r="IB465" s="553"/>
      <c r="IC465" s="553"/>
      <c r="ID465" s="553"/>
      <c r="IE465" s="553"/>
      <c r="IF465" s="553"/>
      <c r="IG465" s="553"/>
      <c r="IH465" s="553"/>
      <c r="II465" s="553"/>
      <c r="IJ465" s="553"/>
    </row>
    <row r="466" spans="1:244" s="552" customFormat="1" ht="12" customHeight="1">
      <c r="A466" s="753"/>
      <c r="B466" s="758"/>
      <c r="D466" s="753"/>
      <c r="E466" s="753"/>
      <c r="F466" s="753"/>
      <c r="K466" s="754"/>
      <c r="L466" s="755"/>
      <c r="M466" s="756"/>
      <c r="N466" s="753"/>
      <c r="O466" s="753"/>
      <c r="P466" s="757"/>
      <c r="Q466" s="757"/>
      <c r="R466" s="757"/>
      <c r="S466" s="757"/>
      <c r="T466" s="757"/>
      <c r="U466" s="757"/>
      <c r="V466" s="757"/>
      <c r="W466" s="757"/>
      <c r="X466" s="757"/>
      <c r="Y466" s="758"/>
      <c r="Z466" s="753"/>
      <c r="BJ466" s="553"/>
      <c r="BK466" s="553"/>
      <c r="BL466" s="553"/>
      <c r="BM466" s="553"/>
      <c r="BN466" s="553"/>
      <c r="BO466" s="553"/>
      <c r="BP466" s="553"/>
      <c r="BQ466" s="553"/>
      <c r="BR466" s="553"/>
      <c r="BS466" s="553"/>
      <c r="BT466" s="553"/>
      <c r="BU466" s="553"/>
      <c r="BV466" s="553"/>
      <c r="BW466" s="553"/>
      <c r="BX466" s="553"/>
      <c r="BY466" s="553"/>
      <c r="BZ466" s="553"/>
      <c r="CA466" s="553"/>
      <c r="CB466" s="553"/>
      <c r="CC466" s="553"/>
      <c r="CD466" s="553"/>
      <c r="CE466" s="553"/>
      <c r="CF466" s="553"/>
      <c r="CG466" s="553"/>
      <c r="CH466" s="553"/>
      <c r="CI466" s="553"/>
      <c r="CJ466" s="553"/>
      <c r="CK466" s="553"/>
      <c r="CL466" s="553"/>
      <c r="CM466" s="553"/>
      <c r="CN466" s="553"/>
      <c r="CO466" s="553"/>
      <c r="CP466" s="553"/>
      <c r="CQ466" s="553"/>
      <c r="CR466" s="553"/>
      <c r="CS466" s="553"/>
      <c r="CT466" s="553"/>
      <c r="CU466" s="553"/>
      <c r="CV466" s="553"/>
      <c r="CW466" s="553"/>
      <c r="CX466" s="553"/>
      <c r="CY466" s="553"/>
      <c r="CZ466" s="553"/>
      <c r="DA466" s="553"/>
      <c r="DB466" s="553"/>
      <c r="DC466" s="553"/>
      <c r="DD466" s="553"/>
      <c r="DE466" s="553"/>
      <c r="DF466" s="553"/>
      <c r="DG466" s="553"/>
      <c r="DH466" s="553"/>
      <c r="DI466" s="553"/>
      <c r="DJ466" s="553"/>
      <c r="DK466" s="553"/>
      <c r="DL466" s="553"/>
      <c r="DM466" s="553"/>
      <c r="DN466" s="553"/>
      <c r="DO466" s="553"/>
      <c r="DP466" s="553"/>
      <c r="DQ466" s="553"/>
      <c r="DR466" s="553"/>
      <c r="DS466" s="553"/>
      <c r="DT466" s="553"/>
      <c r="DU466" s="553"/>
      <c r="DV466" s="553"/>
      <c r="DW466" s="553"/>
      <c r="DX466" s="553"/>
      <c r="DY466" s="553"/>
      <c r="DZ466" s="553"/>
      <c r="EA466" s="553"/>
      <c r="EB466" s="553"/>
      <c r="EC466" s="553"/>
      <c r="ED466" s="553"/>
      <c r="EE466" s="553"/>
      <c r="EF466" s="553"/>
      <c r="EG466" s="553"/>
      <c r="EH466" s="553"/>
      <c r="EI466" s="553"/>
      <c r="EJ466" s="553"/>
      <c r="EK466" s="553"/>
      <c r="EL466" s="553"/>
      <c r="EM466" s="553"/>
      <c r="EN466" s="553"/>
      <c r="EO466" s="553"/>
      <c r="EP466" s="553"/>
      <c r="EQ466" s="553"/>
      <c r="ER466" s="553"/>
      <c r="ES466" s="553"/>
      <c r="ET466" s="553"/>
      <c r="EU466" s="553"/>
      <c r="EV466" s="553"/>
      <c r="EW466" s="553"/>
      <c r="EX466" s="553"/>
      <c r="EY466" s="553"/>
      <c r="EZ466" s="553"/>
      <c r="FA466" s="553"/>
      <c r="FB466" s="553"/>
      <c r="FC466" s="553"/>
      <c r="FD466" s="553"/>
      <c r="FE466" s="553"/>
      <c r="FF466" s="553"/>
      <c r="FG466" s="553"/>
      <c r="FH466" s="553"/>
      <c r="FI466" s="553"/>
      <c r="FJ466" s="553"/>
      <c r="FK466" s="553"/>
      <c r="FL466" s="553"/>
      <c r="FM466" s="553"/>
      <c r="FN466" s="553"/>
      <c r="FO466" s="553"/>
      <c r="FP466" s="553"/>
      <c r="FQ466" s="553"/>
      <c r="FR466" s="553"/>
      <c r="FS466" s="553"/>
      <c r="FT466" s="553"/>
      <c r="FU466" s="553"/>
      <c r="FV466" s="553"/>
      <c r="FW466" s="553"/>
      <c r="FX466" s="553"/>
      <c r="FY466" s="553"/>
      <c r="FZ466" s="553"/>
      <c r="GA466" s="553"/>
      <c r="GB466" s="553"/>
      <c r="GC466" s="553"/>
      <c r="GD466" s="553"/>
      <c r="GE466" s="553"/>
      <c r="GF466" s="553"/>
      <c r="GG466" s="553"/>
      <c r="GH466" s="553"/>
      <c r="GI466" s="553"/>
      <c r="GJ466" s="553"/>
      <c r="GK466" s="553"/>
      <c r="GL466" s="553"/>
      <c r="GM466" s="553"/>
      <c r="GN466" s="553"/>
      <c r="GO466" s="553"/>
      <c r="GP466" s="553"/>
      <c r="GQ466" s="553"/>
      <c r="GR466" s="553"/>
      <c r="GS466" s="553"/>
      <c r="GT466" s="553"/>
      <c r="GU466" s="553"/>
      <c r="GV466" s="553"/>
      <c r="GW466" s="553"/>
      <c r="GX466" s="553"/>
      <c r="GY466" s="553"/>
      <c r="GZ466" s="553"/>
      <c r="HA466" s="553"/>
      <c r="HB466" s="553"/>
      <c r="HC466" s="553"/>
      <c r="HD466" s="553"/>
      <c r="HE466" s="553"/>
      <c r="HF466" s="553"/>
      <c r="HG466" s="553"/>
      <c r="HH466" s="553"/>
      <c r="HI466" s="553"/>
      <c r="HJ466" s="553"/>
      <c r="HK466" s="553"/>
      <c r="HL466" s="553"/>
      <c r="HM466" s="553"/>
      <c r="HN466" s="553"/>
      <c r="HO466" s="553"/>
      <c r="HP466" s="553"/>
      <c r="HQ466" s="553"/>
      <c r="HR466" s="553"/>
      <c r="HS466" s="553"/>
      <c r="HT466" s="553"/>
      <c r="HU466" s="553"/>
      <c r="HV466" s="553"/>
      <c r="HW466" s="553"/>
      <c r="HX466" s="553"/>
      <c r="HY466" s="553"/>
      <c r="HZ466" s="553"/>
      <c r="IA466" s="553"/>
      <c r="IB466" s="553"/>
      <c r="IC466" s="553"/>
      <c r="ID466" s="553"/>
      <c r="IE466" s="553"/>
      <c r="IF466" s="553"/>
      <c r="IG466" s="553"/>
      <c r="IH466" s="553"/>
      <c r="II466" s="553"/>
      <c r="IJ466" s="553"/>
    </row>
    <row r="467" spans="1:244" s="552" customFormat="1" ht="12" customHeight="1">
      <c r="A467" s="753" t="s">
        <v>1513</v>
      </c>
      <c r="B467" s="758"/>
      <c r="D467" s="753"/>
      <c r="E467" s="753"/>
      <c r="F467" s="753"/>
      <c r="K467" s="754"/>
      <c r="L467" s="755"/>
      <c r="M467" s="756"/>
      <c r="N467" s="753"/>
      <c r="O467" s="753"/>
      <c r="P467" s="757"/>
      <c r="Q467" s="757"/>
      <c r="R467" s="757"/>
      <c r="S467" s="757"/>
      <c r="T467" s="757"/>
      <c r="U467" s="757"/>
      <c r="V467" s="757"/>
      <c r="W467" s="757"/>
      <c r="X467" s="757"/>
      <c r="Y467" s="758"/>
      <c r="Z467" s="753"/>
      <c r="BJ467" s="553"/>
      <c r="BK467" s="553"/>
      <c r="BL467" s="553"/>
      <c r="BM467" s="553"/>
      <c r="BN467" s="553"/>
      <c r="BO467" s="553"/>
      <c r="BP467" s="553"/>
      <c r="BQ467" s="553"/>
      <c r="BR467" s="553"/>
      <c r="BS467" s="553"/>
      <c r="BT467" s="553"/>
      <c r="BU467" s="553"/>
      <c r="BV467" s="553"/>
      <c r="BW467" s="553"/>
      <c r="BX467" s="553"/>
      <c r="BY467" s="553"/>
      <c r="BZ467" s="553"/>
      <c r="CA467" s="553"/>
      <c r="CB467" s="553"/>
      <c r="CC467" s="553"/>
      <c r="CD467" s="553"/>
      <c r="CE467" s="553"/>
      <c r="CF467" s="553"/>
      <c r="CG467" s="553"/>
      <c r="CH467" s="553"/>
      <c r="CI467" s="553"/>
      <c r="CJ467" s="553"/>
      <c r="CK467" s="553"/>
      <c r="CL467" s="553"/>
      <c r="CM467" s="553"/>
      <c r="CN467" s="553"/>
      <c r="CO467" s="553"/>
      <c r="CP467" s="553"/>
      <c r="CQ467" s="553"/>
      <c r="CR467" s="553"/>
      <c r="CS467" s="553"/>
      <c r="CT467" s="553"/>
      <c r="CU467" s="553"/>
      <c r="CV467" s="553"/>
      <c r="CW467" s="553"/>
      <c r="CX467" s="553"/>
      <c r="CY467" s="553"/>
      <c r="CZ467" s="553"/>
      <c r="DA467" s="553"/>
      <c r="DB467" s="553"/>
      <c r="DC467" s="553"/>
      <c r="DD467" s="553"/>
      <c r="DE467" s="553"/>
      <c r="DF467" s="553"/>
      <c r="DG467" s="553"/>
      <c r="DH467" s="553"/>
      <c r="DI467" s="553"/>
      <c r="DJ467" s="553"/>
      <c r="DK467" s="553"/>
      <c r="DL467" s="553"/>
      <c r="DM467" s="553"/>
      <c r="DN467" s="553"/>
      <c r="DO467" s="553"/>
      <c r="DP467" s="553"/>
      <c r="DQ467" s="553"/>
      <c r="DR467" s="553"/>
      <c r="DS467" s="553"/>
      <c r="DT467" s="553"/>
      <c r="DU467" s="553"/>
      <c r="DV467" s="553"/>
      <c r="DW467" s="553"/>
      <c r="DX467" s="553"/>
      <c r="DY467" s="553"/>
      <c r="DZ467" s="553"/>
      <c r="EA467" s="553"/>
      <c r="EB467" s="553"/>
      <c r="EC467" s="553"/>
      <c r="ED467" s="553"/>
      <c r="EE467" s="553"/>
      <c r="EF467" s="553"/>
      <c r="EG467" s="553"/>
      <c r="EH467" s="553"/>
      <c r="EI467" s="553"/>
      <c r="EJ467" s="553"/>
      <c r="EK467" s="553"/>
      <c r="EL467" s="553"/>
      <c r="EM467" s="553"/>
      <c r="EN467" s="553"/>
      <c r="EO467" s="553"/>
      <c r="EP467" s="553"/>
      <c r="EQ467" s="553"/>
      <c r="ER467" s="553"/>
      <c r="ES467" s="553"/>
      <c r="ET467" s="553"/>
      <c r="EU467" s="553"/>
      <c r="EV467" s="553"/>
      <c r="EW467" s="553"/>
      <c r="EX467" s="553"/>
      <c r="EY467" s="553"/>
      <c r="EZ467" s="553"/>
      <c r="FA467" s="553"/>
      <c r="FB467" s="553"/>
      <c r="FC467" s="553"/>
      <c r="FD467" s="553"/>
      <c r="FE467" s="553"/>
      <c r="FF467" s="553"/>
      <c r="FG467" s="553"/>
      <c r="FH467" s="553"/>
      <c r="FI467" s="553"/>
      <c r="FJ467" s="553"/>
      <c r="FK467" s="553"/>
      <c r="FL467" s="553"/>
      <c r="FM467" s="553"/>
      <c r="FN467" s="553"/>
      <c r="FO467" s="553"/>
      <c r="FP467" s="553"/>
      <c r="FQ467" s="553"/>
      <c r="FR467" s="553"/>
      <c r="FS467" s="553"/>
      <c r="FT467" s="553"/>
      <c r="FU467" s="553"/>
      <c r="FV467" s="553"/>
      <c r="FW467" s="553"/>
      <c r="FX467" s="553"/>
      <c r="FY467" s="553"/>
      <c r="FZ467" s="553"/>
      <c r="GA467" s="553"/>
      <c r="GB467" s="553"/>
      <c r="GC467" s="553"/>
      <c r="GD467" s="553"/>
      <c r="GE467" s="553"/>
      <c r="GF467" s="553"/>
      <c r="GG467" s="553"/>
      <c r="GH467" s="553"/>
      <c r="GI467" s="553"/>
      <c r="GJ467" s="553"/>
      <c r="GK467" s="553"/>
      <c r="GL467" s="553"/>
      <c r="GM467" s="553"/>
      <c r="GN467" s="553"/>
      <c r="GO467" s="553"/>
      <c r="GP467" s="553"/>
      <c r="GQ467" s="553"/>
      <c r="GR467" s="553"/>
      <c r="GS467" s="553"/>
      <c r="GT467" s="553"/>
      <c r="GU467" s="553"/>
      <c r="GV467" s="553"/>
      <c r="GW467" s="553"/>
      <c r="GX467" s="553"/>
      <c r="GY467" s="553"/>
      <c r="GZ467" s="553"/>
      <c r="HA467" s="553"/>
      <c r="HB467" s="553"/>
      <c r="HC467" s="553"/>
      <c r="HD467" s="553"/>
      <c r="HE467" s="553"/>
      <c r="HF467" s="553"/>
      <c r="HG467" s="553"/>
      <c r="HH467" s="553"/>
      <c r="HI467" s="553"/>
      <c r="HJ467" s="553"/>
      <c r="HK467" s="553"/>
      <c r="HL467" s="553"/>
      <c r="HM467" s="553"/>
      <c r="HN467" s="553"/>
      <c r="HO467" s="553"/>
      <c r="HP467" s="553"/>
      <c r="HQ467" s="553"/>
      <c r="HR467" s="553"/>
      <c r="HS467" s="553"/>
      <c r="HT467" s="553"/>
      <c r="HU467" s="553"/>
      <c r="HV467" s="553"/>
      <c r="HW467" s="553"/>
      <c r="HX467" s="553"/>
      <c r="HY467" s="553"/>
      <c r="HZ467" s="553"/>
      <c r="IA467" s="553"/>
      <c r="IB467" s="553"/>
      <c r="IC467" s="553"/>
      <c r="ID467" s="553"/>
      <c r="IE467" s="553"/>
      <c r="IF467" s="553"/>
      <c r="IG467" s="553"/>
      <c r="IH467" s="553"/>
      <c r="II467" s="553"/>
      <c r="IJ467" s="553"/>
    </row>
    <row r="468" spans="1:244" s="552" customFormat="1" ht="12" customHeight="1">
      <c r="A468" s="753"/>
      <c r="B468" s="758"/>
      <c r="D468" s="753"/>
      <c r="E468" s="753"/>
      <c r="F468" s="753"/>
      <c r="K468" s="754"/>
      <c r="L468" s="755"/>
      <c r="M468" s="756"/>
      <c r="N468" s="753"/>
      <c r="O468" s="753"/>
      <c r="P468" s="757"/>
      <c r="Q468" s="757"/>
      <c r="R468" s="757"/>
      <c r="S468" s="757"/>
      <c r="T468" s="757"/>
      <c r="U468" s="757"/>
      <c r="V468" s="757"/>
      <c r="W468" s="757"/>
      <c r="X468" s="757"/>
      <c r="Y468" s="758"/>
      <c r="Z468" s="753"/>
      <c r="BJ468" s="553"/>
      <c r="BK468" s="553"/>
      <c r="BL468" s="553"/>
      <c r="BM468" s="553"/>
      <c r="BN468" s="553"/>
      <c r="BO468" s="553"/>
      <c r="BP468" s="553"/>
      <c r="BQ468" s="553"/>
      <c r="BR468" s="553"/>
      <c r="BS468" s="553"/>
      <c r="BT468" s="553"/>
      <c r="BU468" s="553"/>
      <c r="BV468" s="553"/>
      <c r="BW468" s="553"/>
      <c r="BX468" s="553"/>
      <c r="BY468" s="553"/>
      <c r="BZ468" s="553"/>
      <c r="CA468" s="553"/>
      <c r="CB468" s="553"/>
      <c r="CC468" s="553"/>
      <c r="CD468" s="553"/>
      <c r="CE468" s="553"/>
      <c r="CF468" s="553"/>
      <c r="CG468" s="553"/>
      <c r="CH468" s="553"/>
      <c r="CI468" s="553"/>
      <c r="CJ468" s="553"/>
      <c r="CK468" s="553"/>
      <c r="CL468" s="553"/>
      <c r="CM468" s="553"/>
      <c r="CN468" s="553"/>
      <c r="CO468" s="553"/>
      <c r="CP468" s="553"/>
      <c r="CQ468" s="553"/>
      <c r="CR468" s="553"/>
      <c r="CS468" s="553"/>
      <c r="CT468" s="553"/>
      <c r="CU468" s="553"/>
      <c r="CV468" s="553"/>
      <c r="CW468" s="553"/>
      <c r="CX468" s="553"/>
      <c r="CY468" s="553"/>
      <c r="CZ468" s="553"/>
      <c r="DA468" s="553"/>
      <c r="DB468" s="553"/>
      <c r="DC468" s="553"/>
      <c r="DD468" s="553"/>
      <c r="DE468" s="553"/>
      <c r="DF468" s="553"/>
      <c r="DG468" s="553"/>
      <c r="DH468" s="553"/>
      <c r="DI468" s="553"/>
      <c r="DJ468" s="553"/>
      <c r="DK468" s="553"/>
      <c r="DL468" s="553"/>
      <c r="DM468" s="553"/>
      <c r="DN468" s="553"/>
      <c r="DO468" s="553"/>
      <c r="DP468" s="553"/>
      <c r="DQ468" s="553"/>
      <c r="DR468" s="553"/>
      <c r="DS468" s="553"/>
      <c r="DT468" s="553"/>
      <c r="DU468" s="553"/>
      <c r="DV468" s="553"/>
      <c r="DW468" s="553"/>
      <c r="DX468" s="553"/>
      <c r="DY468" s="553"/>
      <c r="DZ468" s="553"/>
      <c r="EA468" s="553"/>
      <c r="EB468" s="553"/>
      <c r="EC468" s="553"/>
      <c r="ED468" s="553"/>
      <c r="EE468" s="553"/>
      <c r="EF468" s="553"/>
      <c r="EG468" s="553"/>
      <c r="EH468" s="553"/>
      <c r="EI468" s="553"/>
      <c r="EJ468" s="553"/>
      <c r="EK468" s="553"/>
      <c r="EL468" s="553"/>
      <c r="EM468" s="553"/>
      <c r="EN468" s="553"/>
      <c r="EO468" s="553"/>
      <c r="EP468" s="553"/>
      <c r="EQ468" s="553"/>
      <c r="ER468" s="553"/>
      <c r="ES468" s="553"/>
      <c r="ET468" s="553"/>
      <c r="EU468" s="553"/>
      <c r="EV468" s="553"/>
      <c r="EW468" s="553"/>
      <c r="EX468" s="553"/>
      <c r="EY468" s="553"/>
      <c r="EZ468" s="553"/>
      <c r="FA468" s="553"/>
      <c r="FB468" s="553"/>
      <c r="FC468" s="553"/>
      <c r="FD468" s="553"/>
      <c r="FE468" s="553"/>
      <c r="FF468" s="553"/>
      <c r="FG468" s="553"/>
      <c r="FH468" s="553"/>
      <c r="FI468" s="553"/>
      <c r="FJ468" s="553"/>
      <c r="FK468" s="553"/>
      <c r="FL468" s="553"/>
      <c r="FM468" s="553"/>
      <c r="FN468" s="553"/>
      <c r="FO468" s="553"/>
      <c r="FP468" s="553"/>
      <c r="FQ468" s="553"/>
      <c r="FR468" s="553"/>
      <c r="FS468" s="553"/>
      <c r="FT468" s="553"/>
      <c r="FU468" s="553"/>
      <c r="FV468" s="553"/>
      <c r="FW468" s="553"/>
      <c r="FX468" s="553"/>
      <c r="FY468" s="553"/>
      <c r="FZ468" s="553"/>
      <c r="GA468" s="553"/>
      <c r="GB468" s="553"/>
      <c r="GC468" s="553"/>
      <c r="GD468" s="553"/>
      <c r="GE468" s="553"/>
      <c r="GF468" s="553"/>
      <c r="GG468" s="553"/>
      <c r="GH468" s="553"/>
      <c r="GI468" s="553"/>
      <c r="GJ468" s="553"/>
      <c r="GK468" s="553"/>
      <c r="GL468" s="553"/>
      <c r="GM468" s="553"/>
      <c r="GN468" s="553"/>
      <c r="GO468" s="553"/>
      <c r="GP468" s="553"/>
      <c r="GQ468" s="553"/>
      <c r="GR468" s="553"/>
      <c r="GS468" s="553"/>
      <c r="GT468" s="553"/>
      <c r="GU468" s="553"/>
      <c r="GV468" s="553"/>
      <c r="GW468" s="553"/>
      <c r="GX468" s="553"/>
      <c r="GY468" s="553"/>
      <c r="GZ468" s="553"/>
      <c r="HA468" s="553"/>
      <c r="HB468" s="553"/>
      <c r="HC468" s="553"/>
      <c r="HD468" s="553"/>
      <c r="HE468" s="553"/>
      <c r="HF468" s="553"/>
      <c r="HG468" s="553"/>
      <c r="HH468" s="553"/>
      <c r="HI468" s="553"/>
      <c r="HJ468" s="553"/>
      <c r="HK468" s="553"/>
      <c r="HL468" s="553"/>
      <c r="HM468" s="553"/>
      <c r="HN468" s="553"/>
      <c r="HO468" s="553"/>
      <c r="HP468" s="553"/>
      <c r="HQ468" s="553"/>
      <c r="HR468" s="553"/>
      <c r="HS468" s="553"/>
      <c r="HT468" s="553"/>
      <c r="HU468" s="553"/>
      <c r="HV468" s="553"/>
      <c r="HW468" s="553"/>
      <c r="HX468" s="553"/>
      <c r="HY468" s="553"/>
      <c r="HZ468" s="553"/>
      <c r="IA468" s="553"/>
      <c r="IB468" s="553"/>
      <c r="IC468" s="553"/>
      <c r="ID468" s="553"/>
      <c r="IE468" s="553"/>
      <c r="IF468" s="553"/>
      <c r="IG468" s="553"/>
      <c r="IH468" s="553"/>
      <c r="II468" s="553"/>
      <c r="IJ468" s="553"/>
    </row>
    <row r="469" spans="1:244" s="552" customFormat="1" ht="12" customHeight="1">
      <c r="A469" s="753" t="s">
        <v>1514</v>
      </c>
      <c r="B469" s="758"/>
      <c r="D469" s="753"/>
      <c r="E469" s="753"/>
      <c r="F469" s="753"/>
      <c r="K469" s="754"/>
      <c r="L469" s="755"/>
      <c r="M469" s="756"/>
      <c r="N469" s="753"/>
      <c r="O469" s="753"/>
      <c r="P469" s="757"/>
      <c r="Q469" s="757"/>
      <c r="R469" s="757"/>
      <c r="S469" s="757"/>
      <c r="T469" s="757"/>
      <c r="U469" s="757"/>
      <c r="V469" s="757"/>
      <c r="W469" s="757"/>
      <c r="X469" s="757"/>
      <c r="Y469" s="758"/>
      <c r="Z469" s="753"/>
      <c r="BJ469" s="553"/>
      <c r="BK469" s="553"/>
      <c r="BL469" s="553"/>
      <c r="BM469" s="553"/>
      <c r="BN469" s="553"/>
      <c r="BO469" s="553"/>
      <c r="BP469" s="553"/>
      <c r="BQ469" s="553"/>
      <c r="BR469" s="553"/>
      <c r="BS469" s="553"/>
      <c r="BT469" s="553"/>
      <c r="BU469" s="553"/>
      <c r="BV469" s="553"/>
      <c r="BW469" s="553"/>
      <c r="BX469" s="553"/>
      <c r="BY469" s="553"/>
      <c r="BZ469" s="553"/>
      <c r="CA469" s="553"/>
      <c r="CB469" s="553"/>
      <c r="CC469" s="553"/>
      <c r="CD469" s="553"/>
      <c r="CE469" s="553"/>
      <c r="CF469" s="553"/>
      <c r="CG469" s="553"/>
      <c r="CH469" s="553"/>
      <c r="CI469" s="553"/>
      <c r="CJ469" s="553"/>
      <c r="CK469" s="553"/>
      <c r="CL469" s="553"/>
      <c r="CM469" s="553"/>
      <c r="CN469" s="553"/>
      <c r="CO469" s="553"/>
      <c r="CP469" s="553"/>
      <c r="CQ469" s="553"/>
      <c r="CR469" s="553"/>
      <c r="CS469" s="553"/>
      <c r="CT469" s="553"/>
      <c r="CU469" s="553"/>
      <c r="CV469" s="553"/>
      <c r="CW469" s="553"/>
      <c r="CX469" s="553"/>
      <c r="CY469" s="553"/>
      <c r="CZ469" s="553"/>
      <c r="DA469" s="553"/>
      <c r="DB469" s="553"/>
      <c r="DC469" s="553"/>
      <c r="DD469" s="553"/>
      <c r="DE469" s="553"/>
      <c r="DF469" s="553"/>
      <c r="DG469" s="553"/>
      <c r="DH469" s="553"/>
      <c r="DI469" s="553"/>
      <c r="DJ469" s="553"/>
      <c r="DK469" s="553"/>
      <c r="DL469" s="553"/>
      <c r="DM469" s="553"/>
      <c r="DN469" s="553"/>
      <c r="DO469" s="553"/>
      <c r="DP469" s="553"/>
      <c r="DQ469" s="553"/>
      <c r="DR469" s="553"/>
      <c r="DS469" s="553"/>
      <c r="DT469" s="553"/>
      <c r="DU469" s="553"/>
      <c r="DV469" s="553"/>
      <c r="DW469" s="553"/>
      <c r="DX469" s="553"/>
      <c r="DY469" s="553"/>
      <c r="DZ469" s="553"/>
      <c r="EA469" s="553"/>
      <c r="EB469" s="553"/>
      <c r="EC469" s="553"/>
      <c r="ED469" s="553"/>
      <c r="EE469" s="553"/>
      <c r="EF469" s="553"/>
      <c r="EG469" s="553"/>
      <c r="EH469" s="553"/>
      <c r="EI469" s="553"/>
      <c r="EJ469" s="553"/>
      <c r="EK469" s="553"/>
      <c r="EL469" s="553"/>
      <c r="EM469" s="553"/>
      <c r="EN469" s="553"/>
      <c r="EO469" s="553"/>
      <c r="EP469" s="553"/>
      <c r="EQ469" s="553"/>
      <c r="ER469" s="553"/>
      <c r="ES469" s="553"/>
      <c r="ET469" s="553"/>
      <c r="EU469" s="553"/>
      <c r="EV469" s="553"/>
      <c r="EW469" s="553"/>
      <c r="EX469" s="553"/>
      <c r="EY469" s="553"/>
      <c r="EZ469" s="553"/>
      <c r="FA469" s="553"/>
      <c r="FB469" s="553"/>
      <c r="FC469" s="553"/>
      <c r="FD469" s="553"/>
      <c r="FE469" s="553"/>
      <c r="FF469" s="553"/>
      <c r="FG469" s="553"/>
      <c r="FH469" s="553"/>
      <c r="FI469" s="553"/>
      <c r="FJ469" s="553"/>
      <c r="FK469" s="553"/>
      <c r="FL469" s="553"/>
      <c r="FM469" s="553"/>
      <c r="FN469" s="553"/>
      <c r="FO469" s="553"/>
      <c r="FP469" s="553"/>
      <c r="FQ469" s="553"/>
      <c r="FR469" s="553"/>
      <c r="FS469" s="553"/>
      <c r="FT469" s="553"/>
      <c r="FU469" s="553"/>
      <c r="FV469" s="553"/>
      <c r="FW469" s="553"/>
      <c r="FX469" s="553"/>
      <c r="FY469" s="553"/>
      <c r="FZ469" s="553"/>
      <c r="GA469" s="553"/>
      <c r="GB469" s="553"/>
      <c r="GC469" s="553"/>
      <c r="GD469" s="553"/>
      <c r="GE469" s="553"/>
      <c r="GF469" s="553"/>
      <c r="GG469" s="553"/>
      <c r="GH469" s="553"/>
      <c r="GI469" s="553"/>
      <c r="GJ469" s="553"/>
      <c r="GK469" s="553"/>
      <c r="GL469" s="553"/>
      <c r="GM469" s="553"/>
      <c r="GN469" s="553"/>
      <c r="GO469" s="553"/>
      <c r="GP469" s="553"/>
      <c r="GQ469" s="553"/>
      <c r="GR469" s="553"/>
      <c r="GS469" s="553"/>
      <c r="GT469" s="553"/>
      <c r="GU469" s="553"/>
      <c r="GV469" s="553"/>
      <c r="GW469" s="553"/>
      <c r="GX469" s="553"/>
      <c r="GY469" s="553"/>
      <c r="GZ469" s="553"/>
      <c r="HA469" s="553"/>
      <c r="HB469" s="553"/>
      <c r="HC469" s="553"/>
      <c r="HD469" s="553"/>
      <c r="HE469" s="553"/>
      <c r="HF469" s="553"/>
      <c r="HG469" s="553"/>
      <c r="HH469" s="553"/>
      <c r="HI469" s="553"/>
      <c r="HJ469" s="553"/>
      <c r="HK469" s="553"/>
      <c r="HL469" s="553"/>
      <c r="HM469" s="553"/>
      <c r="HN469" s="553"/>
      <c r="HO469" s="553"/>
      <c r="HP469" s="553"/>
      <c r="HQ469" s="553"/>
      <c r="HR469" s="553"/>
      <c r="HS469" s="553"/>
      <c r="HT469" s="553"/>
      <c r="HU469" s="553"/>
      <c r="HV469" s="553"/>
      <c r="HW469" s="553"/>
      <c r="HX469" s="553"/>
      <c r="HY469" s="553"/>
      <c r="HZ469" s="553"/>
      <c r="IA469" s="553"/>
      <c r="IB469" s="553"/>
      <c r="IC469" s="553"/>
      <c r="ID469" s="553"/>
      <c r="IE469" s="553"/>
      <c r="IF469" s="553"/>
      <c r="IG469" s="553"/>
      <c r="IH469" s="553"/>
      <c r="II469" s="553"/>
      <c r="IJ469" s="553"/>
    </row>
    <row r="470" spans="1:244" s="552" customFormat="1" ht="12" customHeight="1">
      <c r="A470" s="753" t="s">
        <v>1515</v>
      </c>
      <c r="B470" s="758"/>
      <c r="D470" s="753"/>
      <c r="E470" s="753"/>
      <c r="F470" s="753"/>
      <c r="K470" s="754"/>
      <c r="L470" s="755"/>
      <c r="M470" s="756"/>
      <c r="N470" s="753"/>
      <c r="O470" s="753"/>
      <c r="P470" s="757"/>
      <c r="Q470" s="757"/>
      <c r="R470" s="757"/>
      <c r="S470" s="757"/>
      <c r="T470" s="757"/>
      <c r="U470" s="757"/>
      <c r="V470" s="757"/>
      <c r="W470" s="757"/>
      <c r="X470" s="757"/>
      <c r="Y470" s="758"/>
      <c r="Z470" s="753"/>
      <c r="BJ470" s="553"/>
      <c r="BK470" s="553"/>
      <c r="BL470" s="553"/>
      <c r="BM470" s="553"/>
      <c r="BN470" s="553"/>
      <c r="BO470" s="553"/>
      <c r="BP470" s="553"/>
      <c r="BQ470" s="553"/>
      <c r="BR470" s="553"/>
      <c r="BS470" s="553"/>
      <c r="BT470" s="553"/>
      <c r="BU470" s="553"/>
      <c r="BV470" s="553"/>
      <c r="BW470" s="553"/>
      <c r="BX470" s="553"/>
      <c r="BY470" s="553"/>
      <c r="BZ470" s="553"/>
      <c r="CA470" s="553"/>
      <c r="CB470" s="553"/>
      <c r="CC470" s="553"/>
      <c r="CD470" s="553"/>
      <c r="CE470" s="553"/>
      <c r="CF470" s="553"/>
      <c r="CG470" s="553"/>
      <c r="CH470" s="553"/>
      <c r="CI470" s="553"/>
      <c r="CJ470" s="553"/>
      <c r="CK470" s="553"/>
      <c r="CL470" s="553"/>
      <c r="CM470" s="553"/>
      <c r="CN470" s="553"/>
      <c r="CO470" s="553"/>
      <c r="CP470" s="553"/>
      <c r="CQ470" s="553"/>
      <c r="CR470" s="553"/>
      <c r="CS470" s="553"/>
      <c r="CT470" s="553"/>
      <c r="CU470" s="553"/>
      <c r="CV470" s="553"/>
      <c r="CW470" s="553"/>
      <c r="CX470" s="553"/>
      <c r="CY470" s="553"/>
      <c r="CZ470" s="553"/>
      <c r="DA470" s="553"/>
      <c r="DB470" s="553"/>
      <c r="DC470" s="553"/>
      <c r="DD470" s="553"/>
      <c r="DE470" s="553"/>
      <c r="DF470" s="553"/>
      <c r="DG470" s="553"/>
      <c r="DH470" s="553"/>
      <c r="DI470" s="553"/>
      <c r="DJ470" s="553"/>
      <c r="DK470" s="553"/>
      <c r="DL470" s="553"/>
      <c r="DM470" s="553"/>
      <c r="DN470" s="553"/>
      <c r="DO470" s="553"/>
      <c r="DP470" s="553"/>
      <c r="DQ470" s="553"/>
      <c r="DR470" s="553"/>
      <c r="DS470" s="553"/>
      <c r="DT470" s="553"/>
      <c r="DU470" s="553"/>
      <c r="DV470" s="553"/>
      <c r="DW470" s="553"/>
      <c r="DX470" s="553"/>
      <c r="DY470" s="553"/>
      <c r="DZ470" s="553"/>
      <c r="EA470" s="553"/>
      <c r="EB470" s="553"/>
      <c r="EC470" s="553"/>
      <c r="ED470" s="553"/>
      <c r="EE470" s="553"/>
      <c r="EF470" s="553"/>
      <c r="EG470" s="553"/>
      <c r="EH470" s="553"/>
      <c r="EI470" s="553"/>
      <c r="EJ470" s="553"/>
      <c r="EK470" s="553"/>
      <c r="EL470" s="553"/>
      <c r="EM470" s="553"/>
      <c r="EN470" s="553"/>
      <c r="EO470" s="553"/>
      <c r="EP470" s="553"/>
      <c r="EQ470" s="553"/>
      <c r="ER470" s="553"/>
      <c r="ES470" s="553"/>
      <c r="ET470" s="553"/>
      <c r="EU470" s="553"/>
      <c r="EV470" s="553"/>
      <c r="EW470" s="553"/>
      <c r="EX470" s="553"/>
      <c r="EY470" s="553"/>
      <c r="EZ470" s="553"/>
      <c r="FA470" s="553"/>
      <c r="FB470" s="553"/>
      <c r="FC470" s="553"/>
      <c r="FD470" s="553"/>
      <c r="FE470" s="553"/>
      <c r="FF470" s="553"/>
      <c r="FG470" s="553"/>
      <c r="FH470" s="553"/>
      <c r="FI470" s="553"/>
      <c r="FJ470" s="553"/>
      <c r="FK470" s="553"/>
      <c r="FL470" s="553"/>
      <c r="FM470" s="553"/>
      <c r="FN470" s="553"/>
      <c r="FO470" s="553"/>
      <c r="FP470" s="553"/>
      <c r="FQ470" s="553"/>
      <c r="FR470" s="553"/>
      <c r="FS470" s="553"/>
      <c r="FT470" s="553"/>
      <c r="FU470" s="553"/>
      <c r="FV470" s="553"/>
      <c r="FW470" s="553"/>
      <c r="FX470" s="553"/>
      <c r="FY470" s="553"/>
      <c r="FZ470" s="553"/>
      <c r="GA470" s="553"/>
      <c r="GB470" s="553"/>
      <c r="GC470" s="553"/>
      <c r="GD470" s="553"/>
      <c r="GE470" s="553"/>
      <c r="GF470" s="553"/>
      <c r="GG470" s="553"/>
      <c r="GH470" s="553"/>
      <c r="GI470" s="553"/>
      <c r="GJ470" s="553"/>
      <c r="GK470" s="553"/>
      <c r="GL470" s="553"/>
      <c r="GM470" s="553"/>
      <c r="GN470" s="553"/>
      <c r="GO470" s="553"/>
      <c r="GP470" s="553"/>
      <c r="GQ470" s="553"/>
      <c r="GR470" s="553"/>
      <c r="GS470" s="553"/>
      <c r="GT470" s="553"/>
      <c r="GU470" s="553"/>
      <c r="GV470" s="553"/>
      <c r="GW470" s="553"/>
      <c r="GX470" s="553"/>
      <c r="GY470" s="553"/>
      <c r="GZ470" s="553"/>
      <c r="HA470" s="553"/>
      <c r="HB470" s="553"/>
      <c r="HC470" s="553"/>
      <c r="HD470" s="553"/>
      <c r="HE470" s="553"/>
      <c r="HF470" s="553"/>
      <c r="HG470" s="553"/>
      <c r="HH470" s="553"/>
      <c r="HI470" s="553"/>
      <c r="HJ470" s="553"/>
      <c r="HK470" s="553"/>
      <c r="HL470" s="553"/>
      <c r="HM470" s="553"/>
      <c r="HN470" s="553"/>
      <c r="HO470" s="553"/>
      <c r="HP470" s="553"/>
      <c r="HQ470" s="553"/>
      <c r="HR470" s="553"/>
      <c r="HS470" s="553"/>
      <c r="HT470" s="553"/>
      <c r="HU470" s="553"/>
      <c r="HV470" s="553"/>
      <c r="HW470" s="553"/>
      <c r="HX470" s="553"/>
      <c r="HY470" s="553"/>
      <c r="HZ470" s="553"/>
      <c r="IA470" s="553"/>
      <c r="IB470" s="553"/>
      <c r="IC470" s="553"/>
      <c r="ID470" s="553"/>
      <c r="IE470" s="553"/>
      <c r="IF470" s="553"/>
      <c r="IG470" s="553"/>
      <c r="IH470" s="553"/>
      <c r="II470" s="553"/>
      <c r="IJ470" s="553"/>
    </row>
    <row r="471" spans="1:244" s="552" customFormat="1" ht="12" customHeight="1">
      <c r="A471" s="753" t="s">
        <v>1516</v>
      </c>
      <c r="B471" s="758"/>
      <c r="D471" s="753"/>
      <c r="E471" s="753"/>
      <c r="F471" s="761"/>
      <c r="K471" s="754"/>
      <c r="L471" s="755"/>
      <c r="M471" s="756"/>
      <c r="N471" s="753"/>
      <c r="O471" s="753"/>
      <c r="P471" s="757"/>
      <c r="Q471" s="757"/>
      <c r="R471" s="757"/>
      <c r="S471" s="757"/>
      <c r="T471" s="757"/>
      <c r="U471" s="757"/>
      <c r="V471" s="757"/>
      <c r="W471" s="757"/>
      <c r="X471" s="757"/>
      <c r="Y471" s="758"/>
      <c r="Z471" s="753"/>
      <c r="BJ471" s="553"/>
      <c r="BK471" s="553"/>
      <c r="BL471" s="553"/>
      <c r="BM471" s="553"/>
      <c r="BN471" s="553"/>
      <c r="BO471" s="553"/>
      <c r="BP471" s="553"/>
      <c r="BQ471" s="553"/>
      <c r="BR471" s="553"/>
      <c r="BS471" s="553"/>
      <c r="BT471" s="553"/>
      <c r="BU471" s="553"/>
      <c r="BV471" s="553"/>
      <c r="BW471" s="553"/>
      <c r="BX471" s="553"/>
      <c r="BY471" s="553"/>
      <c r="BZ471" s="553"/>
      <c r="CA471" s="553"/>
      <c r="CB471" s="553"/>
      <c r="CC471" s="553"/>
      <c r="CD471" s="553"/>
      <c r="CE471" s="553"/>
      <c r="CF471" s="553"/>
      <c r="CG471" s="553"/>
      <c r="CH471" s="553"/>
      <c r="CI471" s="553"/>
      <c r="CJ471" s="553"/>
      <c r="CK471" s="553"/>
      <c r="CL471" s="553"/>
      <c r="CM471" s="553"/>
      <c r="CN471" s="553"/>
      <c r="CO471" s="553"/>
      <c r="CP471" s="553"/>
      <c r="CQ471" s="553"/>
      <c r="CR471" s="553"/>
      <c r="CS471" s="553"/>
      <c r="CT471" s="553"/>
      <c r="CU471" s="553"/>
      <c r="CV471" s="553"/>
      <c r="CW471" s="553"/>
      <c r="CX471" s="553"/>
      <c r="CY471" s="553"/>
      <c r="CZ471" s="553"/>
      <c r="DA471" s="553"/>
      <c r="DB471" s="553"/>
      <c r="DC471" s="553"/>
      <c r="DD471" s="553"/>
      <c r="DE471" s="553"/>
      <c r="DF471" s="553"/>
      <c r="DG471" s="553"/>
      <c r="DH471" s="553"/>
      <c r="DI471" s="553"/>
      <c r="DJ471" s="553"/>
      <c r="DK471" s="553"/>
      <c r="DL471" s="553"/>
      <c r="DM471" s="553"/>
      <c r="DN471" s="553"/>
      <c r="DO471" s="553"/>
      <c r="DP471" s="553"/>
      <c r="DQ471" s="553"/>
      <c r="DR471" s="553"/>
      <c r="DS471" s="553"/>
      <c r="DT471" s="553"/>
      <c r="DU471" s="553"/>
      <c r="DV471" s="553"/>
      <c r="DW471" s="553"/>
      <c r="DX471" s="553"/>
      <c r="DY471" s="553"/>
      <c r="DZ471" s="553"/>
      <c r="EA471" s="553"/>
      <c r="EB471" s="553"/>
      <c r="EC471" s="553"/>
      <c r="ED471" s="553"/>
      <c r="EE471" s="553"/>
      <c r="EF471" s="553"/>
      <c r="EG471" s="553"/>
      <c r="EH471" s="553"/>
      <c r="EI471" s="553"/>
      <c r="EJ471" s="553"/>
      <c r="EK471" s="553"/>
      <c r="EL471" s="553"/>
      <c r="EM471" s="553"/>
      <c r="EN471" s="553"/>
      <c r="EO471" s="553"/>
      <c r="EP471" s="553"/>
      <c r="EQ471" s="553"/>
      <c r="ER471" s="553"/>
      <c r="ES471" s="553"/>
      <c r="ET471" s="553"/>
      <c r="EU471" s="553"/>
      <c r="EV471" s="553"/>
      <c r="EW471" s="553"/>
      <c r="EX471" s="553"/>
      <c r="EY471" s="553"/>
      <c r="EZ471" s="553"/>
      <c r="FA471" s="553"/>
      <c r="FB471" s="553"/>
      <c r="FC471" s="553"/>
      <c r="FD471" s="553"/>
      <c r="FE471" s="553"/>
      <c r="FF471" s="553"/>
      <c r="FG471" s="553"/>
      <c r="FH471" s="553"/>
      <c r="FI471" s="553"/>
      <c r="FJ471" s="553"/>
      <c r="FK471" s="553"/>
      <c r="FL471" s="553"/>
      <c r="FM471" s="553"/>
      <c r="FN471" s="553"/>
      <c r="FO471" s="553"/>
      <c r="FP471" s="553"/>
      <c r="FQ471" s="553"/>
      <c r="FR471" s="553"/>
      <c r="FS471" s="553"/>
      <c r="FT471" s="553"/>
      <c r="FU471" s="553"/>
      <c r="FV471" s="553"/>
      <c r="FW471" s="553"/>
      <c r="FX471" s="553"/>
      <c r="FY471" s="553"/>
      <c r="FZ471" s="553"/>
      <c r="GA471" s="553"/>
      <c r="GB471" s="553"/>
      <c r="GC471" s="553"/>
      <c r="GD471" s="553"/>
      <c r="GE471" s="553"/>
      <c r="GF471" s="553"/>
      <c r="GG471" s="553"/>
      <c r="GH471" s="553"/>
      <c r="GI471" s="553"/>
      <c r="GJ471" s="553"/>
      <c r="GK471" s="553"/>
      <c r="GL471" s="553"/>
      <c r="GM471" s="553"/>
      <c r="GN471" s="553"/>
      <c r="GO471" s="553"/>
      <c r="GP471" s="553"/>
      <c r="GQ471" s="553"/>
      <c r="GR471" s="553"/>
      <c r="GS471" s="553"/>
      <c r="GT471" s="553"/>
      <c r="GU471" s="553"/>
      <c r="GV471" s="553"/>
      <c r="GW471" s="553"/>
      <c r="GX471" s="553"/>
      <c r="GY471" s="553"/>
      <c r="GZ471" s="553"/>
      <c r="HA471" s="553"/>
      <c r="HB471" s="553"/>
      <c r="HC471" s="553"/>
      <c r="HD471" s="553"/>
      <c r="HE471" s="553"/>
      <c r="HF471" s="553"/>
      <c r="HG471" s="553"/>
      <c r="HH471" s="553"/>
      <c r="HI471" s="553"/>
      <c r="HJ471" s="553"/>
      <c r="HK471" s="553"/>
      <c r="HL471" s="553"/>
      <c r="HM471" s="553"/>
      <c r="HN471" s="553"/>
      <c r="HO471" s="553"/>
      <c r="HP471" s="553"/>
      <c r="HQ471" s="553"/>
      <c r="HR471" s="553"/>
      <c r="HS471" s="553"/>
      <c r="HT471" s="553"/>
      <c r="HU471" s="553"/>
      <c r="HV471" s="553"/>
      <c r="HW471" s="553"/>
      <c r="HX471" s="553"/>
      <c r="HY471" s="553"/>
      <c r="HZ471" s="553"/>
      <c r="IA471" s="553"/>
      <c r="IB471" s="553"/>
      <c r="IC471" s="553"/>
      <c r="ID471" s="553"/>
      <c r="IE471" s="553"/>
      <c r="IF471" s="553"/>
      <c r="IG471" s="553"/>
      <c r="IH471" s="553"/>
      <c r="II471" s="553"/>
      <c r="IJ471" s="553"/>
    </row>
    <row r="472" spans="1:244" s="552" customFormat="1" ht="12" customHeight="1">
      <c r="A472" s="753" t="s">
        <v>1517</v>
      </c>
      <c r="B472" s="758"/>
      <c r="D472" s="753"/>
      <c r="E472" s="753"/>
      <c r="F472" s="753"/>
      <c r="K472" s="754"/>
      <c r="L472" s="755"/>
      <c r="M472" s="756"/>
      <c r="N472" s="753"/>
      <c r="O472" s="753"/>
      <c r="P472" s="757"/>
      <c r="Q472" s="757"/>
      <c r="R472" s="757"/>
      <c r="S472" s="757"/>
      <c r="T472" s="757"/>
      <c r="U472" s="757"/>
      <c r="V472" s="757"/>
      <c r="W472" s="757"/>
      <c r="X472" s="757"/>
      <c r="Y472" s="758"/>
      <c r="Z472" s="753"/>
      <c r="BJ472" s="553"/>
      <c r="BK472" s="553"/>
      <c r="BL472" s="553"/>
      <c r="BM472" s="553"/>
      <c r="BN472" s="553"/>
      <c r="BO472" s="553"/>
      <c r="BP472" s="553"/>
      <c r="BQ472" s="553"/>
      <c r="BR472" s="553"/>
      <c r="BS472" s="553"/>
      <c r="BT472" s="553"/>
      <c r="BU472" s="553"/>
      <c r="BV472" s="553"/>
      <c r="BW472" s="553"/>
      <c r="BX472" s="553"/>
      <c r="BY472" s="553"/>
      <c r="BZ472" s="553"/>
      <c r="CA472" s="553"/>
      <c r="CB472" s="553"/>
      <c r="CC472" s="553"/>
      <c r="CD472" s="553"/>
      <c r="CE472" s="553"/>
      <c r="CF472" s="553"/>
      <c r="CG472" s="553"/>
      <c r="CH472" s="553"/>
      <c r="CI472" s="553"/>
      <c r="CJ472" s="553"/>
      <c r="CK472" s="553"/>
      <c r="CL472" s="553"/>
      <c r="CM472" s="553"/>
      <c r="CN472" s="553"/>
      <c r="CO472" s="553"/>
      <c r="CP472" s="553"/>
      <c r="CQ472" s="553"/>
      <c r="CR472" s="553"/>
      <c r="CS472" s="553"/>
      <c r="CT472" s="553"/>
      <c r="CU472" s="553"/>
      <c r="CV472" s="553"/>
      <c r="CW472" s="553"/>
      <c r="CX472" s="553"/>
      <c r="CY472" s="553"/>
      <c r="CZ472" s="553"/>
      <c r="DA472" s="553"/>
      <c r="DB472" s="553"/>
      <c r="DC472" s="553"/>
      <c r="DD472" s="553"/>
      <c r="DE472" s="553"/>
      <c r="DF472" s="553"/>
      <c r="DG472" s="553"/>
      <c r="DH472" s="553"/>
      <c r="DI472" s="553"/>
      <c r="DJ472" s="553"/>
      <c r="DK472" s="553"/>
      <c r="DL472" s="553"/>
      <c r="DM472" s="553"/>
      <c r="DN472" s="553"/>
      <c r="DO472" s="553"/>
      <c r="DP472" s="553"/>
      <c r="DQ472" s="553"/>
      <c r="DR472" s="553"/>
      <c r="DS472" s="553"/>
      <c r="DT472" s="553"/>
      <c r="DU472" s="553"/>
      <c r="DV472" s="553"/>
      <c r="DW472" s="553"/>
      <c r="DX472" s="553"/>
      <c r="DY472" s="553"/>
      <c r="DZ472" s="553"/>
      <c r="EA472" s="553"/>
      <c r="EB472" s="553"/>
      <c r="EC472" s="553"/>
      <c r="ED472" s="553"/>
      <c r="EE472" s="553"/>
      <c r="EF472" s="553"/>
      <c r="EG472" s="553"/>
      <c r="EH472" s="553"/>
      <c r="EI472" s="553"/>
      <c r="EJ472" s="553"/>
      <c r="EK472" s="553"/>
      <c r="EL472" s="553"/>
      <c r="EM472" s="553"/>
      <c r="EN472" s="553"/>
      <c r="EO472" s="553"/>
      <c r="EP472" s="553"/>
      <c r="EQ472" s="553"/>
      <c r="ER472" s="553"/>
      <c r="ES472" s="553"/>
      <c r="ET472" s="553"/>
      <c r="EU472" s="553"/>
      <c r="EV472" s="553"/>
      <c r="EW472" s="553"/>
      <c r="EX472" s="553"/>
      <c r="EY472" s="553"/>
      <c r="EZ472" s="553"/>
      <c r="FA472" s="553"/>
      <c r="FB472" s="553"/>
      <c r="FC472" s="553"/>
      <c r="FD472" s="553"/>
      <c r="FE472" s="553"/>
      <c r="FF472" s="553"/>
      <c r="FG472" s="553"/>
      <c r="FH472" s="553"/>
      <c r="FI472" s="553"/>
      <c r="FJ472" s="553"/>
      <c r="FK472" s="553"/>
      <c r="FL472" s="553"/>
      <c r="FM472" s="553"/>
      <c r="FN472" s="553"/>
      <c r="FO472" s="553"/>
      <c r="FP472" s="553"/>
      <c r="FQ472" s="553"/>
      <c r="FR472" s="553"/>
      <c r="FS472" s="553"/>
      <c r="FT472" s="553"/>
      <c r="FU472" s="553"/>
      <c r="FV472" s="553"/>
      <c r="FW472" s="553"/>
      <c r="FX472" s="553"/>
      <c r="FY472" s="553"/>
      <c r="FZ472" s="553"/>
      <c r="GA472" s="553"/>
      <c r="GB472" s="553"/>
      <c r="GC472" s="553"/>
      <c r="GD472" s="553"/>
      <c r="GE472" s="553"/>
      <c r="GF472" s="553"/>
      <c r="GG472" s="553"/>
      <c r="GH472" s="553"/>
      <c r="GI472" s="553"/>
      <c r="GJ472" s="553"/>
      <c r="GK472" s="553"/>
      <c r="GL472" s="553"/>
      <c r="GM472" s="553"/>
      <c r="GN472" s="553"/>
      <c r="GO472" s="553"/>
      <c r="GP472" s="553"/>
      <c r="GQ472" s="553"/>
      <c r="GR472" s="553"/>
      <c r="GS472" s="553"/>
      <c r="GT472" s="553"/>
      <c r="GU472" s="553"/>
      <c r="GV472" s="553"/>
      <c r="GW472" s="553"/>
      <c r="GX472" s="553"/>
      <c r="GY472" s="553"/>
      <c r="GZ472" s="553"/>
      <c r="HA472" s="553"/>
      <c r="HB472" s="553"/>
      <c r="HC472" s="553"/>
      <c r="HD472" s="553"/>
      <c r="HE472" s="553"/>
      <c r="HF472" s="553"/>
      <c r="HG472" s="553"/>
      <c r="HH472" s="553"/>
      <c r="HI472" s="553"/>
      <c r="HJ472" s="553"/>
      <c r="HK472" s="553"/>
      <c r="HL472" s="553"/>
      <c r="HM472" s="553"/>
      <c r="HN472" s="553"/>
      <c r="HO472" s="553"/>
      <c r="HP472" s="553"/>
      <c r="HQ472" s="553"/>
      <c r="HR472" s="553"/>
      <c r="HS472" s="553"/>
      <c r="HT472" s="553"/>
      <c r="HU472" s="553"/>
      <c r="HV472" s="553"/>
      <c r="HW472" s="553"/>
      <c r="HX472" s="553"/>
      <c r="HY472" s="553"/>
      <c r="HZ472" s="553"/>
      <c r="IA472" s="553"/>
      <c r="IB472" s="553"/>
      <c r="IC472" s="553"/>
      <c r="ID472" s="553"/>
      <c r="IE472" s="553"/>
      <c r="IF472" s="553"/>
      <c r="IG472" s="553"/>
      <c r="IH472" s="553"/>
      <c r="II472" s="553"/>
      <c r="IJ472" s="553"/>
    </row>
    <row r="473" spans="1:244" s="552" customFormat="1" ht="12" customHeight="1">
      <c r="A473" s="753" t="s">
        <v>1518</v>
      </c>
      <c r="B473" s="758"/>
      <c r="D473" s="753"/>
      <c r="E473" s="753"/>
      <c r="F473" s="753"/>
      <c r="K473" s="754"/>
      <c r="L473" s="755"/>
      <c r="M473" s="756"/>
      <c r="N473" s="753"/>
      <c r="O473" s="753"/>
      <c r="P473" s="757"/>
      <c r="Q473" s="757"/>
      <c r="R473" s="757"/>
      <c r="S473" s="757"/>
      <c r="T473" s="757"/>
      <c r="U473" s="757"/>
      <c r="V473" s="757"/>
      <c r="W473" s="757"/>
      <c r="X473" s="757"/>
      <c r="Y473" s="758"/>
      <c r="Z473" s="753"/>
      <c r="BJ473" s="553"/>
      <c r="BK473" s="553"/>
      <c r="BL473" s="553"/>
      <c r="BM473" s="553"/>
      <c r="BN473" s="553"/>
      <c r="BO473" s="553"/>
      <c r="BP473" s="553"/>
      <c r="BQ473" s="553"/>
      <c r="BR473" s="553"/>
      <c r="BS473" s="553"/>
      <c r="BT473" s="553"/>
      <c r="BU473" s="553"/>
      <c r="BV473" s="553"/>
      <c r="BW473" s="553"/>
      <c r="BX473" s="553"/>
      <c r="BY473" s="553"/>
      <c r="BZ473" s="553"/>
      <c r="CA473" s="553"/>
      <c r="CB473" s="553"/>
      <c r="CC473" s="553"/>
      <c r="CD473" s="553"/>
      <c r="CE473" s="553"/>
      <c r="CF473" s="553"/>
      <c r="CG473" s="553"/>
      <c r="CH473" s="553"/>
      <c r="CI473" s="553"/>
      <c r="CJ473" s="553"/>
      <c r="CK473" s="553"/>
      <c r="CL473" s="553"/>
      <c r="CM473" s="553"/>
      <c r="CN473" s="553"/>
      <c r="CO473" s="553"/>
      <c r="CP473" s="553"/>
      <c r="CQ473" s="553"/>
      <c r="CR473" s="553"/>
      <c r="CS473" s="553"/>
      <c r="CT473" s="553"/>
      <c r="CU473" s="553"/>
      <c r="CV473" s="553"/>
      <c r="CW473" s="553"/>
      <c r="CX473" s="553"/>
      <c r="CY473" s="553"/>
      <c r="CZ473" s="553"/>
      <c r="DA473" s="553"/>
      <c r="DB473" s="553"/>
      <c r="DC473" s="553"/>
      <c r="DD473" s="553"/>
      <c r="DE473" s="553"/>
      <c r="DF473" s="553"/>
      <c r="DG473" s="553"/>
      <c r="DH473" s="553"/>
      <c r="DI473" s="553"/>
      <c r="DJ473" s="553"/>
      <c r="DK473" s="553"/>
      <c r="DL473" s="553"/>
      <c r="DM473" s="553"/>
      <c r="DN473" s="553"/>
      <c r="DO473" s="553"/>
      <c r="DP473" s="553"/>
      <c r="DQ473" s="553"/>
      <c r="DR473" s="553"/>
      <c r="DS473" s="553"/>
      <c r="DT473" s="553"/>
      <c r="DU473" s="553"/>
      <c r="DV473" s="553"/>
      <c r="DW473" s="553"/>
      <c r="DX473" s="553"/>
      <c r="DY473" s="553"/>
      <c r="DZ473" s="553"/>
      <c r="EA473" s="553"/>
      <c r="EB473" s="553"/>
      <c r="EC473" s="553"/>
      <c r="ED473" s="553"/>
      <c r="EE473" s="553"/>
      <c r="EF473" s="553"/>
      <c r="EG473" s="553"/>
      <c r="EH473" s="553"/>
      <c r="EI473" s="553"/>
      <c r="EJ473" s="553"/>
      <c r="EK473" s="553"/>
      <c r="EL473" s="553"/>
      <c r="EM473" s="553"/>
      <c r="EN473" s="553"/>
      <c r="EO473" s="553"/>
      <c r="EP473" s="553"/>
      <c r="EQ473" s="553"/>
      <c r="ER473" s="553"/>
      <c r="ES473" s="553"/>
      <c r="ET473" s="553"/>
      <c r="EU473" s="553"/>
      <c r="EV473" s="553"/>
      <c r="EW473" s="553"/>
      <c r="EX473" s="553"/>
      <c r="EY473" s="553"/>
      <c r="EZ473" s="553"/>
      <c r="FA473" s="553"/>
      <c r="FB473" s="553"/>
      <c r="FC473" s="553"/>
      <c r="FD473" s="553"/>
      <c r="FE473" s="553"/>
      <c r="FF473" s="553"/>
      <c r="FG473" s="553"/>
      <c r="FH473" s="553"/>
      <c r="FI473" s="553"/>
      <c r="FJ473" s="553"/>
      <c r="FK473" s="553"/>
      <c r="FL473" s="553"/>
      <c r="FM473" s="553"/>
      <c r="FN473" s="553"/>
      <c r="FO473" s="553"/>
      <c r="FP473" s="553"/>
      <c r="FQ473" s="553"/>
      <c r="FR473" s="553"/>
      <c r="FS473" s="553"/>
      <c r="FT473" s="553"/>
      <c r="FU473" s="553"/>
      <c r="FV473" s="553"/>
      <c r="FW473" s="553"/>
      <c r="FX473" s="553"/>
      <c r="FY473" s="553"/>
      <c r="FZ473" s="553"/>
      <c r="GA473" s="553"/>
      <c r="GB473" s="553"/>
      <c r="GC473" s="553"/>
      <c r="GD473" s="553"/>
      <c r="GE473" s="553"/>
      <c r="GF473" s="553"/>
      <c r="GG473" s="553"/>
      <c r="GH473" s="553"/>
      <c r="GI473" s="553"/>
      <c r="GJ473" s="553"/>
      <c r="GK473" s="553"/>
      <c r="GL473" s="553"/>
      <c r="GM473" s="553"/>
      <c r="GN473" s="553"/>
      <c r="GO473" s="553"/>
      <c r="GP473" s="553"/>
      <c r="GQ473" s="553"/>
      <c r="GR473" s="553"/>
      <c r="GS473" s="553"/>
      <c r="GT473" s="553"/>
      <c r="GU473" s="553"/>
      <c r="GV473" s="553"/>
      <c r="GW473" s="553"/>
      <c r="GX473" s="553"/>
      <c r="GY473" s="553"/>
      <c r="GZ473" s="553"/>
      <c r="HA473" s="553"/>
      <c r="HB473" s="553"/>
      <c r="HC473" s="553"/>
      <c r="HD473" s="553"/>
      <c r="HE473" s="553"/>
      <c r="HF473" s="553"/>
      <c r="HG473" s="553"/>
      <c r="HH473" s="553"/>
      <c r="HI473" s="553"/>
      <c r="HJ473" s="553"/>
      <c r="HK473" s="553"/>
      <c r="HL473" s="553"/>
      <c r="HM473" s="553"/>
      <c r="HN473" s="553"/>
      <c r="HO473" s="553"/>
      <c r="HP473" s="553"/>
      <c r="HQ473" s="553"/>
      <c r="HR473" s="553"/>
      <c r="HS473" s="553"/>
      <c r="HT473" s="553"/>
      <c r="HU473" s="553"/>
      <c r="HV473" s="553"/>
      <c r="HW473" s="553"/>
      <c r="HX473" s="553"/>
      <c r="HY473" s="553"/>
      <c r="HZ473" s="553"/>
      <c r="IA473" s="553"/>
      <c r="IB473" s="553"/>
      <c r="IC473" s="553"/>
      <c r="ID473" s="553"/>
      <c r="IE473" s="553"/>
      <c r="IF473" s="553"/>
      <c r="IG473" s="553"/>
      <c r="IH473" s="553"/>
      <c r="II473" s="553"/>
      <c r="IJ473" s="553"/>
    </row>
    <row r="474" spans="1:244" s="552" customFormat="1" ht="12" customHeight="1">
      <c r="A474" s="753" t="s">
        <v>1519</v>
      </c>
      <c r="B474" s="758"/>
      <c r="D474" s="753"/>
      <c r="E474" s="753"/>
      <c r="F474" s="753"/>
      <c r="K474" s="754"/>
      <c r="L474" s="755"/>
      <c r="M474" s="756"/>
      <c r="N474" s="753"/>
      <c r="O474" s="753"/>
      <c r="P474" s="757"/>
      <c r="Q474" s="757"/>
      <c r="R474" s="757"/>
      <c r="S474" s="757"/>
      <c r="T474" s="757"/>
      <c r="U474" s="757"/>
      <c r="V474" s="757"/>
      <c r="W474" s="757"/>
      <c r="X474" s="757"/>
      <c r="Y474" s="758"/>
      <c r="Z474" s="753"/>
      <c r="BJ474" s="553"/>
      <c r="BK474" s="553"/>
      <c r="BL474" s="553"/>
      <c r="BM474" s="553"/>
      <c r="BN474" s="553"/>
      <c r="BO474" s="553"/>
      <c r="BP474" s="553"/>
      <c r="BQ474" s="553"/>
      <c r="BR474" s="553"/>
      <c r="BS474" s="553"/>
      <c r="BT474" s="553"/>
      <c r="BU474" s="553"/>
      <c r="BV474" s="553"/>
      <c r="BW474" s="553"/>
      <c r="BX474" s="553"/>
      <c r="BY474" s="553"/>
      <c r="BZ474" s="553"/>
      <c r="CA474" s="553"/>
      <c r="CB474" s="553"/>
      <c r="CC474" s="553"/>
      <c r="CD474" s="553"/>
      <c r="CE474" s="553"/>
      <c r="CF474" s="553"/>
      <c r="CG474" s="553"/>
      <c r="CH474" s="553"/>
      <c r="CI474" s="553"/>
      <c r="CJ474" s="553"/>
      <c r="CK474" s="553"/>
      <c r="CL474" s="553"/>
      <c r="CM474" s="553"/>
      <c r="CN474" s="553"/>
      <c r="CO474" s="553"/>
      <c r="CP474" s="553"/>
      <c r="CQ474" s="553"/>
      <c r="CR474" s="553"/>
      <c r="CS474" s="553"/>
      <c r="CT474" s="553"/>
      <c r="CU474" s="553"/>
      <c r="CV474" s="553"/>
      <c r="CW474" s="553"/>
      <c r="CX474" s="553"/>
      <c r="CY474" s="553"/>
      <c r="CZ474" s="553"/>
      <c r="DA474" s="553"/>
      <c r="DB474" s="553"/>
      <c r="DC474" s="553"/>
      <c r="DD474" s="553"/>
      <c r="DE474" s="553"/>
      <c r="DF474" s="553"/>
      <c r="DG474" s="553"/>
      <c r="DH474" s="553"/>
      <c r="DI474" s="553"/>
      <c r="DJ474" s="553"/>
      <c r="DK474" s="553"/>
      <c r="DL474" s="553"/>
      <c r="DM474" s="553"/>
      <c r="DN474" s="553"/>
      <c r="DO474" s="553"/>
      <c r="DP474" s="553"/>
      <c r="DQ474" s="553"/>
      <c r="DR474" s="553"/>
      <c r="DS474" s="553"/>
      <c r="DT474" s="553"/>
      <c r="DU474" s="553"/>
      <c r="DV474" s="553"/>
      <c r="DW474" s="553"/>
      <c r="DX474" s="553"/>
      <c r="DY474" s="553"/>
      <c r="DZ474" s="553"/>
      <c r="EA474" s="553"/>
      <c r="EB474" s="553"/>
      <c r="EC474" s="553"/>
      <c r="ED474" s="553"/>
      <c r="EE474" s="553"/>
      <c r="EF474" s="553"/>
      <c r="EG474" s="553"/>
      <c r="EH474" s="553"/>
      <c r="EI474" s="553"/>
      <c r="EJ474" s="553"/>
      <c r="EK474" s="553"/>
      <c r="EL474" s="553"/>
      <c r="EM474" s="553"/>
      <c r="EN474" s="553"/>
      <c r="EO474" s="553"/>
      <c r="EP474" s="553"/>
      <c r="EQ474" s="553"/>
      <c r="ER474" s="553"/>
      <c r="ES474" s="553"/>
      <c r="ET474" s="553"/>
      <c r="EU474" s="553"/>
      <c r="EV474" s="553"/>
      <c r="EW474" s="553"/>
      <c r="EX474" s="553"/>
      <c r="EY474" s="553"/>
      <c r="EZ474" s="553"/>
      <c r="FA474" s="553"/>
      <c r="FB474" s="553"/>
      <c r="FC474" s="553"/>
      <c r="FD474" s="553"/>
      <c r="FE474" s="553"/>
      <c r="FF474" s="553"/>
      <c r="FG474" s="553"/>
      <c r="FH474" s="553"/>
      <c r="FI474" s="553"/>
      <c r="FJ474" s="553"/>
      <c r="FK474" s="553"/>
      <c r="FL474" s="553"/>
      <c r="FM474" s="553"/>
      <c r="FN474" s="553"/>
      <c r="FO474" s="553"/>
      <c r="FP474" s="553"/>
      <c r="FQ474" s="553"/>
      <c r="FR474" s="553"/>
      <c r="FS474" s="553"/>
      <c r="FT474" s="553"/>
      <c r="FU474" s="553"/>
      <c r="FV474" s="553"/>
      <c r="FW474" s="553"/>
      <c r="FX474" s="553"/>
      <c r="FY474" s="553"/>
      <c r="FZ474" s="553"/>
      <c r="GA474" s="553"/>
      <c r="GB474" s="553"/>
      <c r="GC474" s="553"/>
      <c r="GD474" s="553"/>
      <c r="GE474" s="553"/>
      <c r="GF474" s="553"/>
      <c r="GG474" s="553"/>
      <c r="GH474" s="553"/>
      <c r="GI474" s="553"/>
      <c r="GJ474" s="553"/>
      <c r="GK474" s="553"/>
      <c r="GL474" s="553"/>
      <c r="GM474" s="553"/>
      <c r="GN474" s="553"/>
      <c r="GO474" s="553"/>
      <c r="GP474" s="553"/>
      <c r="GQ474" s="553"/>
      <c r="GR474" s="553"/>
      <c r="GS474" s="553"/>
      <c r="GT474" s="553"/>
      <c r="GU474" s="553"/>
      <c r="GV474" s="553"/>
      <c r="GW474" s="553"/>
      <c r="GX474" s="553"/>
      <c r="GY474" s="553"/>
      <c r="GZ474" s="553"/>
      <c r="HA474" s="553"/>
      <c r="HB474" s="553"/>
      <c r="HC474" s="553"/>
      <c r="HD474" s="553"/>
      <c r="HE474" s="553"/>
      <c r="HF474" s="553"/>
      <c r="HG474" s="553"/>
      <c r="HH474" s="553"/>
      <c r="HI474" s="553"/>
      <c r="HJ474" s="553"/>
      <c r="HK474" s="553"/>
      <c r="HL474" s="553"/>
      <c r="HM474" s="553"/>
      <c r="HN474" s="553"/>
      <c r="HO474" s="553"/>
      <c r="HP474" s="553"/>
      <c r="HQ474" s="553"/>
      <c r="HR474" s="553"/>
      <c r="HS474" s="553"/>
      <c r="HT474" s="553"/>
      <c r="HU474" s="553"/>
      <c r="HV474" s="553"/>
      <c r="HW474" s="553"/>
      <c r="HX474" s="553"/>
      <c r="HY474" s="553"/>
      <c r="HZ474" s="553"/>
      <c r="IA474" s="553"/>
      <c r="IB474" s="553"/>
      <c r="IC474" s="553"/>
      <c r="ID474" s="553"/>
      <c r="IE474" s="553"/>
      <c r="IF474" s="553"/>
      <c r="IG474" s="553"/>
      <c r="IH474" s="553"/>
      <c r="II474" s="553"/>
      <c r="IJ474" s="553"/>
    </row>
    <row r="475" spans="1:244" s="552" customFormat="1" ht="12" customHeight="1">
      <c r="A475" s="753" t="s">
        <v>1520</v>
      </c>
      <c r="B475" s="758"/>
      <c r="D475" s="753"/>
      <c r="E475" s="753"/>
      <c r="F475" s="753"/>
      <c r="K475" s="754"/>
      <c r="L475" s="755"/>
      <c r="M475" s="756"/>
      <c r="N475" s="753"/>
      <c r="O475" s="753"/>
      <c r="P475" s="757"/>
      <c r="Q475" s="757"/>
      <c r="R475" s="757"/>
      <c r="S475" s="757"/>
      <c r="T475" s="757"/>
      <c r="U475" s="757"/>
      <c r="V475" s="757"/>
      <c r="W475" s="757"/>
      <c r="X475" s="757"/>
      <c r="Y475" s="758"/>
      <c r="Z475" s="753"/>
      <c r="BJ475" s="553"/>
      <c r="BK475" s="553"/>
      <c r="BL475" s="553"/>
      <c r="BM475" s="553"/>
      <c r="BN475" s="553"/>
      <c r="BO475" s="553"/>
      <c r="BP475" s="553"/>
      <c r="BQ475" s="553"/>
      <c r="BR475" s="553"/>
      <c r="BS475" s="553"/>
      <c r="BT475" s="553"/>
      <c r="BU475" s="553"/>
      <c r="BV475" s="553"/>
      <c r="BW475" s="553"/>
      <c r="BX475" s="553"/>
      <c r="BY475" s="553"/>
      <c r="BZ475" s="553"/>
      <c r="CA475" s="553"/>
      <c r="CB475" s="553"/>
      <c r="CC475" s="553"/>
      <c r="CD475" s="553"/>
      <c r="CE475" s="553"/>
      <c r="CF475" s="553"/>
      <c r="CG475" s="553"/>
      <c r="CH475" s="553"/>
      <c r="CI475" s="553"/>
      <c r="CJ475" s="553"/>
      <c r="CK475" s="553"/>
      <c r="CL475" s="553"/>
      <c r="CM475" s="553"/>
      <c r="CN475" s="553"/>
      <c r="CO475" s="553"/>
      <c r="CP475" s="553"/>
      <c r="CQ475" s="553"/>
      <c r="CR475" s="553"/>
      <c r="CS475" s="553"/>
      <c r="CT475" s="553"/>
      <c r="CU475" s="553"/>
      <c r="CV475" s="553"/>
      <c r="CW475" s="553"/>
      <c r="CX475" s="553"/>
      <c r="CY475" s="553"/>
      <c r="CZ475" s="553"/>
      <c r="DA475" s="553"/>
      <c r="DB475" s="553"/>
      <c r="DC475" s="553"/>
      <c r="DD475" s="553"/>
      <c r="DE475" s="553"/>
      <c r="DF475" s="553"/>
      <c r="DG475" s="553"/>
      <c r="DH475" s="553"/>
      <c r="DI475" s="553"/>
      <c r="DJ475" s="553"/>
      <c r="DK475" s="553"/>
      <c r="DL475" s="553"/>
      <c r="DM475" s="553"/>
      <c r="DN475" s="553"/>
      <c r="DO475" s="553"/>
      <c r="DP475" s="553"/>
      <c r="DQ475" s="553"/>
      <c r="DR475" s="553"/>
      <c r="DS475" s="553"/>
      <c r="DT475" s="553"/>
      <c r="DU475" s="553"/>
      <c r="DV475" s="553"/>
      <c r="DW475" s="553"/>
      <c r="DX475" s="553"/>
      <c r="DY475" s="553"/>
      <c r="DZ475" s="553"/>
      <c r="EA475" s="553"/>
      <c r="EB475" s="553"/>
      <c r="EC475" s="553"/>
      <c r="ED475" s="553"/>
      <c r="EE475" s="553"/>
      <c r="EF475" s="553"/>
      <c r="EG475" s="553"/>
      <c r="EH475" s="553"/>
      <c r="EI475" s="553"/>
      <c r="EJ475" s="553"/>
      <c r="EK475" s="553"/>
      <c r="EL475" s="553"/>
      <c r="EM475" s="553"/>
      <c r="EN475" s="553"/>
      <c r="EO475" s="553"/>
      <c r="EP475" s="553"/>
      <c r="EQ475" s="553"/>
      <c r="ER475" s="553"/>
      <c r="ES475" s="553"/>
      <c r="ET475" s="553"/>
      <c r="EU475" s="553"/>
      <c r="EV475" s="553"/>
      <c r="EW475" s="553"/>
      <c r="EX475" s="553"/>
      <c r="EY475" s="553"/>
      <c r="EZ475" s="553"/>
      <c r="FA475" s="553"/>
      <c r="FB475" s="553"/>
      <c r="FC475" s="553"/>
      <c r="FD475" s="553"/>
      <c r="FE475" s="553"/>
      <c r="FF475" s="553"/>
      <c r="FG475" s="553"/>
      <c r="FH475" s="553"/>
      <c r="FI475" s="553"/>
      <c r="FJ475" s="553"/>
      <c r="FK475" s="553"/>
      <c r="FL475" s="553"/>
      <c r="FM475" s="553"/>
      <c r="FN475" s="553"/>
      <c r="FO475" s="553"/>
      <c r="FP475" s="553"/>
      <c r="FQ475" s="553"/>
      <c r="FR475" s="553"/>
      <c r="FS475" s="553"/>
      <c r="FT475" s="553"/>
      <c r="FU475" s="553"/>
      <c r="FV475" s="553"/>
      <c r="FW475" s="553"/>
      <c r="FX475" s="553"/>
      <c r="FY475" s="553"/>
      <c r="FZ475" s="553"/>
      <c r="GA475" s="553"/>
      <c r="GB475" s="553"/>
      <c r="GC475" s="553"/>
      <c r="GD475" s="553"/>
      <c r="GE475" s="553"/>
      <c r="GF475" s="553"/>
      <c r="GG475" s="553"/>
      <c r="GH475" s="553"/>
      <c r="GI475" s="553"/>
      <c r="GJ475" s="553"/>
      <c r="GK475" s="553"/>
      <c r="GL475" s="553"/>
      <c r="GM475" s="553"/>
      <c r="GN475" s="553"/>
      <c r="GO475" s="553"/>
      <c r="GP475" s="553"/>
      <c r="GQ475" s="553"/>
      <c r="GR475" s="553"/>
      <c r="GS475" s="553"/>
      <c r="GT475" s="553"/>
      <c r="GU475" s="553"/>
      <c r="GV475" s="553"/>
      <c r="GW475" s="553"/>
      <c r="GX475" s="553"/>
      <c r="GY475" s="553"/>
      <c r="GZ475" s="553"/>
      <c r="HA475" s="553"/>
      <c r="HB475" s="553"/>
      <c r="HC475" s="553"/>
      <c r="HD475" s="553"/>
      <c r="HE475" s="553"/>
      <c r="HF475" s="553"/>
      <c r="HG475" s="553"/>
      <c r="HH475" s="553"/>
      <c r="HI475" s="553"/>
      <c r="HJ475" s="553"/>
      <c r="HK475" s="553"/>
      <c r="HL475" s="553"/>
      <c r="HM475" s="553"/>
      <c r="HN475" s="553"/>
      <c r="HO475" s="553"/>
      <c r="HP475" s="553"/>
      <c r="HQ475" s="553"/>
      <c r="HR475" s="553"/>
      <c r="HS475" s="553"/>
      <c r="HT475" s="553"/>
      <c r="HU475" s="553"/>
      <c r="HV475" s="553"/>
      <c r="HW475" s="553"/>
      <c r="HX475" s="553"/>
      <c r="HY475" s="553"/>
      <c r="HZ475" s="553"/>
      <c r="IA475" s="553"/>
      <c r="IB475" s="553"/>
      <c r="IC475" s="553"/>
      <c r="ID475" s="553"/>
      <c r="IE475" s="553"/>
      <c r="IF475" s="553"/>
      <c r="IG475" s="553"/>
      <c r="IH475" s="553"/>
      <c r="II475" s="553"/>
      <c r="IJ475" s="553"/>
    </row>
    <row r="476" spans="1:244" s="552" customFormat="1" ht="12" customHeight="1">
      <c r="A476" s="753" t="s">
        <v>1521</v>
      </c>
      <c r="B476" s="758"/>
      <c r="D476" s="753"/>
      <c r="E476" s="753"/>
      <c r="F476" s="753"/>
      <c r="K476" s="754"/>
      <c r="L476" s="755"/>
      <c r="M476" s="756"/>
      <c r="N476" s="753"/>
      <c r="O476" s="753"/>
      <c r="P476" s="757"/>
      <c r="Q476" s="757"/>
      <c r="R476" s="757"/>
      <c r="S476" s="757"/>
      <c r="T476" s="757"/>
      <c r="U476" s="757"/>
      <c r="V476" s="757"/>
      <c r="W476" s="757"/>
      <c r="X476" s="757"/>
      <c r="Y476" s="758"/>
      <c r="Z476" s="753"/>
      <c r="BJ476" s="553"/>
      <c r="BK476" s="553"/>
      <c r="BL476" s="553"/>
      <c r="BM476" s="553"/>
      <c r="BN476" s="553"/>
      <c r="BO476" s="553"/>
      <c r="BP476" s="553"/>
      <c r="BQ476" s="553"/>
      <c r="BR476" s="553"/>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c r="CN476" s="553"/>
      <c r="CO476" s="553"/>
      <c r="CP476" s="553"/>
      <c r="CQ476" s="553"/>
      <c r="CR476" s="553"/>
      <c r="CS476" s="553"/>
      <c r="CT476" s="553"/>
      <c r="CU476" s="553"/>
      <c r="CV476" s="553"/>
      <c r="CW476" s="553"/>
      <c r="CX476" s="553"/>
      <c r="CY476" s="553"/>
      <c r="CZ476" s="553"/>
      <c r="DA476" s="553"/>
      <c r="DB476" s="553"/>
      <c r="DC476" s="553"/>
      <c r="DD476" s="553"/>
      <c r="DE476" s="553"/>
      <c r="DF476" s="553"/>
      <c r="DG476" s="553"/>
      <c r="DH476" s="553"/>
      <c r="DI476" s="553"/>
      <c r="DJ476" s="553"/>
      <c r="DK476" s="553"/>
      <c r="DL476" s="553"/>
      <c r="DM476" s="553"/>
      <c r="DN476" s="553"/>
      <c r="DO476" s="553"/>
      <c r="DP476" s="553"/>
      <c r="DQ476" s="553"/>
      <c r="DR476" s="553"/>
      <c r="DS476" s="553"/>
      <c r="DT476" s="553"/>
      <c r="DU476" s="553"/>
      <c r="DV476" s="553"/>
      <c r="DW476" s="553"/>
      <c r="DX476" s="553"/>
      <c r="DY476" s="553"/>
      <c r="DZ476" s="553"/>
      <c r="EA476" s="553"/>
      <c r="EB476" s="553"/>
      <c r="EC476" s="553"/>
      <c r="ED476" s="553"/>
      <c r="EE476" s="553"/>
      <c r="EF476" s="553"/>
      <c r="EG476" s="553"/>
      <c r="EH476" s="553"/>
      <c r="EI476" s="553"/>
      <c r="EJ476" s="553"/>
      <c r="EK476" s="553"/>
      <c r="EL476" s="553"/>
      <c r="EM476" s="553"/>
      <c r="EN476" s="553"/>
      <c r="EO476" s="553"/>
      <c r="EP476" s="553"/>
      <c r="EQ476" s="553"/>
      <c r="ER476" s="553"/>
      <c r="ES476" s="553"/>
      <c r="ET476" s="553"/>
      <c r="EU476" s="553"/>
      <c r="EV476" s="553"/>
      <c r="EW476" s="553"/>
      <c r="EX476" s="553"/>
      <c r="EY476" s="553"/>
      <c r="EZ476" s="553"/>
      <c r="FA476" s="553"/>
      <c r="FB476" s="553"/>
      <c r="FC476" s="553"/>
      <c r="FD476" s="553"/>
      <c r="FE476" s="553"/>
      <c r="FF476" s="553"/>
      <c r="FG476" s="553"/>
      <c r="FH476" s="553"/>
      <c r="FI476" s="553"/>
      <c r="FJ476" s="553"/>
      <c r="FK476" s="553"/>
      <c r="FL476" s="553"/>
      <c r="FM476" s="553"/>
      <c r="FN476" s="553"/>
      <c r="FO476" s="553"/>
      <c r="FP476" s="553"/>
      <c r="FQ476" s="553"/>
      <c r="FR476" s="553"/>
      <c r="FS476" s="553"/>
      <c r="FT476" s="553"/>
      <c r="FU476" s="553"/>
      <c r="FV476" s="553"/>
      <c r="FW476" s="553"/>
      <c r="FX476" s="553"/>
      <c r="FY476" s="553"/>
      <c r="FZ476" s="553"/>
      <c r="GA476" s="553"/>
      <c r="GB476" s="553"/>
      <c r="GC476" s="553"/>
      <c r="GD476" s="553"/>
      <c r="GE476" s="553"/>
      <c r="GF476" s="553"/>
      <c r="GG476" s="553"/>
      <c r="GH476" s="553"/>
      <c r="GI476" s="553"/>
      <c r="GJ476" s="553"/>
      <c r="GK476" s="553"/>
      <c r="GL476" s="553"/>
      <c r="GM476" s="553"/>
      <c r="GN476" s="553"/>
      <c r="GO476" s="553"/>
      <c r="GP476" s="553"/>
      <c r="GQ476" s="553"/>
      <c r="GR476" s="553"/>
      <c r="GS476" s="553"/>
      <c r="GT476" s="553"/>
      <c r="GU476" s="553"/>
      <c r="GV476" s="553"/>
      <c r="GW476" s="553"/>
      <c r="GX476" s="553"/>
      <c r="GY476" s="553"/>
      <c r="GZ476" s="553"/>
      <c r="HA476" s="553"/>
      <c r="HB476" s="553"/>
      <c r="HC476" s="553"/>
      <c r="HD476" s="553"/>
      <c r="HE476" s="553"/>
      <c r="HF476" s="553"/>
      <c r="HG476" s="553"/>
      <c r="HH476" s="553"/>
      <c r="HI476" s="553"/>
      <c r="HJ476" s="553"/>
      <c r="HK476" s="553"/>
      <c r="HL476" s="553"/>
      <c r="HM476" s="553"/>
      <c r="HN476" s="553"/>
      <c r="HO476" s="553"/>
      <c r="HP476" s="553"/>
      <c r="HQ476" s="553"/>
      <c r="HR476" s="553"/>
      <c r="HS476" s="553"/>
      <c r="HT476" s="553"/>
      <c r="HU476" s="553"/>
      <c r="HV476" s="553"/>
      <c r="HW476" s="553"/>
      <c r="HX476" s="553"/>
      <c r="HY476" s="553"/>
      <c r="HZ476" s="553"/>
      <c r="IA476" s="553"/>
      <c r="IB476" s="553"/>
      <c r="IC476" s="553"/>
      <c r="ID476" s="553"/>
      <c r="IE476" s="553"/>
      <c r="IF476" s="553"/>
      <c r="IG476" s="553"/>
      <c r="IH476" s="553"/>
      <c r="II476" s="553"/>
      <c r="IJ476" s="553"/>
    </row>
    <row r="477" spans="1:244" s="552" customFormat="1" ht="12" customHeight="1">
      <c r="A477" s="753" t="s">
        <v>1522</v>
      </c>
      <c r="B477" s="758"/>
      <c r="D477" s="753"/>
      <c r="E477" s="753"/>
      <c r="F477" s="753"/>
      <c r="K477" s="754"/>
      <c r="L477" s="755"/>
      <c r="M477" s="756"/>
      <c r="N477" s="753"/>
      <c r="O477" s="753"/>
      <c r="P477" s="757"/>
      <c r="Q477" s="757"/>
      <c r="R477" s="757"/>
      <c r="S477" s="757"/>
      <c r="T477" s="757"/>
      <c r="U477" s="757"/>
      <c r="V477" s="757"/>
      <c r="W477" s="757"/>
      <c r="X477" s="757"/>
      <c r="Y477" s="758"/>
      <c r="Z477" s="753"/>
      <c r="BJ477" s="553"/>
      <c r="BK477" s="553"/>
      <c r="BL477" s="553"/>
      <c r="BM477" s="553"/>
      <c r="BN477" s="553"/>
      <c r="BO477" s="553"/>
      <c r="BP477" s="553"/>
      <c r="BQ477" s="553"/>
      <c r="BR477" s="553"/>
      <c r="BS477" s="553"/>
      <c r="BT477" s="553"/>
      <c r="BU477" s="553"/>
      <c r="BV477" s="553"/>
      <c r="BW477" s="553"/>
      <c r="BX477" s="553"/>
      <c r="BY477" s="553"/>
      <c r="BZ477" s="553"/>
      <c r="CA477" s="553"/>
      <c r="CB477" s="553"/>
      <c r="CC477" s="553"/>
      <c r="CD477" s="553"/>
      <c r="CE477" s="553"/>
      <c r="CF477" s="553"/>
      <c r="CG477" s="553"/>
      <c r="CH477" s="553"/>
      <c r="CI477" s="553"/>
      <c r="CJ477" s="553"/>
      <c r="CK477" s="553"/>
      <c r="CL477" s="553"/>
      <c r="CM477" s="553"/>
      <c r="CN477" s="553"/>
      <c r="CO477" s="553"/>
      <c r="CP477" s="553"/>
      <c r="CQ477" s="553"/>
      <c r="CR477" s="553"/>
      <c r="CS477" s="553"/>
      <c r="CT477" s="553"/>
      <c r="CU477" s="553"/>
      <c r="CV477" s="553"/>
      <c r="CW477" s="553"/>
      <c r="CX477" s="553"/>
      <c r="CY477" s="553"/>
      <c r="CZ477" s="553"/>
      <c r="DA477" s="553"/>
      <c r="DB477" s="553"/>
      <c r="DC477" s="553"/>
      <c r="DD477" s="553"/>
      <c r="DE477" s="553"/>
      <c r="DF477" s="553"/>
      <c r="DG477" s="553"/>
      <c r="DH477" s="553"/>
      <c r="DI477" s="553"/>
      <c r="DJ477" s="553"/>
      <c r="DK477" s="553"/>
      <c r="DL477" s="553"/>
      <c r="DM477" s="553"/>
      <c r="DN477" s="553"/>
      <c r="DO477" s="553"/>
      <c r="DP477" s="553"/>
      <c r="DQ477" s="553"/>
      <c r="DR477" s="553"/>
      <c r="DS477" s="553"/>
      <c r="DT477" s="553"/>
      <c r="DU477" s="553"/>
      <c r="DV477" s="553"/>
      <c r="DW477" s="553"/>
      <c r="DX477" s="553"/>
      <c r="DY477" s="553"/>
      <c r="DZ477" s="553"/>
      <c r="EA477" s="553"/>
      <c r="EB477" s="553"/>
      <c r="EC477" s="553"/>
      <c r="ED477" s="553"/>
      <c r="EE477" s="553"/>
      <c r="EF477" s="553"/>
      <c r="EG477" s="553"/>
      <c r="EH477" s="553"/>
      <c r="EI477" s="553"/>
      <c r="EJ477" s="553"/>
      <c r="EK477" s="553"/>
      <c r="EL477" s="553"/>
      <c r="EM477" s="553"/>
      <c r="EN477" s="553"/>
      <c r="EO477" s="553"/>
      <c r="EP477" s="553"/>
      <c r="EQ477" s="553"/>
      <c r="ER477" s="553"/>
      <c r="ES477" s="553"/>
      <c r="ET477" s="553"/>
      <c r="EU477" s="553"/>
      <c r="EV477" s="553"/>
      <c r="EW477" s="553"/>
      <c r="EX477" s="553"/>
      <c r="EY477" s="553"/>
      <c r="EZ477" s="553"/>
      <c r="FA477" s="553"/>
      <c r="FB477" s="553"/>
      <c r="FC477" s="553"/>
      <c r="FD477" s="553"/>
      <c r="FE477" s="553"/>
      <c r="FF477" s="553"/>
      <c r="FG477" s="553"/>
      <c r="FH477" s="553"/>
      <c r="FI477" s="553"/>
      <c r="FJ477" s="553"/>
      <c r="FK477" s="553"/>
      <c r="FL477" s="553"/>
      <c r="FM477" s="553"/>
      <c r="FN477" s="553"/>
      <c r="FO477" s="553"/>
      <c r="FP477" s="553"/>
      <c r="FQ477" s="553"/>
      <c r="FR477" s="553"/>
      <c r="FS477" s="553"/>
      <c r="FT477" s="553"/>
      <c r="FU477" s="553"/>
      <c r="FV477" s="553"/>
      <c r="FW477" s="553"/>
      <c r="FX477" s="553"/>
      <c r="FY477" s="553"/>
      <c r="FZ477" s="553"/>
      <c r="GA477" s="553"/>
      <c r="GB477" s="553"/>
      <c r="GC477" s="553"/>
      <c r="GD477" s="553"/>
      <c r="GE477" s="553"/>
      <c r="GF477" s="553"/>
      <c r="GG477" s="553"/>
      <c r="GH477" s="553"/>
      <c r="GI477" s="553"/>
      <c r="GJ477" s="553"/>
      <c r="GK477" s="553"/>
      <c r="GL477" s="553"/>
      <c r="GM477" s="553"/>
      <c r="GN477" s="553"/>
      <c r="GO477" s="553"/>
      <c r="GP477" s="553"/>
      <c r="GQ477" s="553"/>
      <c r="GR477" s="553"/>
      <c r="GS477" s="553"/>
      <c r="GT477" s="553"/>
      <c r="GU477" s="553"/>
      <c r="GV477" s="553"/>
      <c r="GW477" s="553"/>
      <c r="GX477" s="553"/>
      <c r="GY477" s="553"/>
      <c r="GZ477" s="553"/>
      <c r="HA477" s="553"/>
      <c r="HB477" s="553"/>
      <c r="HC477" s="553"/>
      <c r="HD477" s="553"/>
      <c r="HE477" s="553"/>
      <c r="HF477" s="553"/>
      <c r="HG477" s="553"/>
      <c r="HH477" s="553"/>
      <c r="HI477" s="553"/>
      <c r="HJ477" s="553"/>
      <c r="HK477" s="553"/>
      <c r="HL477" s="553"/>
      <c r="HM477" s="553"/>
      <c r="HN477" s="553"/>
      <c r="HO477" s="553"/>
      <c r="HP477" s="553"/>
      <c r="HQ477" s="553"/>
      <c r="HR477" s="553"/>
      <c r="HS477" s="553"/>
      <c r="HT477" s="553"/>
      <c r="HU477" s="553"/>
      <c r="HV477" s="553"/>
      <c r="HW477" s="553"/>
      <c r="HX477" s="553"/>
      <c r="HY477" s="553"/>
      <c r="HZ477" s="553"/>
      <c r="IA477" s="553"/>
      <c r="IB477" s="553"/>
      <c r="IC477" s="553"/>
      <c r="ID477" s="553"/>
      <c r="IE477" s="553"/>
      <c r="IF477" s="553"/>
      <c r="IG477" s="553"/>
      <c r="IH477" s="553"/>
      <c r="II477" s="553"/>
      <c r="IJ477" s="553"/>
    </row>
    <row r="478" spans="1:244" s="552" customFormat="1" ht="12" customHeight="1">
      <c r="A478" s="753" t="s">
        <v>1523</v>
      </c>
      <c r="B478" s="758"/>
      <c r="D478" s="753"/>
      <c r="E478" s="753"/>
      <c r="F478" s="753"/>
      <c r="K478" s="754"/>
      <c r="L478" s="755"/>
      <c r="M478" s="756"/>
      <c r="N478" s="753"/>
      <c r="O478" s="753"/>
      <c r="P478" s="757"/>
      <c r="Q478" s="757"/>
      <c r="R478" s="757"/>
      <c r="S478" s="757"/>
      <c r="T478" s="757"/>
      <c r="U478" s="757"/>
      <c r="V478" s="757"/>
      <c r="W478" s="757"/>
      <c r="X478" s="757"/>
      <c r="Y478" s="758"/>
      <c r="Z478" s="753"/>
      <c r="BJ478" s="553"/>
      <c r="BK478" s="553"/>
      <c r="BL478" s="553"/>
      <c r="BM478" s="553"/>
      <c r="BN478" s="553"/>
      <c r="BO478" s="553"/>
      <c r="BP478" s="553"/>
      <c r="BQ478" s="553"/>
      <c r="BR478" s="553"/>
      <c r="BS478" s="553"/>
      <c r="BT478" s="553"/>
      <c r="BU478" s="553"/>
      <c r="BV478" s="553"/>
      <c r="BW478" s="553"/>
      <c r="BX478" s="553"/>
      <c r="BY478" s="553"/>
      <c r="BZ478" s="553"/>
      <c r="CA478" s="553"/>
      <c r="CB478" s="553"/>
      <c r="CC478" s="553"/>
      <c r="CD478" s="553"/>
      <c r="CE478" s="553"/>
      <c r="CF478" s="553"/>
      <c r="CG478" s="553"/>
      <c r="CH478" s="553"/>
      <c r="CI478" s="553"/>
      <c r="CJ478" s="553"/>
      <c r="CK478" s="553"/>
      <c r="CL478" s="553"/>
      <c r="CM478" s="553"/>
      <c r="CN478" s="553"/>
      <c r="CO478" s="553"/>
      <c r="CP478" s="553"/>
      <c r="CQ478" s="553"/>
      <c r="CR478" s="553"/>
      <c r="CS478" s="553"/>
      <c r="CT478" s="553"/>
      <c r="CU478" s="553"/>
      <c r="CV478" s="553"/>
      <c r="CW478" s="553"/>
      <c r="CX478" s="553"/>
      <c r="CY478" s="553"/>
      <c r="CZ478" s="553"/>
      <c r="DA478" s="553"/>
      <c r="DB478" s="553"/>
      <c r="DC478" s="553"/>
      <c r="DD478" s="553"/>
      <c r="DE478" s="553"/>
      <c r="DF478" s="553"/>
      <c r="DG478" s="553"/>
      <c r="DH478" s="553"/>
      <c r="DI478" s="553"/>
      <c r="DJ478" s="553"/>
      <c r="DK478" s="553"/>
      <c r="DL478" s="553"/>
      <c r="DM478" s="553"/>
      <c r="DN478" s="553"/>
      <c r="DO478" s="553"/>
      <c r="DP478" s="553"/>
      <c r="DQ478" s="553"/>
      <c r="DR478" s="553"/>
      <c r="DS478" s="553"/>
      <c r="DT478" s="553"/>
      <c r="DU478" s="553"/>
      <c r="DV478" s="553"/>
      <c r="DW478" s="553"/>
      <c r="DX478" s="553"/>
      <c r="DY478" s="553"/>
      <c r="DZ478" s="553"/>
      <c r="EA478" s="553"/>
      <c r="EB478" s="553"/>
      <c r="EC478" s="553"/>
      <c r="ED478" s="553"/>
      <c r="EE478" s="553"/>
      <c r="EF478" s="553"/>
      <c r="EG478" s="553"/>
      <c r="EH478" s="553"/>
      <c r="EI478" s="553"/>
      <c r="EJ478" s="553"/>
      <c r="EK478" s="553"/>
      <c r="EL478" s="553"/>
      <c r="EM478" s="553"/>
      <c r="EN478" s="553"/>
      <c r="EO478" s="553"/>
      <c r="EP478" s="553"/>
      <c r="EQ478" s="553"/>
      <c r="ER478" s="553"/>
      <c r="ES478" s="553"/>
      <c r="ET478" s="553"/>
      <c r="EU478" s="553"/>
      <c r="EV478" s="553"/>
      <c r="EW478" s="553"/>
      <c r="EX478" s="553"/>
      <c r="EY478" s="553"/>
      <c r="EZ478" s="553"/>
      <c r="FA478" s="553"/>
      <c r="FB478" s="553"/>
      <c r="FC478" s="553"/>
      <c r="FD478" s="553"/>
      <c r="FE478" s="553"/>
      <c r="FF478" s="553"/>
      <c r="FG478" s="553"/>
      <c r="FH478" s="553"/>
      <c r="FI478" s="553"/>
      <c r="FJ478" s="553"/>
      <c r="FK478" s="553"/>
      <c r="FL478" s="553"/>
      <c r="FM478" s="553"/>
      <c r="FN478" s="553"/>
      <c r="FO478" s="553"/>
      <c r="FP478" s="553"/>
      <c r="FQ478" s="553"/>
      <c r="FR478" s="553"/>
      <c r="FS478" s="553"/>
      <c r="FT478" s="553"/>
      <c r="FU478" s="553"/>
      <c r="FV478" s="553"/>
      <c r="FW478" s="553"/>
      <c r="FX478" s="553"/>
      <c r="FY478" s="553"/>
      <c r="FZ478" s="553"/>
      <c r="GA478" s="553"/>
      <c r="GB478" s="553"/>
      <c r="GC478" s="553"/>
      <c r="GD478" s="553"/>
      <c r="GE478" s="553"/>
      <c r="GF478" s="553"/>
      <c r="GG478" s="553"/>
      <c r="GH478" s="553"/>
      <c r="GI478" s="553"/>
      <c r="GJ478" s="553"/>
      <c r="GK478" s="553"/>
      <c r="GL478" s="553"/>
      <c r="GM478" s="553"/>
      <c r="GN478" s="553"/>
      <c r="GO478" s="553"/>
      <c r="GP478" s="553"/>
      <c r="GQ478" s="553"/>
      <c r="GR478" s="553"/>
      <c r="GS478" s="553"/>
      <c r="GT478" s="553"/>
      <c r="GU478" s="553"/>
      <c r="GV478" s="553"/>
      <c r="GW478" s="553"/>
      <c r="GX478" s="553"/>
      <c r="GY478" s="553"/>
      <c r="GZ478" s="553"/>
      <c r="HA478" s="553"/>
      <c r="HB478" s="553"/>
      <c r="HC478" s="553"/>
      <c r="HD478" s="553"/>
      <c r="HE478" s="553"/>
      <c r="HF478" s="553"/>
      <c r="HG478" s="553"/>
      <c r="HH478" s="553"/>
      <c r="HI478" s="553"/>
      <c r="HJ478" s="553"/>
      <c r="HK478" s="553"/>
      <c r="HL478" s="553"/>
      <c r="HM478" s="553"/>
      <c r="HN478" s="553"/>
      <c r="HO478" s="553"/>
      <c r="HP478" s="553"/>
      <c r="HQ478" s="553"/>
      <c r="HR478" s="553"/>
      <c r="HS478" s="553"/>
      <c r="HT478" s="553"/>
      <c r="HU478" s="553"/>
      <c r="HV478" s="553"/>
      <c r="HW478" s="553"/>
      <c r="HX478" s="553"/>
      <c r="HY478" s="553"/>
      <c r="HZ478" s="553"/>
      <c r="IA478" s="553"/>
      <c r="IB478" s="553"/>
      <c r="IC478" s="553"/>
      <c r="ID478" s="553"/>
      <c r="IE478" s="553"/>
      <c r="IF478" s="553"/>
      <c r="IG478" s="553"/>
      <c r="IH478" s="553"/>
      <c r="II478" s="553"/>
      <c r="IJ478" s="553"/>
    </row>
    <row r="479" spans="1:244" s="552" customFormat="1" ht="12" customHeight="1">
      <c r="A479" s="753"/>
      <c r="B479" s="758"/>
      <c r="D479" s="753"/>
      <c r="E479" s="753"/>
      <c r="F479" s="753"/>
      <c r="K479" s="754"/>
      <c r="L479" s="755"/>
      <c r="M479" s="756"/>
      <c r="N479" s="753"/>
      <c r="O479" s="753"/>
      <c r="P479" s="757"/>
      <c r="Q479" s="757"/>
      <c r="R479" s="757"/>
      <c r="S479" s="757"/>
      <c r="T479" s="757"/>
      <c r="U479" s="757"/>
      <c r="V479" s="757"/>
      <c r="W479" s="757"/>
      <c r="X479" s="757"/>
      <c r="Y479" s="758"/>
      <c r="Z479" s="753"/>
      <c r="BJ479" s="553"/>
      <c r="BK479" s="553"/>
      <c r="BL479" s="553"/>
      <c r="BM479" s="553"/>
      <c r="BN479" s="553"/>
      <c r="BO479" s="553"/>
      <c r="BP479" s="553"/>
      <c r="BQ479" s="553"/>
      <c r="BR479" s="553"/>
      <c r="BS479" s="553"/>
      <c r="BT479" s="553"/>
      <c r="BU479" s="553"/>
      <c r="BV479" s="553"/>
      <c r="BW479" s="553"/>
      <c r="BX479" s="553"/>
      <c r="BY479" s="553"/>
      <c r="BZ479" s="553"/>
      <c r="CA479" s="553"/>
      <c r="CB479" s="553"/>
      <c r="CC479" s="553"/>
      <c r="CD479" s="553"/>
      <c r="CE479" s="553"/>
      <c r="CF479" s="553"/>
      <c r="CG479" s="553"/>
      <c r="CH479" s="553"/>
      <c r="CI479" s="553"/>
      <c r="CJ479" s="553"/>
      <c r="CK479" s="553"/>
      <c r="CL479" s="553"/>
      <c r="CM479" s="553"/>
      <c r="CN479" s="553"/>
      <c r="CO479" s="553"/>
      <c r="CP479" s="553"/>
      <c r="CQ479" s="553"/>
      <c r="CR479" s="553"/>
      <c r="CS479" s="553"/>
      <c r="CT479" s="553"/>
      <c r="CU479" s="553"/>
      <c r="CV479" s="553"/>
      <c r="CW479" s="553"/>
      <c r="CX479" s="553"/>
      <c r="CY479" s="553"/>
      <c r="CZ479" s="553"/>
      <c r="DA479" s="553"/>
      <c r="DB479" s="553"/>
      <c r="DC479" s="553"/>
      <c r="DD479" s="553"/>
      <c r="DE479" s="553"/>
      <c r="DF479" s="553"/>
      <c r="DG479" s="553"/>
      <c r="DH479" s="553"/>
      <c r="DI479" s="553"/>
      <c r="DJ479" s="553"/>
      <c r="DK479" s="553"/>
      <c r="DL479" s="553"/>
      <c r="DM479" s="553"/>
      <c r="DN479" s="553"/>
      <c r="DO479" s="553"/>
      <c r="DP479" s="553"/>
      <c r="DQ479" s="553"/>
      <c r="DR479" s="553"/>
      <c r="DS479" s="553"/>
      <c r="DT479" s="553"/>
      <c r="DU479" s="553"/>
      <c r="DV479" s="553"/>
      <c r="DW479" s="553"/>
      <c r="DX479" s="553"/>
      <c r="DY479" s="553"/>
      <c r="DZ479" s="553"/>
      <c r="EA479" s="553"/>
      <c r="EB479" s="553"/>
      <c r="EC479" s="553"/>
      <c r="ED479" s="553"/>
      <c r="EE479" s="553"/>
      <c r="EF479" s="553"/>
      <c r="EG479" s="553"/>
      <c r="EH479" s="553"/>
      <c r="EI479" s="553"/>
      <c r="EJ479" s="553"/>
      <c r="EK479" s="553"/>
      <c r="EL479" s="553"/>
      <c r="EM479" s="553"/>
      <c r="EN479" s="553"/>
      <c r="EO479" s="553"/>
      <c r="EP479" s="553"/>
      <c r="EQ479" s="553"/>
      <c r="ER479" s="553"/>
      <c r="ES479" s="553"/>
      <c r="ET479" s="553"/>
      <c r="EU479" s="553"/>
      <c r="EV479" s="553"/>
      <c r="EW479" s="553"/>
      <c r="EX479" s="553"/>
      <c r="EY479" s="553"/>
      <c r="EZ479" s="553"/>
      <c r="FA479" s="553"/>
      <c r="FB479" s="553"/>
      <c r="FC479" s="553"/>
      <c r="FD479" s="553"/>
      <c r="FE479" s="553"/>
      <c r="FF479" s="553"/>
      <c r="FG479" s="553"/>
      <c r="FH479" s="553"/>
      <c r="FI479" s="553"/>
      <c r="FJ479" s="553"/>
      <c r="FK479" s="553"/>
      <c r="FL479" s="553"/>
      <c r="FM479" s="553"/>
      <c r="FN479" s="553"/>
      <c r="FO479" s="553"/>
      <c r="FP479" s="553"/>
      <c r="FQ479" s="553"/>
      <c r="FR479" s="553"/>
      <c r="FS479" s="553"/>
      <c r="FT479" s="553"/>
      <c r="FU479" s="553"/>
      <c r="FV479" s="553"/>
      <c r="FW479" s="553"/>
      <c r="FX479" s="553"/>
      <c r="FY479" s="553"/>
      <c r="FZ479" s="553"/>
      <c r="GA479" s="553"/>
      <c r="GB479" s="553"/>
      <c r="GC479" s="553"/>
      <c r="GD479" s="553"/>
      <c r="GE479" s="553"/>
      <c r="GF479" s="553"/>
      <c r="GG479" s="553"/>
      <c r="GH479" s="553"/>
      <c r="GI479" s="553"/>
      <c r="GJ479" s="553"/>
      <c r="GK479" s="553"/>
      <c r="GL479" s="553"/>
      <c r="GM479" s="553"/>
      <c r="GN479" s="553"/>
      <c r="GO479" s="553"/>
      <c r="GP479" s="553"/>
      <c r="GQ479" s="553"/>
      <c r="GR479" s="553"/>
      <c r="GS479" s="553"/>
      <c r="GT479" s="553"/>
      <c r="GU479" s="553"/>
      <c r="GV479" s="553"/>
      <c r="GW479" s="553"/>
      <c r="GX479" s="553"/>
      <c r="GY479" s="553"/>
      <c r="GZ479" s="553"/>
      <c r="HA479" s="553"/>
      <c r="HB479" s="553"/>
      <c r="HC479" s="553"/>
      <c r="HD479" s="553"/>
      <c r="HE479" s="553"/>
      <c r="HF479" s="553"/>
      <c r="HG479" s="553"/>
      <c r="HH479" s="553"/>
      <c r="HI479" s="553"/>
      <c r="HJ479" s="553"/>
      <c r="HK479" s="553"/>
      <c r="HL479" s="553"/>
      <c r="HM479" s="553"/>
      <c r="HN479" s="553"/>
      <c r="HO479" s="553"/>
      <c r="HP479" s="553"/>
      <c r="HQ479" s="553"/>
      <c r="HR479" s="553"/>
      <c r="HS479" s="553"/>
      <c r="HT479" s="553"/>
      <c r="HU479" s="553"/>
      <c r="HV479" s="553"/>
      <c r="HW479" s="553"/>
      <c r="HX479" s="553"/>
      <c r="HY479" s="553"/>
      <c r="HZ479" s="553"/>
      <c r="IA479" s="553"/>
      <c r="IB479" s="553"/>
      <c r="IC479" s="553"/>
      <c r="ID479" s="553"/>
      <c r="IE479" s="553"/>
      <c r="IF479" s="553"/>
      <c r="IG479" s="553"/>
      <c r="IH479" s="553"/>
      <c r="II479" s="553"/>
      <c r="IJ479" s="553"/>
    </row>
    <row r="480" spans="1:244" s="552" customFormat="1" ht="12" customHeight="1">
      <c r="A480" s="753" t="s">
        <v>1524</v>
      </c>
      <c r="B480" s="758"/>
      <c r="D480" s="753"/>
      <c r="E480" s="753"/>
      <c r="F480" s="753"/>
      <c r="K480" s="754"/>
      <c r="L480" s="755"/>
      <c r="M480" s="756"/>
      <c r="N480" s="753"/>
      <c r="O480" s="753"/>
      <c r="P480" s="757"/>
      <c r="Q480" s="757"/>
      <c r="R480" s="757"/>
      <c r="S480" s="757"/>
      <c r="T480" s="757"/>
      <c r="U480" s="757"/>
      <c r="V480" s="757"/>
      <c r="W480" s="757"/>
      <c r="X480" s="757"/>
      <c r="Y480" s="758"/>
      <c r="Z480" s="753"/>
      <c r="BJ480" s="553"/>
      <c r="BK480" s="553"/>
      <c r="BL480" s="553"/>
      <c r="BM480" s="553"/>
      <c r="BN480" s="553"/>
      <c r="BO480" s="553"/>
      <c r="BP480" s="553"/>
      <c r="BQ480" s="553"/>
      <c r="BR480" s="553"/>
      <c r="BS480" s="553"/>
      <c r="BT480" s="553"/>
      <c r="BU480" s="553"/>
      <c r="BV480" s="553"/>
      <c r="BW480" s="553"/>
      <c r="BX480" s="553"/>
      <c r="BY480" s="553"/>
      <c r="BZ480" s="553"/>
      <c r="CA480" s="553"/>
      <c r="CB480" s="553"/>
      <c r="CC480" s="553"/>
      <c r="CD480" s="553"/>
      <c r="CE480" s="553"/>
      <c r="CF480" s="553"/>
      <c r="CG480" s="553"/>
      <c r="CH480" s="553"/>
      <c r="CI480" s="553"/>
      <c r="CJ480" s="553"/>
      <c r="CK480" s="553"/>
      <c r="CL480" s="553"/>
      <c r="CM480" s="553"/>
      <c r="CN480" s="553"/>
      <c r="CO480" s="553"/>
      <c r="CP480" s="553"/>
      <c r="CQ480" s="553"/>
      <c r="CR480" s="553"/>
      <c r="CS480" s="553"/>
      <c r="CT480" s="553"/>
      <c r="CU480" s="553"/>
      <c r="CV480" s="553"/>
      <c r="CW480" s="553"/>
      <c r="CX480" s="553"/>
      <c r="CY480" s="553"/>
      <c r="CZ480" s="553"/>
      <c r="DA480" s="553"/>
      <c r="DB480" s="553"/>
      <c r="DC480" s="553"/>
      <c r="DD480" s="553"/>
      <c r="DE480" s="553"/>
      <c r="DF480" s="553"/>
      <c r="DG480" s="553"/>
      <c r="DH480" s="553"/>
      <c r="DI480" s="553"/>
      <c r="DJ480" s="553"/>
      <c r="DK480" s="553"/>
      <c r="DL480" s="553"/>
      <c r="DM480" s="553"/>
      <c r="DN480" s="553"/>
      <c r="DO480" s="553"/>
      <c r="DP480" s="553"/>
      <c r="DQ480" s="553"/>
      <c r="DR480" s="553"/>
      <c r="DS480" s="553"/>
      <c r="DT480" s="553"/>
      <c r="DU480" s="553"/>
      <c r="DV480" s="553"/>
      <c r="DW480" s="553"/>
      <c r="DX480" s="553"/>
      <c r="DY480" s="553"/>
      <c r="DZ480" s="553"/>
      <c r="EA480" s="553"/>
      <c r="EB480" s="553"/>
      <c r="EC480" s="553"/>
      <c r="ED480" s="553"/>
      <c r="EE480" s="553"/>
      <c r="EF480" s="553"/>
      <c r="EG480" s="553"/>
      <c r="EH480" s="553"/>
      <c r="EI480" s="553"/>
      <c r="EJ480" s="553"/>
      <c r="EK480" s="553"/>
      <c r="EL480" s="553"/>
      <c r="EM480" s="553"/>
      <c r="EN480" s="553"/>
      <c r="EO480" s="553"/>
      <c r="EP480" s="553"/>
      <c r="EQ480" s="553"/>
      <c r="ER480" s="553"/>
      <c r="ES480" s="553"/>
      <c r="ET480" s="553"/>
      <c r="EU480" s="553"/>
      <c r="EV480" s="553"/>
      <c r="EW480" s="553"/>
      <c r="EX480" s="553"/>
      <c r="EY480" s="553"/>
      <c r="EZ480" s="553"/>
      <c r="FA480" s="553"/>
      <c r="FB480" s="553"/>
      <c r="FC480" s="553"/>
      <c r="FD480" s="553"/>
      <c r="FE480" s="553"/>
      <c r="FF480" s="553"/>
      <c r="FG480" s="553"/>
      <c r="FH480" s="553"/>
      <c r="FI480" s="553"/>
      <c r="FJ480" s="553"/>
      <c r="FK480" s="553"/>
      <c r="FL480" s="553"/>
      <c r="FM480" s="553"/>
      <c r="FN480" s="553"/>
      <c r="FO480" s="553"/>
      <c r="FP480" s="553"/>
      <c r="FQ480" s="553"/>
      <c r="FR480" s="553"/>
      <c r="FS480" s="553"/>
      <c r="FT480" s="553"/>
      <c r="FU480" s="553"/>
      <c r="FV480" s="553"/>
      <c r="FW480" s="553"/>
      <c r="FX480" s="553"/>
      <c r="FY480" s="553"/>
      <c r="FZ480" s="553"/>
      <c r="GA480" s="553"/>
      <c r="GB480" s="553"/>
      <c r="GC480" s="553"/>
      <c r="GD480" s="553"/>
      <c r="GE480" s="553"/>
      <c r="GF480" s="553"/>
      <c r="GG480" s="553"/>
      <c r="GH480" s="553"/>
      <c r="GI480" s="553"/>
      <c r="GJ480" s="553"/>
      <c r="GK480" s="553"/>
      <c r="GL480" s="553"/>
      <c r="GM480" s="553"/>
      <c r="GN480" s="553"/>
      <c r="GO480" s="553"/>
      <c r="GP480" s="553"/>
      <c r="GQ480" s="553"/>
      <c r="GR480" s="553"/>
      <c r="GS480" s="553"/>
      <c r="GT480" s="553"/>
      <c r="GU480" s="553"/>
      <c r="GV480" s="553"/>
      <c r="GW480" s="553"/>
      <c r="GX480" s="553"/>
      <c r="GY480" s="553"/>
      <c r="GZ480" s="553"/>
      <c r="HA480" s="553"/>
      <c r="HB480" s="553"/>
      <c r="HC480" s="553"/>
      <c r="HD480" s="553"/>
      <c r="HE480" s="553"/>
      <c r="HF480" s="553"/>
      <c r="HG480" s="553"/>
      <c r="HH480" s="553"/>
      <c r="HI480" s="553"/>
      <c r="HJ480" s="553"/>
      <c r="HK480" s="553"/>
      <c r="HL480" s="553"/>
      <c r="HM480" s="553"/>
      <c r="HN480" s="553"/>
      <c r="HO480" s="553"/>
      <c r="HP480" s="553"/>
      <c r="HQ480" s="553"/>
      <c r="HR480" s="553"/>
      <c r="HS480" s="553"/>
      <c r="HT480" s="553"/>
      <c r="HU480" s="553"/>
      <c r="HV480" s="553"/>
      <c r="HW480" s="553"/>
      <c r="HX480" s="553"/>
      <c r="HY480" s="553"/>
      <c r="HZ480" s="553"/>
      <c r="IA480" s="553"/>
      <c r="IB480" s="553"/>
      <c r="IC480" s="553"/>
      <c r="ID480" s="553"/>
      <c r="IE480" s="553"/>
      <c r="IF480" s="553"/>
      <c r="IG480" s="553"/>
      <c r="IH480" s="553"/>
      <c r="II480" s="553"/>
      <c r="IJ480" s="553"/>
    </row>
    <row r="481" spans="1:244" s="552" customFormat="1" ht="12" customHeight="1">
      <c r="A481" s="753" t="s">
        <v>1525</v>
      </c>
      <c r="B481" s="758"/>
      <c r="D481" s="753"/>
      <c r="E481" s="753"/>
      <c r="F481" s="753"/>
      <c r="K481" s="754"/>
      <c r="L481" s="755"/>
      <c r="M481" s="756"/>
      <c r="N481" s="753"/>
      <c r="O481" s="753"/>
      <c r="P481" s="757"/>
      <c r="Q481" s="757"/>
      <c r="R481" s="757"/>
      <c r="S481" s="757"/>
      <c r="T481" s="757"/>
      <c r="U481" s="757"/>
      <c r="V481" s="757"/>
      <c r="W481" s="757"/>
      <c r="X481" s="757"/>
      <c r="Y481" s="758"/>
      <c r="Z481" s="753"/>
      <c r="BJ481" s="553"/>
      <c r="BK481" s="553"/>
      <c r="BL481" s="553"/>
      <c r="BM481" s="553"/>
      <c r="BN481" s="553"/>
      <c r="BO481" s="553"/>
      <c r="BP481" s="553"/>
      <c r="BQ481" s="553"/>
      <c r="BR481" s="553"/>
      <c r="BS481" s="553"/>
      <c r="BT481" s="553"/>
      <c r="BU481" s="553"/>
      <c r="BV481" s="553"/>
      <c r="BW481" s="553"/>
      <c r="BX481" s="553"/>
      <c r="BY481" s="553"/>
      <c r="BZ481" s="553"/>
      <c r="CA481" s="553"/>
      <c r="CB481" s="553"/>
      <c r="CC481" s="553"/>
      <c r="CD481" s="553"/>
      <c r="CE481" s="553"/>
      <c r="CF481" s="553"/>
      <c r="CG481" s="553"/>
      <c r="CH481" s="553"/>
      <c r="CI481" s="553"/>
      <c r="CJ481" s="553"/>
      <c r="CK481" s="553"/>
      <c r="CL481" s="553"/>
      <c r="CM481" s="553"/>
      <c r="CN481" s="553"/>
      <c r="CO481" s="553"/>
      <c r="CP481" s="553"/>
      <c r="CQ481" s="553"/>
      <c r="CR481" s="553"/>
      <c r="CS481" s="553"/>
      <c r="CT481" s="553"/>
      <c r="CU481" s="553"/>
      <c r="CV481" s="553"/>
      <c r="CW481" s="553"/>
      <c r="CX481" s="553"/>
      <c r="CY481" s="553"/>
      <c r="CZ481" s="553"/>
      <c r="DA481" s="553"/>
      <c r="DB481" s="553"/>
      <c r="DC481" s="553"/>
      <c r="DD481" s="553"/>
      <c r="DE481" s="553"/>
      <c r="DF481" s="553"/>
      <c r="DG481" s="553"/>
      <c r="DH481" s="553"/>
      <c r="DI481" s="553"/>
      <c r="DJ481" s="553"/>
      <c r="DK481" s="553"/>
      <c r="DL481" s="553"/>
      <c r="DM481" s="553"/>
      <c r="DN481" s="553"/>
      <c r="DO481" s="553"/>
      <c r="DP481" s="553"/>
      <c r="DQ481" s="553"/>
      <c r="DR481" s="553"/>
      <c r="DS481" s="553"/>
      <c r="DT481" s="553"/>
      <c r="DU481" s="553"/>
      <c r="DV481" s="553"/>
      <c r="DW481" s="553"/>
      <c r="DX481" s="553"/>
      <c r="DY481" s="553"/>
      <c r="DZ481" s="553"/>
      <c r="EA481" s="553"/>
      <c r="EB481" s="553"/>
      <c r="EC481" s="553"/>
      <c r="ED481" s="553"/>
      <c r="EE481" s="553"/>
      <c r="EF481" s="553"/>
      <c r="EG481" s="553"/>
      <c r="EH481" s="553"/>
      <c r="EI481" s="553"/>
      <c r="EJ481" s="553"/>
      <c r="EK481" s="553"/>
      <c r="EL481" s="553"/>
      <c r="EM481" s="553"/>
      <c r="EN481" s="553"/>
      <c r="EO481" s="553"/>
      <c r="EP481" s="553"/>
      <c r="EQ481" s="553"/>
      <c r="ER481" s="553"/>
      <c r="ES481" s="553"/>
      <c r="ET481" s="553"/>
      <c r="EU481" s="553"/>
      <c r="EV481" s="553"/>
      <c r="EW481" s="553"/>
      <c r="EX481" s="553"/>
      <c r="EY481" s="553"/>
      <c r="EZ481" s="553"/>
      <c r="FA481" s="553"/>
      <c r="FB481" s="553"/>
      <c r="FC481" s="553"/>
      <c r="FD481" s="553"/>
      <c r="FE481" s="553"/>
      <c r="FF481" s="553"/>
      <c r="FG481" s="553"/>
      <c r="FH481" s="553"/>
      <c r="FI481" s="553"/>
      <c r="FJ481" s="553"/>
      <c r="FK481" s="553"/>
      <c r="FL481" s="553"/>
      <c r="FM481" s="553"/>
      <c r="FN481" s="553"/>
      <c r="FO481" s="553"/>
      <c r="FP481" s="553"/>
      <c r="FQ481" s="553"/>
      <c r="FR481" s="553"/>
      <c r="FS481" s="553"/>
      <c r="FT481" s="553"/>
      <c r="FU481" s="553"/>
      <c r="FV481" s="553"/>
      <c r="FW481" s="553"/>
      <c r="FX481" s="553"/>
      <c r="FY481" s="553"/>
      <c r="FZ481" s="553"/>
      <c r="GA481" s="553"/>
      <c r="GB481" s="553"/>
      <c r="GC481" s="553"/>
      <c r="GD481" s="553"/>
      <c r="GE481" s="553"/>
      <c r="GF481" s="553"/>
      <c r="GG481" s="553"/>
      <c r="GH481" s="553"/>
      <c r="GI481" s="553"/>
      <c r="GJ481" s="553"/>
      <c r="GK481" s="553"/>
      <c r="GL481" s="553"/>
      <c r="GM481" s="553"/>
      <c r="GN481" s="553"/>
      <c r="GO481" s="553"/>
      <c r="GP481" s="553"/>
      <c r="GQ481" s="553"/>
      <c r="GR481" s="553"/>
      <c r="GS481" s="553"/>
      <c r="GT481" s="553"/>
      <c r="GU481" s="553"/>
      <c r="GV481" s="553"/>
      <c r="GW481" s="553"/>
      <c r="GX481" s="553"/>
      <c r="GY481" s="553"/>
      <c r="GZ481" s="553"/>
      <c r="HA481" s="553"/>
      <c r="HB481" s="553"/>
      <c r="HC481" s="553"/>
      <c r="HD481" s="553"/>
      <c r="HE481" s="553"/>
      <c r="HF481" s="553"/>
      <c r="HG481" s="553"/>
      <c r="HH481" s="553"/>
      <c r="HI481" s="553"/>
      <c r="HJ481" s="553"/>
      <c r="HK481" s="553"/>
      <c r="HL481" s="553"/>
      <c r="HM481" s="553"/>
      <c r="HN481" s="553"/>
      <c r="HO481" s="553"/>
      <c r="HP481" s="553"/>
      <c r="HQ481" s="553"/>
      <c r="HR481" s="553"/>
      <c r="HS481" s="553"/>
      <c r="HT481" s="553"/>
      <c r="HU481" s="553"/>
      <c r="HV481" s="553"/>
      <c r="HW481" s="553"/>
      <c r="HX481" s="553"/>
      <c r="HY481" s="553"/>
      <c r="HZ481" s="553"/>
      <c r="IA481" s="553"/>
      <c r="IB481" s="553"/>
      <c r="IC481" s="553"/>
      <c r="ID481" s="553"/>
      <c r="IE481" s="553"/>
      <c r="IF481" s="553"/>
      <c r="IG481" s="553"/>
      <c r="IH481" s="553"/>
      <c r="II481" s="553"/>
      <c r="IJ481" s="553"/>
    </row>
    <row r="482" spans="1:244" s="552" customFormat="1" ht="12" customHeight="1">
      <c r="A482" s="753"/>
      <c r="B482" s="758"/>
      <c r="D482" s="753"/>
      <c r="E482" s="753"/>
      <c r="F482" s="753"/>
      <c r="K482" s="754"/>
      <c r="L482" s="755"/>
      <c r="M482" s="756"/>
      <c r="N482" s="753"/>
      <c r="O482" s="753"/>
      <c r="P482" s="757"/>
      <c r="Q482" s="757"/>
      <c r="R482" s="757"/>
      <c r="S482" s="757"/>
      <c r="T482" s="757"/>
      <c r="U482" s="757"/>
      <c r="V482" s="757"/>
      <c r="W482" s="757"/>
      <c r="X482" s="757"/>
      <c r="Y482" s="758"/>
      <c r="Z482" s="753"/>
      <c r="BJ482" s="553"/>
      <c r="BK482" s="553"/>
      <c r="BL482" s="553"/>
      <c r="BM482" s="553"/>
      <c r="BN482" s="553"/>
      <c r="BO482" s="553"/>
      <c r="BP482" s="553"/>
      <c r="BQ482" s="553"/>
      <c r="BR482" s="553"/>
      <c r="BS482" s="553"/>
      <c r="BT482" s="553"/>
      <c r="BU482" s="553"/>
      <c r="BV482" s="553"/>
      <c r="BW482" s="553"/>
      <c r="BX482" s="553"/>
      <c r="BY482" s="553"/>
      <c r="BZ482" s="553"/>
      <c r="CA482" s="553"/>
      <c r="CB482" s="553"/>
      <c r="CC482" s="553"/>
      <c r="CD482" s="553"/>
      <c r="CE482" s="553"/>
      <c r="CF482" s="553"/>
      <c r="CG482" s="553"/>
      <c r="CH482" s="553"/>
      <c r="CI482" s="553"/>
      <c r="CJ482" s="553"/>
      <c r="CK482" s="553"/>
      <c r="CL482" s="553"/>
      <c r="CM482" s="553"/>
      <c r="CN482" s="553"/>
      <c r="CO482" s="553"/>
      <c r="CP482" s="553"/>
      <c r="CQ482" s="553"/>
      <c r="CR482" s="553"/>
      <c r="CS482" s="553"/>
      <c r="CT482" s="553"/>
      <c r="CU482" s="553"/>
      <c r="CV482" s="553"/>
      <c r="CW482" s="553"/>
      <c r="CX482" s="553"/>
      <c r="CY482" s="553"/>
      <c r="CZ482" s="553"/>
      <c r="DA482" s="553"/>
      <c r="DB482" s="553"/>
      <c r="DC482" s="553"/>
      <c r="DD482" s="553"/>
      <c r="DE482" s="553"/>
      <c r="DF482" s="553"/>
      <c r="DG482" s="553"/>
      <c r="DH482" s="553"/>
      <c r="DI482" s="553"/>
      <c r="DJ482" s="553"/>
      <c r="DK482" s="553"/>
      <c r="DL482" s="553"/>
      <c r="DM482" s="553"/>
      <c r="DN482" s="553"/>
      <c r="DO482" s="553"/>
      <c r="DP482" s="553"/>
      <c r="DQ482" s="553"/>
      <c r="DR482" s="553"/>
      <c r="DS482" s="553"/>
      <c r="DT482" s="553"/>
      <c r="DU482" s="553"/>
      <c r="DV482" s="553"/>
      <c r="DW482" s="553"/>
      <c r="DX482" s="553"/>
      <c r="DY482" s="553"/>
      <c r="DZ482" s="553"/>
      <c r="EA482" s="553"/>
      <c r="EB482" s="553"/>
      <c r="EC482" s="553"/>
      <c r="ED482" s="553"/>
      <c r="EE482" s="553"/>
      <c r="EF482" s="553"/>
      <c r="EG482" s="553"/>
      <c r="EH482" s="553"/>
      <c r="EI482" s="553"/>
      <c r="EJ482" s="553"/>
      <c r="EK482" s="553"/>
      <c r="EL482" s="553"/>
      <c r="EM482" s="553"/>
      <c r="EN482" s="553"/>
      <c r="EO482" s="553"/>
      <c r="EP482" s="553"/>
      <c r="EQ482" s="553"/>
      <c r="ER482" s="553"/>
      <c r="ES482" s="553"/>
      <c r="ET482" s="553"/>
      <c r="EU482" s="553"/>
      <c r="EV482" s="553"/>
      <c r="EW482" s="553"/>
      <c r="EX482" s="553"/>
      <c r="EY482" s="553"/>
      <c r="EZ482" s="553"/>
      <c r="FA482" s="553"/>
      <c r="FB482" s="553"/>
      <c r="FC482" s="553"/>
      <c r="FD482" s="553"/>
      <c r="FE482" s="553"/>
      <c r="FF482" s="553"/>
      <c r="FG482" s="553"/>
      <c r="FH482" s="553"/>
      <c r="FI482" s="553"/>
      <c r="FJ482" s="553"/>
      <c r="FK482" s="553"/>
      <c r="FL482" s="553"/>
      <c r="FM482" s="553"/>
      <c r="FN482" s="553"/>
      <c r="FO482" s="553"/>
      <c r="FP482" s="553"/>
      <c r="FQ482" s="553"/>
      <c r="FR482" s="553"/>
      <c r="FS482" s="553"/>
      <c r="FT482" s="553"/>
      <c r="FU482" s="553"/>
      <c r="FV482" s="553"/>
      <c r="FW482" s="553"/>
      <c r="FX482" s="553"/>
      <c r="FY482" s="553"/>
      <c r="FZ482" s="553"/>
      <c r="GA482" s="553"/>
      <c r="GB482" s="553"/>
      <c r="GC482" s="553"/>
      <c r="GD482" s="553"/>
      <c r="GE482" s="553"/>
      <c r="GF482" s="553"/>
      <c r="GG482" s="553"/>
      <c r="GH482" s="553"/>
      <c r="GI482" s="553"/>
      <c r="GJ482" s="553"/>
      <c r="GK482" s="553"/>
      <c r="GL482" s="553"/>
      <c r="GM482" s="553"/>
      <c r="GN482" s="553"/>
      <c r="GO482" s="553"/>
      <c r="GP482" s="553"/>
      <c r="GQ482" s="553"/>
      <c r="GR482" s="553"/>
      <c r="GS482" s="553"/>
      <c r="GT482" s="553"/>
      <c r="GU482" s="553"/>
      <c r="GV482" s="553"/>
      <c r="GW482" s="553"/>
      <c r="GX482" s="553"/>
      <c r="GY482" s="553"/>
      <c r="GZ482" s="553"/>
      <c r="HA482" s="553"/>
      <c r="HB482" s="553"/>
      <c r="HC482" s="553"/>
      <c r="HD482" s="553"/>
      <c r="HE482" s="553"/>
      <c r="HF482" s="553"/>
      <c r="HG482" s="553"/>
      <c r="HH482" s="553"/>
      <c r="HI482" s="553"/>
      <c r="HJ482" s="553"/>
      <c r="HK482" s="553"/>
      <c r="HL482" s="553"/>
      <c r="HM482" s="553"/>
      <c r="HN482" s="553"/>
      <c r="HO482" s="553"/>
      <c r="HP482" s="553"/>
      <c r="HQ482" s="553"/>
      <c r="HR482" s="553"/>
      <c r="HS482" s="553"/>
      <c r="HT482" s="553"/>
      <c r="HU482" s="553"/>
      <c r="HV482" s="553"/>
      <c r="HW482" s="553"/>
      <c r="HX482" s="553"/>
      <c r="HY482" s="553"/>
      <c r="HZ482" s="553"/>
      <c r="IA482" s="553"/>
      <c r="IB482" s="553"/>
      <c r="IC482" s="553"/>
      <c r="ID482" s="553"/>
      <c r="IE482" s="553"/>
      <c r="IF482" s="553"/>
      <c r="IG482" s="553"/>
      <c r="IH482" s="553"/>
      <c r="II482" s="553"/>
      <c r="IJ482" s="553"/>
    </row>
    <row r="483" spans="1:244" s="552" customFormat="1" ht="12" customHeight="1">
      <c r="A483" s="753" t="s">
        <v>1526</v>
      </c>
      <c r="B483" s="758"/>
      <c r="D483" s="753"/>
      <c r="E483" s="753"/>
      <c r="F483" s="753"/>
      <c r="K483" s="754"/>
      <c r="L483" s="755"/>
      <c r="M483" s="756"/>
      <c r="N483" s="753"/>
      <c r="O483" s="753"/>
      <c r="P483" s="757"/>
      <c r="Q483" s="757"/>
      <c r="R483" s="757"/>
      <c r="S483" s="757"/>
      <c r="T483" s="757"/>
      <c r="U483" s="757"/>
      <c r="V483" s="757"/>
      <c r="W483" s="757"/>
      <c r="X483" s="757"/>
      <c r="Y483" s="758"/>
      <c r="Z483" s="753"/>
      <c r="BJ483" s="553"/>
      <c r="BK483" s="553"/>
      <c r="BL483" s="553"/>
      <c r="BM483" s="553"/>
      <c r="BN483" s="553"/>
      <c r="BO483" s="553"/>
      <c r="BP483" s="553"/>
      <c r="BQ483" s="553"/>
      <c r="BR483" s="553"/>
      <c r="BS483" s="553"/>
      <c r="BT483" s="553"/>
      <c r="BU483" s="553"/>
      <c r="BV483" s="553"/>
      <c r="BW483" s="553"/>
      <c r="BX483" s="553"/>
      <c r="BY483" s="553"/>
      <c r="BZ483" s="553"/>
      <c r="CA483" s="553"/>
      <c r="CB483" s="553"/>
      <c r="CC483" s="553"/>
      <c r="CD483" s="553"/>
      <c r="CE483" s="553"/>
      <c r="CF483" s="553"/>
      <c r="CG483" s="553"/>
      <c r="CH483" s="553"/>
      <c r="CI483" s="553"/>
      <c r="CJ483" s="553"/>
      <c r="CK483" s="553"/>
      <c r="CL483" s="553"/>
      <c r="CM483" s="553"/>
      <c r="CN483" s="553"/>
      <c r="CO483" s="553"/>
      <c r="CP483" s="553"/>
      <c r="CQ483" s="553"/>
      <c r="CR483" s="553"/>
      <c r="CS483" s="553"/>
      <c r="CT483" s="553"/>
      <c r="CU483" s="553"/>
      <c r="CV483" s="553"/>
      <c r="CW483" s="553"/>
      <c r="CX483" s="553"/>
      <c r="CY483" s="553"/>
      <c r="CZ483" s="553"/>
      <c r="DA483" s="553"/>
      <c r="DB483" s="553"/>
      <c r="DC483" s="553"/>
      <c r="DD483" s="553"/>
      <c r="DE483" s="553"/>
      <c r="DF483" s="553"/>
      <c r="DG483" s="553"/>
      <c r="DH483" s="553"/>
      <c r="DI483" s="553"/>
      <c r="DJ483" s="553"/>
      <c r="DK483" s="553"/>
      <c r="DL483" s="553"/>
      <c r="DM483" s="553"/>
      <c r="DN483" s="553"/>
      <c r="DO483" s="553"/>
      <c r="DP483" s="553"/>
      <c r="DQ483" s="553"/>
      <c r="DR483" s="553"/>
      <c r="DS483" s="553"/>
      <c r="DT483" s="553"/>
      <c r="DU483" s="553"/>
      <c r="DV483" s="553"/>
      <c r="DW483" s="553"/>
      <c r="DX483" s="553"/>
      <c r="DY483" s="553"/>
      <c r="DZ483" s="553"/>
      <c r="EA483" s="553"/>
      <c r="EB483" s="553"/>
      <c r="EC483" s="553"/>
      <c r="ED483" s="553"/>
      <c r="EE483" s="553"/>
      <c r="EF483" s="553"/>
      <c r="EG483" s="553"/>
      <c r="EH483" s="553"/>
      <c r="EI483" s="553"/>
      <c r="EJ483" s="553"/>
      <c r="EK483" s="553"/>
      <c r="EL483" s="553"/>
      <c r="EM483" s="553"/>
      <c r="EN483" s="553"/>
      <c r="EO483" s="553"/>
      <c r="EP483" s="553"/>
      <c r="EQ483" s="553"/>
      <c r="ER483" s="553"/>
      <c r="ES483" s="553"/>
      <c r="ET483" s="553"/>
      <c r="EU483" s="553"/>
      <c r="EV483" s="553"/>
      <c r="EW483" s="553"/>
      <c r="EX483" s="553"/>
      <c r="EY483" s="553"/>
      <c r="EZ483" s="553"/>
      <c r="FA483" s="553"/>
      <c r="FB483" s="553"/>
      <c r="FC483" s="553"/>
      <c r="FD483" s="553"/>
      <c r="FE483" s="553"/>
      <c r="FF483" s="553"/>
      <c r="FG483" s="553"/>
      <c r="FH483" s="553"/>
      <c r="FI483" s="553"/>
      <c r="FJ483" s="553"/>
      <c r="FK483" s="553"/>
      <c r="FL483" s="553"/>
      <c r="FM483" s="553"/>
      <c r="FN483" s="553"/>
      <c r="FO483" s="553"/>
      <c r="FP483" s="553"/>
      <c r="FQ483" s="553"/>
      <c r="FR483" s="553"/>
      <c r="FS483" s="553"/>
      <c r="FT483" s="553"/>
      <c r="FU483" s="553"/>
      <c r="FV483" s="553"/>
      <c r="FW483" s="553"/>
      <c r="FX483" s="553"/>
      <c r="FY483" s="553"/>
      <c r="FZ483" s="553"/>
      <c r="GA483" s="553"/>
      <c r="GB483" s="553"/>
      <c r="GC483" s="553"/>
      <c r="GD483" s="553"/>
      <c r="GE483" s="553"/>
      <c r="GF483" s="553"/>
      <c r="GG483" s="553"/>
      <c r="GH483" s="553"/>
      <c r="GI483" s="553"/>
      <c r="GJ483" s="553"/>
      <c r="GK483" s="553"/>
      <c r="GL483" s="553"/>
      <c r="GM483" s="553"/>
      <c r="GN483" s="553"/>
      <c r="GO483" s="553"/>
      <c r="GP483" s="553"/>
      <c r="GQ483" s="553"/>
      <c r="GR483" s="553"/>
      <c r="GS483" s="553"/>
      <c r="GT483" s="553"/>
      <c r="GU483" s="553"/>
      <c r="GV483" s="553"/>
      <c r="GW483" s="553"/>
      <c r="GX483" s="553"/>
      <c r="GY483" s="553"/>
      <c r="GZ483" s="553"/>
      <c r="HA483" s="553"/>
      <c r="HB483" s="553"/>
      <c r="HC483" s="553"/>
      <c r="HD483" s="553"/>
      <c r="HE483" s="553"/>
      <c r="HF483" s="553"/>
      <c r="HG483" s="553"/>
      <c r="HH483" s="553"/>
      <c r="HI483" s="553"/>
      <c r="HJ483" s="553"/>
      <c r="HK483" s="553"/>
      <c r="HL483" s="553"/>
      <c r="HM483" s="553"/>
      <c r="HN483" s="553"/>
      <c r="HO483" s="553"/>
      <c r="HP483" s="553"/>
      <c r="HQ483" s="553"/>
      <c r="HR483" s="553"/>
      <c r="HS483" s="553"/>
      <c r="HT483" s="553"/>
      <c r="HU483" s="553"/>
      <c r="HV483" s="553"/>
      <c r="HW483" s="553"/>
      <c r="HX483" s="553"/>
      <c r="HY483" s="553"/>
      <c r="HZ483" s="553"/>
      <c r="IA483" s="553"/>
      <c r="IB483" s="553"/>
      <c r="IC483" s="553"/>
      <c r="ID483" s="553"/>
      <c r="IE483" s="553"/>
      <c r="IF483" s="553"/>
      <c r="IG483" s="553"/>
      <c r="IH483" s="553"/>
      <c r="II483" s="553"/>
      <c r="IJ483" s="553"/>
    </row>
    <row r="484" spans="1:244" s="552" customFormat="1" ht="12" customHeight="1">
      <c r="A484" s="753" t="s">
        <v>1527</v>
      </c>
      <c r="B484" s="758"/>
      <c r="D484" s="753"/>
      <c r="E484" s="753"/>
      <c r="F484" s="753"/>
      <c r="K484" s="754"/>
      <c r="L484" s="755"/>
      <c r="M484" s="756"/>
      <c r="N484" s="753"/>
      <c r="O484" s="753"/>
      <c r="P484" s="757"/>
      <c r="Q484" s="757"/>
      <c r="R484" s="757"/>
      <c r="S484" s="757"/>
      <c r="T484" s="757"/>
      <c r="U484" s="757"/>
      <c r="V484" s="757"/>
      <c r="W484" s="757"/>
      <c r="X484" s="757"/>
      <c r="Y484" s="758"/>
      <c r="Z484" s="753"/>
      <c r="BJ484" s="553"/>
      <c r="BK484" s="553"/>
      <c r="BL484" s="553"/>
      <c r="BM484" s="553"/>
      <c r="BN484" s="553"/>
      <c r="BO484" s="553"/>
      <c r="BP484" s="553"/>
      <c r="BQ484" s="553"/>
      <c r="BR484" s="553"/>
      <c r="BS484" s="553"/>
      <c r="BT484" s="553"/>
      <c r="BU484" s="553"/>
      <c r="BV484" s="553"/>
      <c r="BW484" s="553"/>
      <c r="BX484" s="553"/>
      <c r="BY484" s="553"/>
      <c r="BZ484" s="553"/>
      <c r="CA484" s="553"/>
      <c r="CB484" s="553"/>
      <c r="CC484" s="553"/>
      <c r="CD484" s="553"/>
      <c r="CE484" s="553"/>
      <c r="CF484" s="553"/>
      <c r="CG484" s="553"/>
      <c r="CH484" s="553"/>
      <c r="CI484" s="553"/>
      <c r="CJ484" s="553"/>
      <c r="CK484" s="553"/>
      <c r="CL484" s="553"/>
      <c r="CM484" s="553"/>
      <c r="CN484" s="553"/>
      <c r="CO484" s="553"/>
      <c r="CP484" s="553"/>
      <c r="CQ484" s="553"/>
      <c r="CR484" s="553"/>
      <c r="CS484" s="553"/>
      <c r="CT484" s="553"/>
      <c r="CU484" s="553"/>
      <c r="CV484" s="553"/>
      <c r="CW484" s="553"/>
      <c r="CX484" s="553"/>
      <c r="CY484" s="553"/>
      <c r="CZ484" s="553"/>
      <c r="DA484" s="553"/>
      <c r="DB484" s="553"/>
      <c r="DC484" s="553"/>
      <c r="DD484" s="553"/>
      <c r="DE484" s="553"/>
      <c r="DF484" s="553"/>
      <c r="DG484" s="553"/>
      <c r="DH484" s="553"/>
      <c r="DI484" s="553"/>
      <c r="DJ484" s="553"/>
      <c r="DK484" s="553"/>
      <c r="DL484" s="553"/>
      <c r="DM484" s="553"/>
      <c r="DN484" s="553"/>
      <c r="DO484" s="553"/>
      <c r="DP484" s="553"/>
      <c r="DQ484" s="553"/>
      <c r="DR484" s="553"/>
      <c r="DS484" s="553"/>
      <c r="DT484" s="553"/>
      <c r="DU484" s="553"/>
      <c r="DV484" s="553"/>
      <c r="DW484" s="553"/>
      <c r="DX484" s="553"/>
      <c r="DY484" s="553"/>
      <c r="DZ484" s="553"/>
      <c r="EA484" s="553"/>
      <c r="EB484" s="553"/>
      <c r="EC484" s="553"/>
      <c r="ED484" s="553"/>
      <c r="EE484" s="553"/>
      <c r="EF484" s="553"/>
      <c r="EG484" s="553"/>
      <c r="EH484" s="553"/>
      <c r="EI484" s="553"/>
      <c r="EJ484" s="553"/>
      <c r="EK484" s="553"/>
      <c r="EL484" s="553"/>
      <c r="EM484" s="553"/>
      <c r="EN484" s="553"/>
      <c r="EO484" s="553"/>
      <c r="EP484" s="553"/>
      <c r="EQ484" s="553"/>
      <c r="ER484" s="553"/>
      <c r="ES484" s="553"/>
      <c r="ET484" s="553"/>
      <c r="EU484" s="553"/>
      <c r="EV484" s="553"/>
      <c r="EW484" s="553"/>
      <c r="EX484" s="553"/>
      <c r="EY484" s="553"/>
      <c r="EZ484" s="553"/>
      <c r="FA484" s="553"/>
      <c r="FB484" s="553"/>
      <c r="FC484" s="553"/>
      <c r="FD484" s="553"/>
      <c r="FE484" s="553"/>
      <c r="FF484" s="553"/>
      <c r="FG484" s="553"/>
      <c r="FH484" s="553"/>
      <c r="FI484" s="553"/>
      <c r="FJ484" s="553"/>
      <c r="FK484" s="553"/>
      <c r="FL484" s="553"/>
      <c r="FM484" s="553"/>
      <c r="FN484" s="553"/>
      <c r="FO484" s="553"/>
      <c r="FP484" s="553"/>
      <c r="FQ484" s="553"/>
      <c r="FR484" s="553"/>
      <c r="FS484" s="553"/>
      <c r="FT484" s="553"/>
      <c r="FU484" s="553"/>
      <c r="FV484" s="553"/>
      <c r="FW484" s="553"/>
      <c r="FX484" s="553"/>
      <c r="FY484" s="553"/>
      <c r="FZ484" s="553"/>
      <c r="GA484" s="553"/>
      <c r="GB484" s="553"/>
      <c r="GC484" s="553"/>
      <c r="GD484" s="553"/>
      <c r="GE484" s="553"/>
      <c r="GF484" s="553"/>
      <c r="GG484" s="553"/>
      <c r="GH484" s="553"/>
      <c r="GI484" s="553"/>
      <c r="GJ484" s="553"/>
      <c r="GK484" s="553"/>
      <c r="GL484" s="553"/>
      <c r="GM484" s="553"/>
      <c r="GN484" s="553"/>
      <c r="GO484" s="553"/>
      <c r="GP484" s="553"/>
      <c r="GQ484" s="553"/>
      <c r="GR484" s="553"/>
      <c r="GS484" s="553"/>
      <c r="GT484" s="553"/>
      <c r="GU484" s="553"/>
      <c r="GV484" s="553"/>
      <c r="GW484" s="553"/>
      <c r="GX484" s="553"/>
      <c r="GY484" s="553"/>
      <c r="GZ484" s="553"/>
      <c r="HA484" s="553"/>
      <c r="HB484" s="553"/>
      <c r="HC484" s="553"/>
      <c r="HD484" s="553"/>
      <c r="HE484" s="553"/>
      <c r="HF484" s="553"/>
      <c r="HG484" s="553"/>
      <c r="HH484" s="553"/>
      <c r="HI484" s="553"/>
      <c r="HJ484" s="553"/>
      <c r="HK484" s="553"/>
      <c r="HL484" s="553"/>
      <c r="HM484" s="553"/>
      <c r="HN484" s="553"/>
      <c r="HO484" s="553"/>
      <c r="HP484" s="553"/>
      <c r="HQ484" s="553"/>
      <c r="HR484" s="553"/>
      <c r="HS484" s="553"/>
      <c r="HT484" s="553"/>
      <c r="HU484" s="553"/>
      <c r="HV484" s="553"/>
      <c r="HW484" s="553"/>
      <c r="HX484" s="553"/>
      <c r="HY484" s="553"/>
      <c r="HZ484" s="553"/>
      <c r="IA484" s="553"/>
      <c r="IB484" s="553"/>
      <c r="IC484" s="553"/>
      <c r="ID484" s="553"/>
      <c r="IE484" s="553"/>
      <c r="IF484" s="553"/>
      <c r="IG484" s="553"/>
      <c r="IH484" s="553"/>
      <c r="II484" s="553"/>
      <c r="IJ484" s="553"/>
    </row>
    <row r="485" spans="1:244" s="552" customFormat="1" ht="12" customHeight="1">
      <c r="A485" s="753" t="s">
        <v>1528</v>
      </c>
      <c r="B485" s="758"/>
      <c r="D485" s="753"/>
      <c r="E485" s="753"/>
      <c r="F485" s="753"/>
      <c r="K485" s="754"/>
      <c r="L485" s="755"/>
      <c r="M485" s="756"/>
      <c r="N485" s="753"/>
      <c r="O485" s="753"/>
      <c r="P485" s="757"/>
      <c r="Q485" s="757"/>
      <c r="R485" s="757"/>
      <c r="S485" s="757"/>
      <c r="T485" s="757"/>
      <c r="U485" s="757"/>
      <c r="V485" s="757"/>
      <c r="W485" s="757"/>
      <c r="X485" s="757"/>
      <c r="Y485" s="758"/>
      <c r="Z485" s="753"/>
      <c r="BJ485" s="553"/>
      <c r="BK485" s="553"/>
      <c r="BL485" s="553"/>
      <c r="BM485" s="553"/>
      <c r="BN485" s="553"/>
      <c r="BO485" s="553"/>
      <c r="BP485" s="553"/>
      <c r="BQ485" s="553"/>
      <c r="BR485" s="553"/>
      <c r="BS485" s="553"/>
      <c r="BT485" s="553"/>
      <c r="BU485" s="553"/>
      <c r="BV485" s="553"/>
      <c r="BW485" s="553"/>
      <c r="BX485" s="553"/>
      <c r="BY485" s="553"/>
      <c r="BZ485" s="553"/>
      <c r="CA485" s="553"/>
      <c r="CB485" s="553"/>
      <c r="CC485" s="553"/>
      <c r="CD485" s="553"/>
      <c r="CE485" s="553"/>
      <c r="CF485" s="553"/>
      <c r="CG485" s="553"/>
      <c r="CH485" s="553"/>
      <c r="CI485" s="553"/>
      <c r="CJ485" s="553"/>
      <c r="CK485" s="553"/>
      <c r="CL485" s="553"/>
      <c r="CM485" s="553"/>
      <c r="CN485" s="553"/>
      <c r="CO485" s="553"/>
      <c r="CP485" s="553"/>
      <c r="CQ485" s="553"/>
      <c r="CR485" s="553"/>
      <c r="CS485" s="553"/>
      <c r="CT485" s="553"/>
      <c r="CU485" s="553"/>
      <c r="CV485" s="553"/>
      <c r="CW485" s="553"/>
      <c r="CX485" s="553"/>
      <c r="CY485" s="553"/>
      <c r="CZ485" s="553"/>
      <c r="DA485" s="553"/>
      <c r="DB485" s="553"/>
      <c r="DC485" s="553"/>
      <c r="DD485" s="553"/>
      <c r="DE485" s="553"/>
      <c r="DF485" s="553"/>
      <c r="DG485" s="553"/>
      <c r="DH485" s="553"/>
      <c r="DI485" s="553"/>
      <c r="DJ485" s="553"/>
      <c r="DK485" s="553"/>
      <c r="DL485" s="553"/>
      <c r="DM485" s="553"/>
      <c r="DN485" s="553"/>
      <c r="DO485" s="553"/>
      <c r="DP485" s="553"/>
      <c r="DQ485" s="553"/>
      <c r="DR485" s="553"/>
      <c r="DS485" s="553"/>
      <c r="DT485" s="553"/>
      <c r="DU485" s="553"/>
      <c r="DV485" s="553"/>
      <c r="DW485" s="553"/>
      <c r="DX485" s="553"/>
      <c r="DY485" s="553"/>
      <c r="DZ485" s="553"/>
      <c r="EA485" s="553"/>
      <c r="EB485" s="553"/>
      <c r="EC485" s="553"/>
      <c r="ED485" s="553"/>
      <c r="EE485" s="553"/>
      <c r="EF485" s="553"/>
      <c r="EG485" s="553"/>
      <c r="EH485" s="553"/>
      <c r="EI485" s="553"/>
      <c r="EJ485" s="553"/>
      <c r="EK485" s="553"/>
      <c r="EL485" s="553"/>
      <c r="EM485" s="553"/>
      <c r="EN485" s="553"/>
      <c r="EO485" s="553"/>
      <c r="EP485" s="553"/>
      <c r="EQ485" s="553"/>
      <c r="ER485" s="553"/>
      <c r="ES485" s="553"/>
      <c r="ET485" s="553"/>
      <c r="EU485" s="553"/>
      <c r="EV485" s="553"/>
      <c r="EW485" s="553"/>
      <c r="EX485" s="553"/>
      <c r="EY485" s="553"/>
      <c r="EZ485" s="553"/>
      <c r="FA485" s="553"/>
      <c r="FB485" s="553"/>
      <c r="FC485" s="553"/>
      <c r="FD485" s="553"/>
      <c r="FE485" s="553"/>
      <c r="FF485" s="553"/>
      <c r="FG485" s="553"/>
      <c r="FH485" s="553"/>
      <c r="FI485" s="553"/>
      <c r="FJ485" s="553"/>
      <c r="FK485" s="553"/>
      <c r="FL485" s="553"/>
      <c r="FM485" s="553"/>
      <c r="FN485" s="553"/>
      <c r="FO485" s="553"/>
      <c r="FP485" s="553"/>
      <c r="FQ485" s="553"/>
      <c r="FR485" s="553"/>
      <c r="FS485" s="553"/>
      <c r="FT485" s="553"/>
      <c r="FU485" s="553"/>
      <c r="FV485" s="553"/>
      <c r="FW485" s="553"/>
      <c r="FX485" s="553"/>
      <c r="FY485" s="553"/>
      <c r="FZ485" s="553"/>
      <c r="GA485" s="553"/>
      <c r="GB485" s="553"/>
      <c r="GC485" s="553"/>
      <c r="GD485" s="553"/>
      <c r="GE485" s="553"/>
      <c r="GF485" s="553"/>
      <c r="GG485" s="553"/>
      <c r="GH485" s="553"/>
      <c r="GI485" s="553"/>
      <c r="GJ485" s="553"/>
      <c r="GK485" s="553"/>
      <c r="GL485" s="553"/>
      <c r="GM485" s="553"/>
      <c r="GN485" s="553"/>
      <c r="GO485" s="553"/>
      <c r="GP485" s="553"/>
      <c r="GQ485" s="553"/>
      <c r="GR485" s="553"/>
      <c r="GS485" s="553"/>
      <c r="GT485" s="553"/>
      <c r="GU485" s="553"/>
      <c r="GV485" s="553"/>
      <c r="GW485" s="553"/>
      <c r="GX485" s="553"/>
      <c r="GY485" s="553"/>
      <c r="GZ485" s="553"/>
      <c r="HA485" s="553"/>
      <c r="HB485" s="553"/>
      <c r="HC485" s="553"/>
      <c r="HD485" s="553"/>
      <c r="HE485" s="553"/>
      <c r="HF485" s="553"/>
      <c r="HG485" s="553"/>
      <c r="HH485" s="553"/>
      <c r="HI485" s="553"/>
      <c r="HJ485" s="553"/>
      <c r="HK485" s="553"/>
      <c r="HL485" s="553"/>
      <c r="HM485" s="553"/>
      <c r="HN485" s="553"/>
      <c r="HO485" s="553"/>
      <c r="HP485" s="553"/>
      <c r="HQ485" s="553"/>
      <c r="HR485" s="553"/>
      <c r="HS485" s="553"/>
      <c r="HT485" s="553"/>
      <c r="HU485" s="553"/>
      <c r="HV485" s="553"/>
      <c r="HW485" s="553"/>
      <c r="HX485" s="553"/>
      <c r="HY485" s="553"/>
      <c r="HZ485" s="553"/>
      <c r="IA485" s="553"/>
      <c r="IB485" s="553"/>
      <c r="IC485" s="553"/>
      <c r="ID485" s="553"/>
      <c r="IE485" s="553"/>
      <c r="IF485" s="553"/>
      <c r="IG485" s="553"/>
      <c r="IH485" s="553"/>
      <c r="II485" s="553"/>
      <c r="IJ485" s="553"/>
    </row>
    <row r="486" spans="1:244" ht="33" customHeight="1">
      <c r="M486" s="765"/>
    </row>
    <row r="487" spans="1:244" ht="33" customHeight="1">
      <c r="M487" s="765"/>
    </row>
    <row r="488" spans="1:244" ht="33" customHeight="1">
      <c r="M488" s="765"/>
    </row>
    <row r="489" spans="1:244" ht="33" customHeight="1">
      <c r="M489" s="765"/>
    </row>
    <row r="490" spans="1:244" ht="33" customHeight="1">
      <c r="M490" s="765"/>
    </row>
    <row r="491" spans="1:244" ht="33" customHeight="1">
      <c r="M491" s="765"/>
    </row>
    <row r="492" spans="1:244" ht="33" customHeight="1">
      <c r="M492" s="765"/>
    </row>
    <row r="493" spans="1:244" ht="33" customHeight="1">
      <c r="M493" s="765"/>
    </row>
    <row r="494" spans="1:244" ht="33" customHeight="1">
      <c r="M494" s="765"/>
    </row>
    <row r="495" spans="1:244" ht="33" customHeight="1">
      <c r="M495" s="765"/>
    </row>
    <row r="496" spans="1:244" ht="33" customHeight="1">
      <c r="M496" s="765"/>
    </row>
    <row r="497" spans="13:13" ht="33" customHeight="1">
      <c r="M497" s="765"/>
    </row>
    <row r="498" spans="13:13" ht="33" customHeight="1">
      <c r="M498" s="765"/>
    </row>
    <row r="499" spans="13:13" ht="33" customHeight="1">
      <c r="M499" s="765"/>
    </row>
    <row r="500" spans="13:13" ht="33" customHeight="1">
      <c r="M500" s="765"/>
    </row>
    <row r="501" spans="13:13" ht="33" customHeight="1">
      <c r="M501" s="765"/>
    </row>
    <row r="502" spans="13:13" ht="33" customHeight="1">
      <c r="M502" s="765"/>
    </row>
    <row r="503" spans="13:13" ht="33" customHeight="1">
      <c r="M503" s="765"/>
    </row>
    <row r="504" spans="13:13" ht="33" customHeight="1">
      <c r="M504" s="765"/>
    </row>
    <row r="505" spans="13:13" ht="33" customHeight="1">
      <c r="M505" s="765"/>
    </row>
    <row r="506" spans="13:13" ht="33" customHeight="1">
      <c r="M506" s="765"/>
    </row>
    <row r="507" spans="13:13" ht="33" customHeight="1">
      <c r="M507" s="765"/>
    </row>
    <row r="508" spans="13:13" ht="33" customHeight="1">
      <c r="M508" s="765"/>
    </row>
    <row r="509" spans="13:13" ht="33" customHeight="1">
      <c r="M509" s="765"/>
    </row>
    <row r="510" spans="13:13" ht="33" customHeight="1">
      <c r="M510" s="765"/>
    </row>
    <row r="511" spans="13:13" ht="33" customHeight="1">
      <c r="M511" s="765"/>
    </row>
    <row r="512" spans="13:13" ht="33" customHeight="1">
      <c r="M512" s="765"/>
    </row>
    <row r="513" spans="13:13" ht="33" customHeight="1">
      <c r="M513" s="765"/>
    </row>
    <row r="514" spans="13:13" ht="33" customHeight="1">
      <c r="M514" s="765"/>
    </row>
    <row r="515" spans="13:13" ht="33" customHeight="1">
      <c r="M515" s="765"/>
    </row>
    <row r="516" spans="13:13" ht="33" customHeight="1">
      <c r="M516" s="765"/>
    </row>
    <row r="517" spans="13:13" ht="33" customHeight="1">
      <c r="M517" s="765"/>
    </row>
    <row r="518" spans="13:13" ht="33" customHeight="1">
      <c r="M518" s="765"/>
    </row>
    <row r="519" spans="13:13" ht="33" customHeight="1">
      <c r="M519" s="765"/>
    </row>
    <row r="520" spans="13:13" ht="33" customHeight="1">
      <c r="M520" s="765"/>
    </row>
    <row r="521" spans="13:13" ht="33" customHeight="1">
      <c r="M521" s="765"/>
    </row>
    <row r="522" spans="13:13" ht="33" customHeight="1">
      <c r="M522" s="765"/>
    </row>
    <row r="523" spans="13:13" ht="33" customHeight="1">
      <c r="M523" s="765"/>
    </row>
    <row r="524" spans="13:13" ht="33" customHeight="1">
      <c r="M524" s="765"/>
    </row>
    <row r="525" spans="13:13" ht="33" customHeight="1">
      <c r="M525" s="765"/>
    </row>
    <row r="526" spans="13:13" ht="33" customHeight="1">
      <c r="M526" s="765"/>
    </row>
    <row r="527" spans="13:13" ht="33" customHeight="1">
      <c r="M527" s="765"/>
    </row>
    <row r="528" spans="13:13" ht="33" customHeight="1">
      <c r="M528" s="765"/>
    </row>
    <row r="529" spans="13:13" ht="33" customHeight="1">
      <c r="M529" s="765"/>
    </row>
    <row r="530" spans="13:13" ht="33" customHeight="1">
      <c r="M530" s="765"/>
    </row>
    <row r="531" spans="13:13" ht="33" customHeight="1">
      <c r="M531" s="765"/>
    </row>
    <row r="532" spans="13:13" ht="33" customHeight="1">
      <c r="M532" s="765"/>
    </row>
    <row r="533" spans="13:13" ht="33" customHeight="1">
      <c r="M533" s="765"/>
    </row>
    <row r="534" spans="13:13" ht="33" customHeight="1">
      <c r="M534" s="765"/>
    </row>
    <row r="535" spans="13:13" ht="33" customHeight="1">
      <c r="M535" s="765"/>
    </row>
    <row r="536" spans="13:13" ht="33" customHeight="1">
      <c r="M536" s="765"/>
    </row>
    <row r="537" spans="13:13" ht="33" customHeight="1">
      <c r="M537" s="765"/>
    </row>
    <row r="538" spans="13:13" ht="33" customHeight="1">
      <c r="M538" s="765"/>
    </row>
    <row r="539" spans="13:13" ht="33" customHeight="1">
      <c r="M539" s="765"/>
    </row>
    <row r="540" spans="13:13" ht="33" customHeight="1">
      <c r="M540" s="765"/>
    </row>
    <row r="541" spans="13:13" ht="33" customHeight="1">
      <c r="M541" s="765"/>
    </row>
    <row r="542" spans="13:13" ht="33" customHeight="1">
      <c r="M542" s="765"/>
    </row>
    <row r="543" spans="13:13" ht="33" customHeight="1">
      <c r="M543" s="765"/>
    </row>
    <row r="544" spans="13:13" ht="33" customHeight="1">
      <c r="M544" s="765"/>
    </row>
    <row r="545" spans="13:13" ht="33" customHeight="1">
      <c r="M545" s="765"/>
    </row>
    <row r="546" spans="13:13" ht="33" customHeight="1">
      <c r="M546" s="765"/>
    </row>
    <row r="547" spans="13:13" ht="33" customHeight="1">
      <c r="M547" s="765"/>
    </row>
    <row r="548" spans="13:13" ht="33" customHeight="1">
      <c r="M548" s="765"/>
    </row>
    <row r="549" spans="13:13" ht="33" customHeight="1">
      <c r="M549" s="765"/>
    </row>
    <row r="550" spans="13:13" ht="33" customHeight="1">
      <c r="M550" s="765"/>
    </row>
    <row r="551" spans="13:13" ht="33" customHeight="1">
      <c r="M551" s="765"/>
    </row>
    <row r="552" spans="13:13" ht="33" customHeight="1">
      <c r="M552" s="765"/>
    </row>
    <row r="553" spans="13:13" ht="33" customHeight="1">
      <c r="M553" s="765"/>
    </row>
    <row r="554" spans="13:13" ht="33" customHeight="1">
      <c r="M554" s="765"/>
    </row>
    <row r="555" spans="13:13" ht="33" customHeight="1">
      <c r="M555" s="765"/>
    </row>
    <row r="556" spans="13:13" ht="33" customHeight="1">
      <c r="M556" s="765"/>
    </row>
    <row r="557" spans="13:13" ht="33" customHeight="1">
      <c r="M557" s="765"/>
    </row>
    <row r="558" spans="13:13" ht="33" customHeight="1">
      <c r="M558" s="765"/>
    </row>
    <row r="559" spans="13:13" ht="33" customHeight="1">
      <c r="M559" s="765"/>
    </row>
    <row r="560" spans="13:13" ht="33" customHeight="1">
      <c r="M560" s="765"/>
    </row>
    <row r="561" spans="13:13" ht="33" customHeight="1">
      <c r="M561" s="765"/>
    </row>
    <row r="562" spans="13:13" ht="33" customHeight="1">
      <c r="M562" s="765"/>
    </row>
    <row r="563" spans="13:13" ht="33" customHeight="1">
      <c r="M563" s="765"/>
    </row>
    <row r="564" spans="13:13" ht="33" customHeight="1">
      <c r="M564" s="765"/>
    </row>
    <row r="565" spans="13:13" ht="33" customHeight="1">
      <c r="M565" s="765"/>
    </row>
    <row r="566" spans="13:13" ht="33" customHeight="1">
      <c r="M566" s="765"/>
    </row>
    <row r="567" spans="13:13" ht="33" customHeight="1">
      <c r="M567" s="765"/>
    </row>
    <row r="568" spans="13:13" ht="33" customHeight="1">
      <c r="M568" s="765"/>
    </row>
    <row r="569" spans="13:13" ht="33" customHeight="1">
      <c r="M569" s="765"/>
    </row>
    <row r="570" spans="13:13" ht="33" customHeight="1">
      <c r="M570" s="765"/>
    </row>
    <row r="571" spans="13:13" ht="33" customHeight="1">
      <c r="M571" s="765"/>
    </row>
    <row r="572" spans="13:13" ht="33" customHeight="1">
      <c r="M572" s="765"/>
    </row>
    <row r="573" spans="13:13" ht="33" customHeight="1">
      <c r="M573" s="765"/>
    </row>
    <row r="574" spans="13:13" ht="33" customHeight="1">
      <c r="M574" s="765"/>
    </row>
    <row r="575" spans="13:13" ht="33" customHeight="1">
      <c r="M575" s="765"/>
    </row>
    <row r="576" spans="13:13" ht="33" customHeight="1">
      <c r="M576" s="765"/>
    </row>
    <row r="577" spans="13:13" ht="33" customHeight="1">
      <c r="M577" s="765"/>
    </row>
    <row r="578" spans="13:13" ht="33" customHeight="1">
      <c r="M578" s="765"/>
    </row>
    <row r="579" spans="13:13" ht="33" customHeight="1">
      <c r="M579" s="765"/>
    </row>
    <row r="580" spans="13:13" ht="33" customHeight="1">
      <c r="M580" s="765"/>
    </row>
    <row r="581" spans="13:13" ht="33" customHeight="1">
      <c r="M581" s="765"/>
    </row>
    <row r="582" spans="13:13" ht="33" customHeight="1">
      <c r="M582" s="765"/>
    </row>
    <row r="583" spans="13:13" ht="33" customHeight="1">
      <c r="M583" s="765"/>
    </row>
    <row r="584" spans="13:13" ht="33" customHeight="1">
      <c r="M584" s="765"/>
    </row>
    <row r="585" spans="13:13" ht="33" customHeight="1">
      <c r="M585" s="765"/>
    </row>
    <row r="586" spans="13:13" ht="33" customHeight="1">
      <c r="M586" s="765"/>
    </row>
    <row r="587" spans="13:13" ht="33" customHeight="1">
      <c r="M587" s="765"/>
    </row>
    <row r="588" spans="13:13" ht="33" customHeight="1">
      <c r="M588" s="765"/>
    </row>
    <row r="589" spans="13:13" ht="33" customHeight="1">
      <c r="M589" s="765"/>
    </row>
    <row r="590" spans="13:13" ht="33" customHeight="1">
      <c r="M590" s="765"/>
    </row>
    <row r="591" spans="13:13" ht="33" customHeight="1">
      <c r="M591" s="765"/>
    </row>
    <row r="592" spans="13:13" ht="33" customHeight="1">
      <c r="M592" s="765"/>
    </row>
    <row r="593" spans="13:13" ht="33" customHeight="1">
      <c r="M593" s="765"/>
    </row>
    <row r="594" spans="13:13" ht="33" customHeight="1">
      <c r="M594" s="765"/>
    </row>
    <row r="595" spans="13:13" ht="33" customHeight="1">
      <c r="M595" s="765"/>
    </row>
  </sheetData>
  <autoFilter ref="A4:IL465" xr:uid="{00000000-0001-0000-0200-000000000000}">
    <sortState xmlns:xlrd2="http://schemas.microsoft.com/office/spreadsheetml/2017/richdata2" ref="A31:IL166">
      <sortCondition ref="Y4:Y372"/>
    </sortState>
  </autoFilter>
  <mergeCells count="1">
    <mergeCell ref="A459:C460"/>
  </mergeCells>
  <pageMargins left="0.7" right="0.7" top="0.78740157499999996" bottom="0.78740157499999996" header="0.3" footer="0.3"/>
  <pageSetup paperSize="9" scale="37" fitToHeight="0" orientation="landscape" r:id="rId1"/>
  <headerFooter alignWithMargins="0"/>
  <ignoredErrors>
    <ignoredError sqref="M6:M7 M187 M175 M178:M179 M205 M234 M296:M297 M306:M308 M326:M329 M252 M286 M215 M289 M317:M318 M11:M13 M22 M276:M284 M303 M258:M259 M227:M228 M241:M247 M183:M184 M195 M197:M199 M293 M167:M169 M266:M267 M213 M310:M313 M271 M331:M333 M323:M325 M138:M142 M144:M146 M261:M262 M19:M20 M16:M18 M21 M315 M203 M46 M70:M81 M129 M149:M150 M152:M164 M9:M10 M31:M40" unlockedFormula="1"/>
    <ignoredError sqref="F408 D406 E414:F414 E415 D258:D259 E256:F256 E326:F326 D402:D405 D431:D433 D189:D190 E36:F37 L38"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05"/>
  <sheetViews>
    <sheetView showGridLines="0" tabSelected="1" zoomScale="85" zoomScaleNormal="85" workbookViewId="0">
      <pane xSplit="2" ySplit="4" topLeftCell="C5" activePane="bottomRight" state="frozen"/>
      <selection pane="topRight" activeCell="C51" sqref="C51"/>
      <selection pane="bottomLeft" activeCell="C51" sqref="C51"/>
      <selection pane="bottomRight" activeCell="O8" sqref="O8"/>
    </sheetView>
  </sheetViews>
  <sheetFormatPr defaultColWidth="15.5703125" defaultRowHeight="11.25"/>
  <cols>
    <col min="1" max="1" width="6.85546875" style="40" customWidth="1"/>
    <col min="2" max="2" width="19.28515625" style="74" customWidth="1"/>
    <col min="3" max="3" width="21.7109375" style="74" customWidth="1"/>
    <col min="4" max="4" width="15.5703125" style="40"/>
    <col min="5" max="6" width="15.5703125" style="74"/>
    <col min="7" max="8" width="15.5703125" style="69"/>
    <col min="9" max="9" width="25.28515625" style="74" customWidth="1"/>
    <col min="10" max="10" width="15.5703125" style="40"/>
    <col min="11" max="11" width="15.5703125" style="107"/>
    <col min="12" max="13" width="15.5703125" style="40"/>
    <col min="14" max="17" width="15.5703125" style="77"/>
    <col min="18" max="18" width="15.5703125" style="75"/>
    <col min="19" max="19" width="17.85546875" style="40" customWidth="1"/>
    <col min="20" max="16384" width="15.5703125" style="37"/>
  </cols>
  <sheetData>
    <row r="1" spans="1:256" s="69" customFormat="1" ht="21.75" customHeight="1" thickBot="1">
      <c r="A1" s="81"/>
      <c r="B1" s="81"/>
      <c r="C1" s="81"/>
      <c r="D1" s="81"/>
      <c r="E1" s="81"/>
      <c r="F1" s="81"/>
      <c r="G1" s="81"/>
      <c r="H1" s="81"/>
      <c r="I1" s="81"/>
      <c r="J1" s="81"/>
      <c r="K1" s="81"/>
      <c r="L1" s="81"/>
      <c r="M1" s="81"/>
      <c r="N1" s="81"/>
      <c r="O1" s="81"/>
      <c r="P1" s="81"/>
      <c r="Q1" s="81"/>
      <c r="R1" s="81"/>
      <c r="S1" s="82"/>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row>
    <row r="2" spans="1:256" s="69" customFormat="1" ht="57" thickBot="1">
      <c r="A2" s="83" t="s">
        <v>1</v>
      </c>
      <c r="B2" s="62" t="s">
        <v>1529</v>
      </c>
      <c r="C2" s="65"/>
      <c r="D2" s="65"/>
      <c r="E2" s="84" t="s">
        <v>3</v>
      </c>
      <c r="F2" s="85" t="s">
        <v>546</v>
      </c>
      <c r="G2" s="52" t="s">
        <v>5</v>
      </c>
      <c r="H2" s="52" t="s">
        <v>6</v>
      </c>
      <c r="I2" s="84" t="s">
        <v>1530</v>
      </c>
      <c r="J2" s="86" t="s">
        <v>1531</v>
      </c>
      <c r="K2" s="87"/>
      <c r="L2" s="63" t="s">
        <v>1532</v>
      </c>
      <c r="M2" s="64"/>
      <c r="N2" s="88" t="s">
        <v>1533</v>
      </c>
      <c r="O2" s="89"/>
      <c r="P2" s="89"/>
      <c r="Q2" s="89"/>
      <c r="R2" s="63" t="s">
        <v>11</v>
      </c>
      <c r="S2" s="64"/>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row>
    <row r="3" spans="1:256" s="69" customFormat="1" ht="27" customHeight="1" thickBot="1">
      <c r="A3" s="90"/>
      <c r="B3" s="893" t="s">
        <v>1534</v>
      </c>
      <c r="C3" s="894" t="s">
        <v>1535</v>
      </c>
      <c r="D3" s="895" t="s">
        <v>1536</v>
      </c>
      <c r="E3" s="91"/>
      <c r="F3" s="92"/>
      <c r="G3" s="54"/>
      <c r="H3" s="54"/>
      <c r="I3" s="91"/>
      <c r="J3" s="896" t="s">
        <v>1537</v>
      </c>
      <c r="K3" s="897" t="s">
        <v>550</v>
      </c>
      <c r="L3" s="896" t="s">
        <v>19</v>
      </c>
      <c r="M3" s="898" t="s">
        <v>20</v>
      </c>
      <c r="N3" s="93" t="s">
        <v>551</v>
      </c>
      <c r="O3" s="94"/>
      <c r="P3" s="94"/>
      <c r="Q3" s="94"/>
      <c r="R3" s="95" t="s">
        <v>1538</v>
      </c>
      <c r="S3" s="66" t="s">
        <v>24</v>
      </c>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68"/>
      <c r="IA3" s="68"/>
      <c r="IB3" s="68"/>
      <c r="IC3" s="68"/>
      <c r="ID3" s="68"/>
      <c r="IE3" s="68"/>
      <c r="IF3" s="68"/>
      <c r="IG3" s="68"/>
      <c r="IH3" s="68"/>
      <c r="II3" s="68"/>
      <c r="IJ3" s="68"/>
      <c r="IK3" s="68"/>
      <c r="IL3" s="68"/>
      <c r="IM3" s="68"/>
      <c r="IN3" s="68"/>
      <c r="IO3" s="68"/>
      <c r="IP3" s="68"/>
      <c r="IQ3" s="68"/>
      <c r="IR3" s="68"/>
      <c r="IS3" s="68"/>
      <c r="IT3" s="68"/>
      <c r="IU3" s="68"/>
      <c r="IV3" s="68"/>
    </row>
    <row r="4" spans="1:256" s="69" customFormat="1" ht="37.5" thickBot="1">
      <c r="A4" s="96"/>
      <c r="B4" s="97"/>
      <c r="C4" s="98"/>
      <c r="D4" s="99"/>
      <c r="E4" s="100"/>
      <c r="F4" s="101"/>
      <c r="G4" s="53"/>
      <c r="H4" s="53"/>
      <c r="I4" s="100"/>
      <c r="J4" s="133"/>
      <c r="K4" s="134"/>
      <c r="L4" s="133"/>
      <c r="M4" s="135"/>
      <c r="N4" s="102" t="s">
        <v>557</v>
      </c>
      <c r="O4" s="103" t="s">
        <v>1539</v>
      </c>
      <c r="P4" s="103" t="s">
        <v>1540</v>
      </c>
      <c r="Q4" s="104" t="s">
        <v>1541</v>
      </c>
      <c r="R4" s="105"/>
      <c r="S4" s="67"/>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row>
    <row r="5" spans="1:256" s="368" customFormat="1" ht="56.25">
      <c r="A5" s="1335">
        <v>1</v>
      </c>
      <c r="B5" s="1336" t="s">
        <v>1542</v>
      </c>
      <c r="C5" s="1337" t="s">
        <v>350</v>
      </c>
      <c r="D5" s="1338">
        <v>60802154</v>
      </c>
      <c r="E5" s="1337" t="s">
        <v>1543</v>
      </c>
      <c r="F5" s="1337" t="s">
        <v>142</v>
      </c>
      <c r="G5" s="1337" t="s">
        <v>917</v>
      </c>
      <c r="H5" s="1337" t="s">
        <v>350</v>
      </c>
      <c r="I5" s="1339" t="s">
        <v>1544</v>
      </c>
      <c r="J5" s="1340">
        <v>5850000</v>
      </c>
      <c r="K5" s="1340"/>
      <c r="L5" s="1341" t="s">
        <v>1545</v>
      </c>
      <c r="M5" s="1342">
        <v>2023</v>
      </c>
      <c r="N5" s="1343"/>
      <c r="O5" s="1344"/>
      <c r="P5" s="1345"/>
      <c r="Q5" s="1345"/>
      <c r="R5" s="1346" t="s">
        <v>1546</v>
      </c>
      <c r="S5" s="1347" t="s">
        <v>58</v>
      </c>
      <c r="T5" s="367"/>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c r="AT5" s="367"/>
      <c r="AU5" s="367"/>
      <c r="AV5" s="367"/>
      <c r="AW5" s="367"/>
      <c r="AX5" s="367"/>
      <c r="AY5" s="367"/>
      <c r="AZ5" s="367"/>
      <c r="BA5" s="367"/>
      <c r="BB5" s="367"/>
      <c r="BC5" s="367"/>
      <c r="BD5" s="367"/>
      <c r="BE5" s="367"/>
      <c r="BF5" s="367"/>
      <c r="BG5" s="367"/>
      <c r="BH5" s="367"/>
      <c r="BI5" s="367"/>
      <c r="BJ5" s="367"/>
      <c r="BK5" s="367"/>
      <c r="BL5" s="367"/>
      <c r="BM5" s="367"/>
      <c r="BN5" s="367"/>
      <c r="BO5" s="367"/>
      <c r="BP5" s="367"/>
      <c r="BQ5" s="367"/>
      <c r="BR5" s="367"/>
      <c r="BS5" s="367"/>
      <c r="BT5" s="367"/>
      <c r="BU5" s="367"/>
      <c r="BV5" s="367"/>
      <c r="BW5" s="367"/>
      <c r="BX5" s="367"/>
      <c r="BY5" s="367"/>
      <c r="BZ5" s="367"/>
      <c r="CA5" s="367"/>
      <c r="CB5" s="367"/>
      <c r="CC5" s="367"/>
      <c r="CD5" s="367"/>
      <c r="CE5" s="367"/>
      <c r="CF5" s="367"/>
      <c r="CG5" s="367"/>
      <c r="CH5" s="367"/>
      <c r="CI5" s="367"/>
      <c r="CJ5" s="367"/>
      <c r="CK5" s="367"/>
      <c r="CL5" s="367"/>
      <c r="CM5" s="367"/>
      <c r="CN5" s="367"/>
      <c r="CO5" s="367"/>
      <c r="CP5" s="367"/>
      <c r="CQ5" s="367"/>
      <c r="CR5" s="367"/>
      <c r="CS5" s="367"/>
      <c r="CT5" s="367"/>
      <c r="CU5" s="367"/>
      <c r="CV5" s="367"/>
      <c r="CW5" s="367"/>
      <c r="CX5" s="367"/>
      <c r="CY5" s="367"/>
      <c r="CZ5" s="367"/>
      <c r="DA5" s="367"/>
      <c r="DB5" s="367"/>
      <c r="DC5" s="367"/>
      <c r="DD5" s="367"/>
      <c r="DE5" s="367"/>
      <c r="DF5" s="367"/>
      <c r="DG5" s="367"/>
      <c r="DH5" s="367"/>
      <c r="DI5" s="367"/>
      <c r="DJ5" s="367"/>
      <c r="DK5" s="367"/>
      <c r="DL5" s="367"/>
      <c r="DM5" s="367"/>
      <c r="DN5" s="367"/>
      <c r="DO5" s="367"/>
      <c r="DP5" s="367"/>
      <c r="DQ5" s="367"/>
      <c r="DR5" s="367"/>
      <c r="DS5" s="367"/>
      <c r="DT5" s="367"/>
      <c r="DU5" s="367"/>
      <c r="DV5" s="367"/>
      <c r="DW5" s="367"/>
      <c r="DX5" s="367"/>
      <c r="DY5" s="367"/>
      <c r="DZ5" s="367"/>
      <c r="EA5" s="367"/>
      <c r="EB5" s="367"/>
      <c r="EC5" s="367"/>
      <c r="ED5" s="367"/>
      <c r="EE5" s="367"/>
      <c r="EF5" s="367"/>
      <c r="EG5" s="367"/>
      <c r="EH5" s="367"/>
      <c r="EI5" s="367"/>
      <c r="EJ5" s="367"/>
      <c r="EK5" s="367"/>
      <c r="EL5" s="367"/>
      <c r="EM5" s="367"/>
      <c r="EN5" s="367"/>
      <c r="EO5" s="367"/>
      <c r="EP5" s="367"/>
      <c r="EQ5" s="367"/>
      <c r="ER5" s="367"/>
      <c r="ES5" s="367"/>
      <c r="ET5" s="367"/>
      <c r="EU5" s="367"/>
      <c r="EV5" s="367"/>
      <c r="EW5" s="367"/>
      <c r="EX5" s="367"/>
      <c r="EY5" s="367"/>
      <c r="EZ5" s="367"/>
      <c r="FA5" s="367"/>
      <c r="FB5" s="367"/>
      <c r="FC5" s="367"/>
      <c r="FD5" s="367"/>
      <c r="FE5" s="367"/>
      <c r="FF5" s="367"/>
      <c r="FG5" s="367"/>
      <c r="FH5" s="367"/>
      <c r="FI5" s="367"/>
      <c r="FJ5" s="367"/>
      <c r="FK5" s="367"/>
      <c r="FL5" s="367"/>
      <c r="FM5" s="367"/>
      <c r="FN5" s="367"/>
      <c r="FO5" s="367"/>
      <c r="FP5" s="367"/>
      <c r="FQ5" s="367"/>
      <c r="FR5" s="367"/>
      <c r="FS5" s="367"/>
      <c r="FT5" s="367"/>
      <c r="FU5" s="367"/>
      <c r="FV5" s="367"/>
      <c r="FW5" s="367"/>
      <c r="FX5" s="367"/>
      <c r="FY5" s="367"/>
      <c r="FZ5" s="367"/>
      <c r="GA5" s="367"/>
      <c r="GB5" s="367"/>
      <c r="GC5" s="367"/>
      <c r="GD5" s="367"/>
      <c r="GE5" s="367"/>
      <c r="GF5" s="367"/>
      <c r="GG5" s="367"/>
      <c r="GH5" s="367"/>
      <c r="GI5" s="367"/>
      <c r="GJ5" s="367"/>
      <c r="GK5" s="367"/>
      <c r="GL5" s="367"/>
      <c r="GM5" s="367"/>
      <c r="GN5" s="367"/>
      <c r="GO5" s="367"/>
      <c r="GP5" s="367"/>
      <c r="GQ5" s="367"/>
      <c r="GR5" s="367"/>
      <c r="GS5" s="367"/>
      <c r="GT5" s="367"/>
      <c r="GU5" s="367"/>
      <c r="GV5" s="367"/>
      <c r="GW5" s="367"/>
      <c r="GX5" s="367"/>
      <c r="GY5" s="367"/>
      <c r="GZ5" s="367"/>
      <c r="HA5" s="367"/>
      <c r="HB5" s="367"/>
      <c r="HC5" s="367"/>
      <c r="HD5" s="367"/>
      <c r="HE5" s="367"/>
      <c r="HF5" s="367"/>
      <c r="HG5" s="367"/>
      <c r="HH5" s="367"/>
      <c r="HI5" s="367"/>
      <c r="HJ5" s="367"/>
      <c r="HK5" s="367"/>
      <c r="HL5" s="367"/>
      <c r="HM5" s="367"/>
      <c r="HN5" s="367"/>
      <c r="HO5" s="367"/>
      <c r="HP5" s="367"/>
      <c r="HQ5" s="367"/>
      <c r="HR5" s="367"/>
      <c r="HS5" s="367"/>
      <c r="HT5" s="367"/>
      <c r="HU5" s="367"/>
      <c r="HV5" s="367"/>
      <c r="HW5" s="367"/>
      <c r="HX5" s="367"/>
      <c r="HY5" s="367"/>
      <c r="HZ5" s="367"/>
      <c r="IA5" s="367"/>
      <c r="IB5" s="367"/>
      <c r="IC5" s="367"/>
      <c r="ID5" s="367"/>
      <c r="IE5" s="367"/>
      <c r="IF5" s="367"/>
      <c r="IG5" s="367"/>
      <c r="IH5" s="367"/>
      <c r="II5" s="367"/>
      <c r="IJ5" s="367"/>
      <c r="IK5" s="367"/>
      <c r="IL5" s="367"/>
      <c r="IM5" s="367"/>
      <c r="IN5" s="367"/>
      <c r="IO5" s="367"/>
      <c r="IP5" s="367"/>
      <c r="IQ5" s="367"/>
      <c r="IR5" s="367"/>
      <c r="IS5" s="367"/>
      <c r="IT5" s="367"/>
      <c r="IU5" s="367"/>
      <c r="IV5" s="367"/>
    </row>
    <row r="6" spans="1:256" ht="45">
      <c r="A6" s="128">
        <v>2</v>
      </c>
      <c r="B6" s="34" t="s">
        <v>1547</v>
      </c>
      <c r="C6" s="34" t="s">
        <v>1548</v>
      </c>
      <c r="D6" s="6">
        <v>25862391</v>
      </c>
      <c r="E6" s="34" t="s">
        <v>1549</v>
      </c>
      <c r="F6" s="34" t="s">
        <v>631</v>
      </c>
      <c r="G6" s="6" t="s">
        <v>30</v>
      </c>
      <c r="H6" s="6" t="s">
        <v>1550</v>
      </c>
      <c r="I6" s="130" t="s">
        <v>1551</v>
      </c>
      <c r="J6" s="124">
        <v>15000000</v>
      </c>
      <c r="K6" s="123">
        <f t="shared" ref="K6:K15" si="0">J6/100*85</f>
        <v>12750000</v>
      </c>
      <c r="L6" s="136">
        <v>2022</v>
      </c>
      <c r="M6" s="126">
        <v>2024</v>
      </c>
      <c r="N6" s="38" t="s">
        <v>132</v>
      </c>
      <c r="O6" s="38" t="s">
        <v>132</v>
      </c>
      <c r="P6" s="38" t="s">
        <v>132</v>
      </c>
      <c r="Q6" s="38" t="s">
        <v>132</v>
      </c>
      <c r="R6" s="34" t="s">
        <v>1440</v>
      </c>
      <c r="S6" s="129" t="s">
        <v>58</v>
      </c>
    </row>
    <row r="7" spans="1:256" s="69" customFormat="1" ht="33.75">
      <c r="A7" s="114">
        <v>3</v>
      </c>
      <c r="B7" s="57" t="s">
        <v>1552</v>
      </c>
      <c r="C7" s="57" t="s">
        <v>274</v>
      </c>
      <c r="D7" s="33">
        <v>75086778</v>
      </c>
      <c r="E7" s="57" t="s">
        <v>1553</v>
      </c>
      <c r="F7" s="57" t="s">
        <v>29</v>
      </c>
      <c r="G7" s="58" t="s">
        <v>30</v>
      </c>
      <c r="H7" s="58" t="s">
        <v>621</v>
      </c>
      <c r="I7" s="131" t="s">
        <v>1554</v>
      </c>
      <c r="J7" s="121">
        <v>130000000</v>
      </c>
      <c r="K7" s="123">
        <f t="shared" si="0"/>
        <v>110500000</v>
      </c>
      <c r="L7" s="137">
        <v>2022</v>
      </c>
      <c r="M7" s="122">
        <v>2027</v>
      </c>
      <c r="N7" s="61" t="s">
        <v>132</v>
      </c>
      <c r="O7" s="61" t="s">
        <v>132</v>
      </c>
      <c r="P7" s="61" t="s">
        <v>132</v>
      </c>
      <c r="Q7" s="61" t="s">
        <v>132</v>
      </c>
      <c r="R7" s="31" t="s">
        <v>1555</v>
      </c>
      <c r="S7" s="111" t="s">
        <v>58</v>
      </c>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row>
    <row r="8" spans="1:256" s="69" customFormat="1" ht="45">
      <c r="A8" s="1348">
        <v>4</v>
      </c>
      <c r="B8" s="1349" t="s">
        <v>1552</v>
      </c>
      <c r="C8" s="1349" t="s">
        <v>274</v>
      </c>
      <c r="D8" s="1272">
        <v>75086778</v>
      </c>
      <c r="E8" s="1349" t="s">
        <v>1556</v>
      </c>
      <c r="F8" s="1349" t="s">
        <v>29</v>
      </c>
      <c r="G8" s="1350" t="s">
        <v>30</v>
      </c>
      <c r="H8" s="1350" t="s">
        <v>621</v>
      </c>
      <c r="I8" s="1351" t="s">
        <v>1557</v>
      </c>
      <c r="J8" s="1352">
        <v>10000000</v>
      </c>
      <c r="K8" s="1352"/>
      <c r="L8" s="1353">
        <v>2022</v>
      </c>
      <c r="M8" s="1354">
        <v>2023</v>
      </c>
      <c r="N8" s="1273" t="s">
        <v>132</v>
      </c>
      <c r="O8" s="1273" t="s">
        <v>132</v>
      </c>
      <c r="P8" s="1273" t="s">
        <v>132</v>
      </c>
      <c r="Q8" s="1273" t="s">
        <v>132</v>
      </c>
      <c r="R8" s="1271" t="s">
        <v>1558</v>
      </c>
      <c r="S8" s="1355" t="s">
        <v>36</v>
      </c>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row>
    <row r="9" spans="1:256" s="40" customFormat="1" ht="90">
      <c r="A9" s="114">
        <v>5</v>
      </c>
      <c r="B9" s="57" t="s">
        <v>1559</v>
      </c>
      <c r="C9" s="57" t="s">
        <v>1560</v>
      </c>
      <c r="D9" s="33">
        <v>75080508</v>
      </c>
      <c r="E9" s="57" t="s">
        <v>1561</v>
      </c>
      <c r="F9" s="57" t="s">
        <v>29</v>
      </c>
      <c r="G9" s="58" t="s">
        <v>30</v>
      </c>
      <c r="H9" s="58" t="s">
        <v>30</v>
      </c>
      <c r="I9" s="131" t="s">
        <v>1562</v>
      </c>
      <c r="J9" s="121">
        <v>8900000</v>
      </c>
      <c r="K9" s="198">
        <f t="shared" si="0"/>
        <v>7565000</v>
      </c>
      <c r="L9" s="137">
        <v>2024</v>
      </c>
      <c r="M9" s="976">
        <v>2026</v>
      </c>
      <c r="N9" s="61"/>
      <c r="O9" s="61" t="s">
        <v>132</v>
      </c>
      <c r="P9" s="61" t="s">
        <v>132</v>
      </c>
      <c r="Q9" s="61" t="s">
        <v>132</v>
      </c>
      <c r="R9" s="31" t="s">
        <v>1563</v>
      </c>
      <c r="S9" s="111" t="s">
        <v>58</v>
      </c>
    </row>
    <row r="10" spans="1:256" s="40" customFormat="1" ht="90">
      <c r="A10" s="114">
        <v>6</v>
      </c>
      <c r="B10" s="57" t="s">
        <v>1564</v>
      </c>
      <c r="C10" s="57" t="s">
        <v>1560</v>
      </c>
      <c r="D10" s="33">
        <v>75080516</v>
      </c>
      <c r="E10" s="57" t="s">
        <v>1561</v>
      </c>
      <c r="F10" s="57" t="s">
        <v>29</v>
      </c>
      <c r="G10" s="58" t="s">
        <v>30</v>
      </c>
      <c r="H10" s="58" t="s">
        <v>30</v>
      </c>
      <c r="I10" s="131" t="s">
        <v>1565</v>
      </c>
      <c r="J10" s="121">
        <v>10200000</v>
      </c>
      <c r="K10" s="198">
        <f t="shared" si="0"/>
        <v>8670000</v>
      </c>
      <c r="L10" s="137">
        <v>2024</v>
      </c>
      <c r="M10" s="976">
        <v>2026</v>
      </c>
      <c r="N10" s="61"/>
      <c r="O10" s="61" t="s">
        <v>132</v>
      </c>
      <c r="P10" s="61" t="s">
        <v>132</v>
      </c>
      <c r="Q10" s="61" t="s">
        <v>132</v>
      </c>
      <c r="R10" s="31" t="s">
        <v>1563</v>
      </c>
      <c r="S10" s="111" t="s">
        <v>58</v>
      </c>
    </row>
    <row r="11" spans="1:256" s="40" customFormat="1" ht="90">
      <c r="A11" s="114">
        <v>7</v>
      </c>
      <c r="B11" s="57" t="s">
        <v>1566</v>
      </c>
      <c r="C11" s="57" t="s">
        <v>1560</v>
      </c>
      <c r="D11" s="33">
        <v>75080541</v>
      </c>
      <c r="E11" s="57" t="s">
        <v>1561</v>
      </c>
      <c r="F11" s="57" t="s">
        <v>29</v>
      </c>
      <c r="G11" s="58" t="s">
        <v>30</v>
      </c>
      <c r="H11" s="58" t="s">
        <v>30</v>
      </c>
      <c r="I11" s="131" t="s">
        <v>1562</v>
      </c>
      <c r="J11" s="121">
        <v>8700000</v>
      </c>
      <c r="K11" s="198">
        <f t="shared" si="0"/>
        <v>7395000</v>
      </c>
      <c r="L11" s="137">
        <v>2024</v>
      </c>
      <c r="M11" s="976">
        <v>2026</v>
      </c>
      <c r="N11" s="61"/>
      <c r="O11" s="61" t="s">
        <v>132</v>
      </c>
      <c r="P11" s="61" t="s">
        <v>132</v>
      </c>
      <c r="Q11" s="61" t="s">
        <v>132</v>
      </c>
      <c r="R11" s="31" t="s">
        <v>1563</v>
      </c>
      <c r="S11" s="111" t="s">
        <v>58</v>
      </c>
    </row>
    <row r="12" spans="1:256" s="40" customFormat="1" ht="90">
      <c r="A12" s="114">
        <v>8</v>
      </c>
      <c r="B12" s="57" t="s">
        <v>1567</v>
      </c>
      <c r="C12" s="57" t="s">
        <v>1560</v>
      </c>
      <c r="D12" s="33">
        <v>75080559</v>
      </c>
      <c r="E12" s="57" t="s">
        <v>1561</v>
      </c>
      <c r="F12" s="57" t="s">
        <v>29</v>
      </c>
      <c r="G12" s="58" t="s">
        <v>30</v>
      </c>
      <c r="H12" s="58" t="s">
        <v>30</v>
      </c>
      <c r="I12" s="131" t="s">
        <v>1565</v>
      </c>
      <c r="J12" s="121">
        <v>9600000</v>
      </c>
      <c r="K12" s="198">
        <f t="shared" si="0"/>
        <v>8160000</v>
      </c>
      <c r="L12" s="137">
        <v>2024</v>
      </c>
      <c r="M12" s="976">
        <v>2026</v>
      </c>
      <c r="N12" s="61"/>
      <c r="O12" s="61" t="s">
        <v>132</v>
      </c>
      <c r="P12" s="61" t="s">
        <v>132</v>
      </c>
      <c r="Q12" s="61" t="s">
        <v>132</v>
      </c>
      <c r="R12" s="31" t="s">
        <v>1563</v>
      </c>
      <c r="S12" s="111" t="s">
        <v>58</v>
      </c>
    </row>
    <row r="13" spans="1:256" s="36" customFormat="1" ht="45">
      <c r="A13" s="114">
        <v>9</v>
      </c>
      <c r="B13" s="31" t="s">
        <v>1547</v>
      </c>
      <c r="C13" s="31" t="s">
        <v>1548</v>
      </c>
      <c r="D13" s="33">
        <v>25862391</v>
      </c>
      <c r="E13" s="31" t="s">
        <v>1568</v>
      </c>
      <c r="F13" s="31" t="s">
        <v>631</v>
      </c>
      <c r="G13" s="33" t="s">
        <v>30</v>
      </c>
      <c r="H13" s="33" t="s">
        <v>1550</v>
      </c>
      <c r="I13" s="132" t="s">
        <v>1569</v>
      </c>
      <c r="J13" s="121">
        <v>1500000</v>
      </c>
      <c r="K13" s="198">
        <f t="shared" si="0"/>
        <v>1275000</v>
      </c>
      <c r="L13" s="137">
        <v>2022</v>
      </c>
      <c r="M13" s="122">
        <v>2024</v>
      </c>
      <c r="N13" s="61" t="s">
        <v>41</v>
      </c>
      <c r="O13" s="61"/>
      <c r="P13" s="61" t="s">
        <v>41</v>
      </c>
      <c r="Q13" s="61" t="s">
        <v>41</v>
      </c>
      <c r="R13" s="31" t="s">
        <v>1440</v>
      </c>
      <c r="S13" s="111" t="s">
        <v>58</v>
      </c>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row>
    <row r="14" spans="1:256" s="36" customFormat="1" ht="98.25" customHeight="1">
      <c r="A14" s="1039">
        <v>10</v>
      </c>
      <c r="B14" s="1040" t="s">
        <v>1570</v>
      </c>
      <c r="C14" s="1041" t="s">
        <v>274</v>
      </c>
      <c r="D14" s="1042">
        <v>75086778</v>
      </c>
      <c r="E14" s="1040" t="s">
        <v>1571</v>
      </c>
      <c r="F14" s="1041" t="s">
        <v>29</v>
      </c>
      <c r="G14" s="1042" t="s">
        <v>30</v>
      </c>
      <c r="H14" s="1042" t="s">
        <v>621</v>
      </c>
      <c r="I14" s="1043" t="s">
        <v>1572</v>
      </c>
      <c r="J14" s="1044">
        <v>2100000</v>
      </c>
      <c r="K14" s="1044"/>
      <c r="L14" s="1045">
        <v>2022</v>
      </c>
      <c r="M14" s="1046">
        <v>2024</v>
      </c>
      <c r="N14" s="1047" t="s">
        <v>132</v>
      </c>
      <c r="O14" s="1047" t="s">
        <v>132</v>
      </c>
      <c r="P14" s="1047" t="s">
        <v>132</v>
      </c>
      <c r="Q14" s="1047" t="s">
        <v>132</v>
      </c>
      <c r="R14" s="1040" t="s">
        <v>1573</v>
      </c>
      <c r="S14" s="1048" t="s">
        <v>58</v>
      </c>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row>
    <row r="15" spans="1:256" s="36" customFormat="1" ht="67.5">
      <c r="A15" s="899">
        <v>11</v>
      </c>
      <c r="B15" s="869" t="s">
        <v>1574</v>
      </c>
      <c r="C15" s="869" t="s">
        <v>350</v>
      </c>
      <c r="D15" s="870">
        <v>60802154</v>
      </c>
      <c r="E15" s="869" t="s">
        <v>1575</v>
      </c>
      <c r="F15" s="869" t="s">
        <v>142</v>
      </c>
      <c r="G15" s="866" t="s">
        <v>310</v>
      </c>
      <c r="H15" s="866" t="s">
        <v>350</v>
      </c>
      <c r="I15" s="900" t="s">
        <v>1576</v>
      </c>
      <c r="J15" s="901">
        <v>2700000</v>
      </c>
      <c r="K15" s="1360">
        <f t="shared" si="0"/>
        <v>2295000</v>
      </c>
      <c r="L15" s="902">
        <v>2023</v>
      </c>
      <c r="M15" s="903">
        <v>2025</v>
      </c>
      <c r="N15" s="870"/>
      <c r="O15" s="870"/>
      <c r="P15" s="870" t="s">
        <v>41</v>
      </c>
      <c r="Q15" s="870" t="s">
        <v>41</v>
      </c>
      <c r="R15" s="870" t="s">
        <v>1577</v>
      </c>
      <c r="S15" s="904"/>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row>
    <row r="16" spans="1:256" s="40" customFormat="1" ht="56.25">
      <c r="A16" s="33">
        <v>12</v>
      </c>
      <c r="B16" s="183" t="s">
        <v>1578</v>
      </c>
      <c r="C16" s="188" t="s">
        <v>1579</v>
      </c>
      <c r="D16" s="183">
        <v>61989185</v>
      </c>
      <c r="E16" s="188" t="s">
        <v>1580</v>
      </c>
      <c r="F16" s="183" t="s">
        <v>1581</v>
      </c>
      <c r="G16" s="188" t="s">
        <v>110</v>
      </c>
      <c r="H16" s="183" t="s">
        <v>30</v>
      </c>
      <c r="I16" s="188" t="s">
        <v>1582</v>
      </c>
      <c r="J16" s="302">
        <v>1200000</v>
      </c>
      <c r="K16" s="123">
        <f>J16/100*85</f>
        <v>1020000</v>
      </c>
      <c r="L16" s="302">
        <v>2023</v>
      </c>
      <c r="M16" s="303">
        <v>2025</v>
      </c>
      <c r="N16" s="304" t="s">
        <v>132</v>
      </c>
      <c r="O16" s="305" t="s">
        <v>132</v>
      </c>
      <c r="P16" s="304" t="s">
        <v>132</v>
      </c>
      <c r="Q16" s="305" t="s">
        <v>132</v>
      </c>
      <c r="R16" s="183" t="s">
        <v>197</v>
      </c>
      <c r="S16" s="306" t="s">
        <v>1583</v>
      </c>
    </row>
    <row r="17" spans="1:197" s="40" customFormat="1" ht="56.25">
      <c r="A17" s="33">
        <v>13</v>
      </c>
      <c r="B17" s="183" t="s">
        <v>1578</v>
      </c>
      <c r="C17" s="188" t="s">
        <v>1579</v>
      </c>
      <c r="D17" s="183">
        <v>61989185</v>
      </c>
      <c r="E17" s="188" t="s">
        <v>1584</v>
      </c>
      <c r="F17" s="183" t="s">
        <v>1581</v>
      </c>
      <c r="G17" s="188" t="s">
        <v>110</v>
      </c>
      <c r="H17" s="183" t="s">
        <v>30</v>
      </c>
      <c r="I17" s="188" t="s">
        <v>1585</v>
      </c>
      <c r="J17" s="302">
        <v>4000000</v>
      </c>
      <c r="K17" s="123">
        <f>J17/100*85</f>
        <v>3400000</v>
      </c>
      <c r="L17" s="302">
        <v>2023</v>
      </c>
      <c r="M17" s="303">
        <v>2026</v>
      </c>
      <c r="N17" s="304" t="s">
        <v>132</v>
      </c>
      <c r="O17" s="305" t="s">
        <v>132</v>
      </c>
      <c r="P17" s="304" t="s">
        <v>132</v>
      </c>
      <c r="Q17" s="305" t="s">
        <v>132</v>
      </c>
      <c r="R17" s="183" t="s">
        <v>197</v>
      </c>
      <c r="S17" s="306" t="s">
        <v>1583</v>
      </c>
    </row>
    <row r="18" spans="1:197" s="40" customFormat="1" ht="56.25">
      <c r="A18" s="33">
        <v>14</v>
      </c>
      <c r="B18" s="183" t="s">
        <v>1578</v>
      </c>
      <c r="C18" s="188" t="s">
        <v>1579</v>
      </c>
      <c r="D18" s="183">
        <v>61989185</v>
      </c>
      <c r="E18" s="188" t="s">
        <v>1586</v>
      </c>
      <c r="F18" s="183" t="s">
        <v>1581</v>
      </c>
      <c r="G18" s="188" t="s">
        <v>110</v>
      </c>
      <c r="H18" s="183" t="s">
        <v>30</v>
      </c>
      <c r="I18" s="188" t="s">
        <v>1587</v>
      </c>
      <c r="J18" s="302">
        <v>700000</v>
      </c>
      <c r="K18" s="123">
        <f>J18/100*85</f>
        <v>595000</v>
      </c>
      <c r="L18" s="302">
        <v>2023</v>
      </c>
      <c r="M18" s="303">
        <v>2025</v>
      </c>
      <c r="N18" s="304" t="s">
        <v>132</v>
      </c>
      <c r="O18" s="305" t="s">
        <v>132</v>
      </c>
      <c r="P18" s="304" t="s">
        <v>132</v>
      </c>
      <c r="Q18" s="305" t="s">
        <v>132</v>
      </c>
      <c r="R18" s="183" t="s">
        <v>197</v>
      </c>
      <c r="S18" s="306" t="s">
        <v>1583</v>
      </c>
    </row>
    <row r="19" spans="1:197" s="40" customFormat="1" ht="101.25">
      <c r="A19" s="33">
        <v>15</v>
      </c>
      <c r="B19" s="183" t="s">
        <v>1588</v>
      </c>
      <c r="C19" s="188"/>
      <c r="D19" s="183">
        <v>75125285</v>
      </c>
      <c r="E19" s="188" t="s">
        <v>1589</v>
      </c>
      <c r="F19" s="183" t="s">
        <v>631</v>
      </c>
      <c r="G19" s="188" t="s">
        <v>310</v>
      </c>
      <c r="H19" s="183" t="s">
        <v>30</v>
      </c>
      <c r="I19" s="188" t="s">
        <v>1590</v>
      </c>
      <c r="J19" s="768">
        <v>3000000</v>
      </c>
      <c r="K19" s="123">
        <f t="shared" ref="K19:K25" si="1">J19/100*85</f>
        <v>2550000</v>
      </c>
      <c r="L19" s="302">
        <v>2024</v>
      </c>
      <c r="M19" s="303">
        <v>2025</v>
      </c>
      <c r="N19" s="304"/>
      <c r="O19" s="305" t="s">
        <v>132</v>
      </c>
      <c r="P19" s="304"/>
      <c r="Q19" s="305" t="s">
        <v>132</v>
      </c>
      <c r="R19" s="183" t="s">
        <v>1591</v>
      </c>
      <c r="S19" s="306" t="s">
        <v>1583</v>
      </c>
    </row>
    <row r="20" spans="1:197" s="40" customFormat="1" ht="101.25">
      <c r="A20" s="33">
        <v>16</v>
      </c>
      <c r="B20" s="183" t="s">
        <v>1588</v>
      </c>
      <c r="C20" s="188"/>
      <c r="D20" s="183">
        <v>75125285</v>
      </c>
      <c r="E20" s="188" t="s">
        <v>1592</v>
      </c>
      <c r="F20" s="183" t="s">
        <v>631</v>
      </c>
      <c r="G20" s="188" t="s">
        <v>310</v>
      </c>
      <c r="H20" s="183" t="s">
        <v>30</v>
      </c>
      <c r="I20" s="188" t="s">
        <v>1593</v>
      </c>
      <c r="J20" s="768">
        <v>5000000</v>
      </c>
      <c r="K20" s="123">
        <f t="shared" si="1"/>
        <v>4250000</v>
      </c>
      <c r="L20" s="302">
        <v>2024</v>
      </c>
      <c r="M20" s="303">
        <v>2025</v>
      </c>
      <c r="N20" s="304" t="s">
        <v>132</v>
      </c>
      <c r="O20" s="305" t="s">
        <v>132</v>
      </c>
      <c r="P20" s="304"/>
      <c r="Q20" s="305" t="s">
        <v>132</v>
      </c>
      <c r="R20" s="183" t="s">
        <v>1591</v>
      </c>
      <c r="S20" s="306" t="s">
        <v>1583</v>
      </c>
    </row>
    <row r="21" spans="1:197" s="40" customFormat="1" ht="123.75">
      <c r="A21" s="33">
        <v>17</v>
      </c>
      <c r="B21" s="183" t="s">
        <v>1588</v>
      </c>
      <c r="C21" s="188"/>
      <c r="D21" s="183">
        <v>75125285</v>
      </c>
      <c r="E21" s="188" t="s">
        <v>1594</v>
      </c>
      <c r="F21" s="183" t="s">
        <v>631</v>
      </c>
      <c r="G21" s="188" t="s">
        <v>310</v>
      </c>
      <c r="H21" s="183" t="s">
        <v>30</v>
      </c>
      <c r="I21" s="188" t="s">
        <v>1595</v>
      </c>
      <c r="J21" s="768">
        <v>5000000</v>
      </c>
      <c r="K21" s="123">
        <f t="shared" si="1"/>
        <v>4250000</v>
      </c>
      <c r="L21" s="302">
        <v>2024</v>
      </c>
      <c r="M21" s="303">
        <v>2025</v>
      </c>
      <c r="N21" s="304" t="s">
        <v>132</v>
      </c>
      <c r="O21" s="305" t="s">
        <v>132</v>
      </c>
      <c r="P21" s="304" t="s">
        <v>132</v>
      </c>
      <c r="Q21" s="305" t="s">
        <v>132</v>
      </c>
      <c r="R21" s="183" t="s">
        <v>1591</v>
      </c>
      <c r="S21" s="306" t="s">
        <v>1583</v>
      </c>
    </row>
    <row r="22" spans="1:197" s="40" customFormat="1" ht="123.75">
      <c r="A22" s="33">
        <v>18</v>
      </c>
      <c r="B22" s="183" t="s">
        <v>1588</v>
      </c>
      <c r="C22" s="188"/>
      <c r="D22" s="183">
        <v>75125285</v>
      </c>
      <c r="E22" s="188" t="s">
        <v>1596</v>
      </c>
      <c r="F22" s="183" t="s">
        <v>631</v>
      </c>
      <c r="G22" s="188" t="s">
        <v>310</v>
      </c>
      <c r="H22" s="183" t="s">
        <v>30</v>
      </c>
      <c r="I22" s="188" t="s">
        <v>1597</v>
      </c>
      <c r="J22" s="768">
        <v>4000000</v>
      </c>
      <c r="K22" s="123">
        <f t="shared" si="1"/>
        <v>3400000</v>
      </c>
      <c r="L22" s="302">
        <v>2024</v>
      </c>
      <c r="M22" s="303">
        <v>2025</v>
      </c>
      <c r="N22" s="304"/>
      <c r="O22" s="305" t="s">
        <v>132</v>
      </c>
      <c r="P22" s="304" t="s">
        <v>132</v>
      </c>
      <c r="Q22" s="305" t="s">
        <v>132</v>
      </c>
      <c r="R22" s="183" t="s">
        <v>1591</v>
      </c>
      <c r="S22" s="306" t="s">
        <v>1583</v>
      </c>
    </row>
    <row r="23" spans="1:197" s="40" customFormat="1" ht="146.25">
      <c r="A23" s="33">
        <v>19</v>
      </c>
      <c r="B23" s="183" t="s">
        <v>1588</v>
      </c>
      <c r="C23" s="188"/>
      <c r="D23" s="183">
        <v>75125285</v>
      </c>
      <c r="E23" s="188" t="s">
        <v>1598</v>
      </c>
      <c r="F23" s="183" t="s">
        <v>631</v>
      </c>
      <c r="G23" s="188" t="s">
        <v>310</v>
      </c>
      <c r="H23" s="183" t="s">
        <v>30</v>
      </c>
      <c r="I23" s="188" t="s">
        <v>1599</v>
      </c>
      <c r="J23" s="768">
        <v>6000000</v>
      </c>
      <c r="K23" s="123">
        <f t="shared" si="1"/>
        <v>5100000</v>
      </c>
      <c r="L23" s="302">
        <v>2024</v>
      </c>
      <c r="M23" s="303">
        <v>2025</v>
      </c>
      <c r="N23" s="304" t="s">
        <v>132</v>
      </c>
      <c r="O23" s="305" t="s">
        <v>132</v>
      </c>
      <c r="P23" s="304" t="s">
        <v>132</v>
      </c>
      <c r="Q23" s="305"/>
      <c r="R23" s="183" t="s">
        <v>1591</v>
      </c>
      <c r="S23" s="306" t="s">
        <v>1583</v>
      </c>
    </row>
    <row r="24" spans="1:197" s="36" customFormat="1" ht="33.75">
      <c r="A24" s="33">
        <v>20</v>
      </c>
      <c r="B24" s="183" t="s">
        <v>484</v>
      </c>
      <c r="C24" s="188" t="s">
        <v>485</v>
      </c>
      <c r="D24" s="188">
        <v>26829690</v>
      </c>
      <c r="E24" s="188" t="s">
        <v>1438</v>
      </c>
      <c r="F24" s="183" t="s">
        <v>142</v>
      </c>
      <c r="G24" s="188" t="s">
        <v>219</v>
      </c>
      <c r="H24" s="183" t="s">
        <v>30</v>
      </c>
      <c r="I24" s="188" t="s">
        <v>1439</v>
      </c>
      <c r="J24" s="768">
        <v>5000000</v>
      </c>
      <c r="K24" s="123">
        <f t="shared" si="1"/>
        <v>4250000</v>
      </c>
      <c r="L24" s="302">
        <v>2025</v>
      </c>
      <c r="M24" s="303">
        <v>2026</v>
      </c>
      <c r="N24" s="304"/>
      <c r="O24" s="305"/>
      <c r="P24" s="304" t="s">
        <v>132</v>
      </c>
      <c r="Q24" s="305"/>
      <c r="R24" s="183" t="s">
        <v>1591</v>
      </c>
      <c r="S24" s="306"/>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row>
    <row r="25" spans="1:197" s="36" customFormat="1" ht="56.25">
      <c r="A25" s="33">
        <v>21</v>
      </c>
      <c r="B25" s="183" t="s">
        <v>1600</v>
      </c>
      <c r="C25" s="188" t="s">
        <v>738</v>
      </c>
      <c r="D25" s="183"/>
      <c r="E25" s="188" t="s">
        <v>1601</v>
      </c>
      <c r="F25" s="183" t="s">
        <v>142</v>
      </c>
      <c r="G25" s="188" t="s">
        <v>310</v>
      </c>
      <c r="H25" s="183" t="s">
        <v>30</v>
      </c>
      <c r="I25" s="188" t="s">
        <v>1602</v>
      </c>
      <c r="J25" s="768">
        <v>1100000</v>
      </c>
      <c r="K25" s="123">
        <f t="shared" si="1"/>
        <v>935000</v>
      </c>
      <c r="L25" s="302">
        <v>2025</v>
      </c>
      <c r="M25" s="303">
        <v>2026</v>
      </c>
      <c r="N25" s="304" t="s">
        <v>132</v>
      </c>
      <c r="O25" s="305"/>
      <c r="P25" s="304"/>
      <c r="Q25" s="305"/>
      <c r="R25" s="183" t="s">
        <v>1603</v>
      </c>
      <c r="S25" s="306" t="s">
        <v>1583</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row>
    <row r="26" spans="1:197" s="36" customFormat="1" ht="101.25">
      <c r="A26" s="33">
        <v>22</v>
      </c>
      <c r="B26" s="183" t="s">
        <v>1588</v>
      </c>
      <c r="C26" s="188"/>
      <c r="D26" s="183">
        <v>75125285</v>
      </c>
      <c r="E26" s="188" t="s">
        <v>1604</v>
      </c>
      <c r="F26" s="183" t="s">
        <v>631</v>
      </c>
      <c r="G26" s="188" t="s">
        <v>310</v>
      </c>
      <c r="H26" s="183" t="s">
        <v>30</v>
      </c>
      <c r="I26" s="188" t="s">
        <v>1605</v>
      </c>
      <c r="J26" s="768">
        <v>11000000</v>
      </c>
      <c r="K26" s="123">
        <v>9350000</v>
      </c>
      <c r="L26" s="302">
        <v>2025</v>
      </c>
      <c r="M26" s="303">
        <v>2025</v>
      </c>
      <c r="N26" s="304"/>
      <c r="O26" s="305" t="s">
        <v>132</v>
      </c>
      <c r="P26" s="304"/>
      <c r="Q26" s="305"/>
      <c r="R26" s="183" t="s">
        <v>1440</v>
      </c>
      <c r="S26" s="306" t="s">
        <v>1583</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row>
    <row r="27" spans="1:197" s="36" customFormat="1" ht="45">
      <c r="A27" s="33">
        <v>23</v>
      </c>
      <c r="B27" s="291" t="s">
        <v>1547</v>
      </c>
      <c r="C27" s="188" t="s">
        <v>738</v>
      </c>
      <c r="D27" s="33">
        <v>25862391</v>
      </c>
      <c r="E27" s="291" t="s">
        <v>1606</v>
      </c>
      <c r="F27" s="828" t="s">
        <v>142</v>
      </c>
      <c r="G27" s="70" t="s">
        <v>1550</v>
      </c>
      <c r="H27" s="70" t="s">
        <v>491</v>
      </c>
      <c r="I27" s="291" t="s">
        <v>1569</v>
      </c>
      <c r="J27" s="125">
        <v>3000000</v>
      </c>
      <c r="K27" s="1361">
        <f t="shared" ref="K27:K32" si="2">J27/100*85</f>
        <v>2550000</v>
      </c>
      <c r="L27" s="122">
        <v>2025</v>
      </c>
      <c r="M27" s="122">
        <v>2027</v>
      </c>
      <c r="N27" s="61"/>
      <c r="O27" s="61"/>
      <c r="P27" s="32"/>
      <c r="Q27" s="305" t="s">
        <v>132</v>
      </c>
      <c r="R27" s="183" t="s">
        <v>1607</v>
      </c>
      <c r="S27" s="306" t="s">
        <v>58</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row>
    <row r="28" spans="1:197" s="36" customFormat="1" ht="45">
      <c r="A28" s="829">
        <v>24</v>
      </c>
      <c r="B28" s="830" t="s">
        <v>1547</v>
      </c>
      <c r="C28" s="831" t="s">
        <v>738</v>
      </c>
      <c r="D28" s="829">
        <v>25862391</v>
      </c>
      <c r="E28" s="830" t="s">
        <v>1608</v>
      </c>
      <c r="F28" s="832" t="s">
        <v>142</v>
      </c>
      <c r="G28" s="833" t="s">
        <v>1550</v>
      </c>
      <c r="H28" s="833" t="s">
        <v>491</v>
      </c>
      <c r="I28" s="830" t="s">
        <v>1609</v>
      </c>
      <c r="J28" s="834">
        <v>6000000</v>
      </c>
      <c r="K28" s="1362">
        <f t="shared" si="2"/>
        <v>5100000</v>
      </c>
      <c r="L28" s="840">
        <v>2024</v>
      </c>
      <c r="M28" s="840">
        <v>2027</v>
      </c>
      <c r="N28" s="841"/>
      <c r="O28" s="842"/>
      <c r="P28" s="842" t="s">
        <v>132</v>
      </c>
      <c r="Q28" s="842" t="s">
        <v>132</v>
      </c>
      <c r="R28" s="843" t="s">
        <v>1607</v>
      </c>
      <c r="S28" s="844" t="s">
        <v>58</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row>
    <row r="29" spans="1:197" s="36" customFormat="1" ht="45">
      <c r="A29" s="33">
        <v>25</v>
      </c>
      <c r="B29" s="291" t="s">
        <v>1547</v>
      </c>
      <c r="C29" s="188" t="s">
        <v>738</v>
      </c>
      <c r="D29" s="33">
        <v>25862391</v>
      </c>
      <c r="E29" s="291" t="s">
        <v>1610</v>
      </c>
      <c r="F29" s="70" t="s">
        <v>142</v>
      </c>
      <c r="G29" s="70" t="s">
        <v>1611</v>
      </c>
      <c r="H29" s="70" t="s">
        <v>1612</v>
      </c>
      <c r="I29" s="279" t="s">
        <v>1613</v>
      </c>
      <c r="J29" s="125">
        <v>25000000</v>
      </c>
      <c r="K29" s="1361">
        <f t="shared" si="2"/>
        <v>21250000</v>
      </c>
      <c r="L29" s="122">
        <v>2024</v>
      </c>
      <c r="M29" s="122">
        <v>2027</v>
      </c>
      <c r="N29" s="305" t="s">
        <v>132</v>
      </c>
      <c r="O29" s="305"/>
      <c r="P29" s="305" t="s">
        <v>132</v>
      </c>
      <c r="Q29" s="305" t="s">
        <v>132</v>
      </c>
      <c r="R29" s="32" t="s">
        <v>496</v>
      </c>
      <c r="S29" s="306" t="s">
        <v>58</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row>
    <row r="30" spans="1:197" s="36" customFormat="1" ht="67.5">
      <c r="A30" s="33">
        <v>26</v>
      </c>
      <c r="B30" s="183" t="s">
        <v>1588</v>
      </c>
      <c r="C30" s="188" t="s">
        <v>738</v>
      </c>
      <c r="D30" s="183">
        <v>75125285</v>
      </c>
      <c r="E30" s="188" t="s">
        <v>1614</v>
      </c>
      <c r="F30" s="183" t="s">
        <v>631</v>
      </c>
      <c r="G30" s="188" t="s">
        <v>310</v>
      </c>
      <c r="H30" s="183" t="s">
        <v>30</v>
      </c>
      <c r="I30" s="188" t="s">
        <v>1615</v>
      </c>
      <c r="J30" s="768">
        <v>10000000</v>
      </c>
      <c r="K30" s="123">
        <f t="shared" si="2"/>
        <v>8500000</v>
      </c>
      <c r="L30" s="302">
        <v>2025</v>
      </c>
      <c r="M30" s="303">
        <v>2027</v>
      </c>
      <c r="N30" s="304"/>
      <c r="O30" s="305" t="s">
        <v>132</v>
      </c>
      <c r="P30" s="304" t="s">
        <v>132</v>
      </c>
      <c r="Q30" s="305" t="s">
        <v>132</v>
      </c>
      <c r="R30" s="183" t="s">
        <v>1440</v>
      </c>
      <c r="S30" s="306" t="s">
        <v>1583</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row>
    <row r="31" spans="1:197" s="36" customFormat="1" ht="67.5">
      <c r="A31" s="33">
        <v>27</v>
      </c>
      <c r="B31" s="183" t="s">
        <v>1588</v>
      </c>
      <c r="C31" s="188" t="s">
        <v>738</v>
      </c>
      <c r="D31" s="183">
        <v>75125285</v>
      </c>
      <c r="E31" s="188" t="s">
        <v>1616</v>
      </c>
      <c r="F31" s="183" t="s">
        <v>631</v>
      </c>
      <c r="G31" s="188" t="s">
        <v>310</v>
      </c>
      <c r="H31" s="183" t="s">
        <v>30</v>
      </c>
      <c r="I31" s="188" t="s">
        <v>1617</v>
      </c>
      <c r="J31" s="768">
        <v>15000000</v>
      </c>
      <c r="K31" s="123">
        <f t="shared" si="2"/>
        <v>12750000</v>
      </c>
      <c r="L31" s="302">
        <v>2025</v>
      </c>
      <c r="M31" s="303">
        <v>2027</v>
      </c>
      <c r="N31" s="304" t="s">
        <v>132</v>
      </c>
      <c r="O31" s="305" t="s">
        <v>132</v>
      </c>
      <c r="P31" s="304" t="s">
        <v>132</v>
      </c>
      <c r="Q31" s="305" t="s">
        <v>132</v>
      </c>
      <c r="R31" s="183" t="s">
        <v>1440</v>
      </c>
      <c r="S31" s="306" t="s">
        <v>1583</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row>
    <row r="32" spans="1:197" s="36" customFormat="1" ht="101.25">
      <c r="A32" s="33">
        <v>28</v>
      </c>
      <c r="B32" s="48" t="s">
        <v>1021</v>
      </c>
      <c r="C32" s="188" t="s">
        <v>216</v>
      </c>
      <c r="D32" s="109" t="s">
        <v>1022</v>
      </c>
      <c r="E32" s="836" t="s">
        <v>1618</v>
      </c>
      <c r="F32" s="835" t="s">
        <v>29</v>
      </c>
      <c r="G32" s="835" t="s">
        <v>30</v>
      </c>
      <c r="H32" s="835" t="s">
        <v>219</v>
      </c>
      <c r="I32" s="837" t="s">
        <v>1619</v>
      </c>
      <c r="J32" s="768">
        <v>2000000</v>
      </c>
      <c r="K32" s="123">
        <f t="shared" si="2"/>
        <v>1700000</v>
      </c>
      <c r="L32" s="836">
        <v>2025</v>
      </c>
      <c r="M32" s="836">
        <v>2025</v>
      </c>
      <c r="N32" s="836" t="s">
        <v>634</v>
      </c>
      <c r="O32" s="836" t="s">
        <v>132</v>
      </c>
      <c r="P32" s="836" t="s">
        <v>634</v>
      </c>
      <c r="Q32" s="836" t="s">
        <v>132</v>
      </c>
      <c r="R32" s="836" t="s">
        <v>1603</v>
      </c>
      <c r="S32" s="845" t="s">
        <v>382</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row>
    <row r="33" spans="1:256" s="36" customFormat="1" ht="180">
      <c r="A33" s="33">
        <v>29</v>
      </c>
      <c r="B33" s="48" t="s">
        <v>1271</v>
      </c>
      <c r="C33" s="188" t="s">
        <v>216</v>
      </c>
      <c r="D33" s="109">
        <v>70984727</v>
      </c>
      <c r="E33" s="835" t="s">
        <v>1272</v>
      </c>
      <c r="F33" s="835" t="s">
        <v>29</v>
      </c>
      <c r="G33" s="835" t="s">
        <v>30</v>
      </c>
      <c r="H33" s="835" t="s">
        <v>219</v>
      </c>
      <c r="I33" s="837" t="s">
        <v>1273</v>
      </c>
      <c r="J33" s="838">
        <v>12000000</v>
      </c>
      <c r="K33" s="123">
        <v>10200000</v>
      </c>
      <c r="L33" s="109">
        <v>2024</v>
      </c>
      <c r="M33" s="109">
        <v>2030</v>
      </c>
      <c r="N33" s="835" t="s">
        <v>132</v>
      </c>
      <c r="O33" s="835" t="s">
        <v>132</v>
      </c>
      <c r="P33" s="835" t="s">
        <v>132</v>
      </c>
      <c r="Q33" s="835" t="s">
        <v>132</v>
      </c>
      <c r="R33" s="835" t="s">
        <v>1620</v>
      </c>
      <c r="S33" s="846" t="s">
        <v>696</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row>
    <row r="34" spans="1:256" s="36" customFormat="1" ht="67.5">
      <c r="A34" s="33">
        <v>30</v>
      </c>
      <c r="B34" s="839" t="s">
        <v>1088</v>
      </c>
      <c r="C34" s="188" t="s">
        <v>216</v>
      </c>
      <c r="D34" s="109">
        <v>61989142</v>
      </c>
      <c r="E34" s="836" t="s">
        <v>1621</v>
      </c>
      <c r="F34" s="835" t="s">
        <v>29</v>
      </c>
      <c r="G34" s="835" t="s">
        <v>30</v>
      </c>
      <c r="H34" s="835" t="s">
        <v>219</v>
      </c>
      <c r="I34" s="836" t="s">
        <v>1622</v>
      </c>
      <c r="J34" s="768">
        <v>3000000</v>
      </c>
      <c r="K34" s="123">
        <f t="shared" ref="K34:K38" si="3">J34/100*85</f>
        <v>2550000</v>
      </c>
      <c r="L34" s="836">
        <v>2024</v>
      </c>
      <c r="M34" s="836">
        <v>2027</v>
      </c>
      <c r="N34" s="836" t="s">
        <v>132</v>
      </c>
      <c r="O34" s="836" t="s">
        <v>132</v>
      </c>
      <c r="P34" s="836" t="s">
        <v>132</v>
      </c>
      <c r="Q34" s="836" t="s">
        <v>132</v>
      </c>
      <c r="R34" s="836" t="s">
        <v>1440</v>
      </c>
      <c r="S34" s="845" t="s">
        <v>1583</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row>
    <row r="35" spans="1:256" s="36" customFormat="1" ht="45">
      <c r="A35" s="33">
        <v>31</v>
      </c>
      <c r="B35" s="839" t="s">
        <v>1088</v>
      </c>
      <c r="C35" s="188" t="s">
        <v>216</v>
      </c>
      <c r="D35" s="109">
        <v>61989142</v>
      </c>
      <c r="E35" s="836" t="s">
        <v>1623</v>
      </c>
      <c r="F35" s="835" t="s">
        <v>29</v>
      </c>
      <c r="G35" s="835" t="s">
        <v>30</v>
      </c>
      <c r="H35" s="835" t="s">
        <v>219</v>
      </c>
      <c r="I35" s="836" t="s">
        <v>1624</v>
      </c>
      <c r="J35" s="768">
        <v>3000000</v>
      </c>
      <c r="K35" s="123">
        <f t="shared" si="3"/>
        <v>2550000</v>
      </c>
      <c r="L35" s="836">
        <v>2024</v>
      </c>
      <c r="M35" s="836">
        <v>2027</v>
      </c>
      <c r="N35" s="836" t="s">
        <v>132</v>
      </c>
      <c r="O35" s="836" t="s">
        <v>132</v>
      </c>
      <c r="P35" s="836" t="s">
        <v>132</v>
      </c>
      <c r="Q35" s="836" t="s">
        <v>132</v>
      </c>
      <c r="R35" s="836" t="s">
        <v>1440</v>
      </c>
      <c r="S35" s="845" t="s">
        <v>1583</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row>
    <row r="36" spans="1:256" s="36" customFormat="1" ht="146.25">
      <c r="A36" s="33">
        <v>32</v>
      </c>
      <c r="B36" s="905" t="s">
        <v>1625</v>
      </c>
      <c r="C36" s="188" t="s">
        <v>485</v>
      </c>
      <c r="D36" s="836">
        <v>5295475</v>
      </c>
      <c r="E36" s="836" t="s">
        <v>1626</v>
      </c>
      <c r="F36" s="836" t="s">
        <v>29</v>
      </c>
      <c r="G36" s="906" t="s">
        <v>30</v>
      </c>
      <c r="H36" s="836" t="s">
        <v>1627</v>
      </c>
      <c r="I36" s="188" t="s">
        <v>1628</v>
      </c>
      <c r="J36" s="768">
        <v>4500000</v>
      </c>
      <c r="K36" s="123">
        <f t="shared" si="3"/>
        <v>3825000</v>
      </c>
      <c r="L36" s="836">
        <v>2025</v>
      </c>
      <c r="M36" s="906">
        <v>2027</v>
      </c>
      <c r="N36" s="836" t="s">
        <v>132</v>
      </c>
      <c r="O36" s="906"/>
      <c r="P36" s="836"/>
      <c r="Q36" s="906" t="s">
        <v>132</v>
      </c>
      <c r="R36" s="836" t="s">
        <v>1591</v>
      </c>
      <c r="S36" s="847" t="s">
        <v>193</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row>
    <row r="37" spans="1:256" s="36" customFormat="1" ht="67.5">
      <c r="A37" s="33">
        <v>33</v>
      </c>
      <c r="B37" s="905" t="s">
        <v>1629</v>
      </c>
      <c r="C37" s="188" t="s">
        <v>485</v>
      </c>
      <c r="D37" s="907" t="s">
        <v>1630</v>
      </c>
      <c r="E37" s="905" t="s">
        <v>1631</v>
      </c>
      <c r="F37" s="836" t="s">
        <v>29</v>
      </c>
      <c r="G37" s="906" t="s">
        <v>30</v>
      </c>
      <c r="H37" s="836" t="s">
        <v>1343</v>
      </c>
      <c r="I37" s="188" t="s">
        <v>1632</v>
      </c>
      <c r="J37" s="768">
        <v>7700000</v>
      </c>
      <c r="K37" s="123">
        <f t="shared" si="3"/>
        <v>6545000</v>
      </c>
      <c r="L37" s="302">
        <v>2025</v>
      </c>
      <c r="M37" s="303">
        <v>2027</v>
      </c>
      <c r="N37" s="836" t="s">
        <v>132</v>
      </c>
      <c r="O37" s="906" t="s">
        <v>132</v>
      </c>
      <c r="P37" s="836" t="s">
        <v>132</v>
      </c>
      <c r="Q37" s="906" t="s">
        <v>132</v>
      </c>
      <c r="R37" s="836" t="s">
        <v>1591</v>
      </c>
      <c r="S37" s="847" t="s">
        <v>193</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row>
    <row r="38" spans="1:256" s="36" customFormat="1" ht="68.25" thickBot="1">
      <c r="A38" s="375">
        <v>34</v>
      </c>
      <c r="B38" s="388" t="s">
        <v>1552</v>
      </c>
      <c r="C38" s="388" t="s">
        <v>274</v>
      </c>
      <c r="D38" s="1356">
        <v>75086778</v>
      </c>
      <c r="E38" s="389" t="s">
        <v>1748</v>
      </c>
      <c r="F38" s="388" t="s">
        <v>29</v>
      </c>
      <c r="G38" s="389" t="s">
        <v>30</v>
      </c>
      <c r="H38" s="388" t="s">
        <v>621</v>
      </c>
      <c r="I38" s="389" t="s">
        <v>1749</v>
      </c>
      <c r="J38" s="390">
        <v>3000000</v>
      </c>
      <c r="K38" s="1363">
        <f t="shared" si="3"/>
        <v>2550000</v>
      </c>
      <c r="L38" s="391">
        <v>2027</v>
      </c>
      <c r="M38" s="392">
        <v>2028</v>
      </c>
      <c r="N38" s="393"/>
      <c r="O38" s="1357" t="s">
        <v>132</v>
      </c>
      <c r="P38" s="1357" t="s">
        <v>132</v>
      </c>
      <c r="Q38" s="1358" t="s">
        <v>132</v>
      </c>
      <c r="R38" s="388" t="s">
        <v>1591</v>
      </c>
      <c r="S38" s="1359" t="s">
        <v>193</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row>
    <row r="39" spans="1:256" s="36" customFormat="1" ht="12" thickBot="1">
      <c r="B39" s="74"/>
      <c r="C39" s="74"/>
      <c r="D39" s="40"/>
      <c r="E39" s="74"/>
      <c r="F39" s="74"/>
      <c r="G39" s="69"/>
      <c r="H39" s="69"/>
      <c r="I39" s="74"/>
      <c r="J39" s="186">
        <f>SUM(J5:J38)</f>
        <v>344750000</v>
      </c>
      <c r="K39" s="309">
        <f>SUM(K5:K38)</f>
        <v>277780000</v>
      </c>
      <c r="L39" s="40"/>
      <c r="M39" s="40"/>
      <c r="N39" s="77"/>
      <c r="O39" s="77"/>
      <c r="P39" s="77"/>
      <c r="Q39" s="77"/>
      <c r="R39" s="75"/>
      <c r="S39" s="40"/>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row>
    <row r="40" spans="1:256" s="36" customFormat="1" ht="12" thickBot="1">
      <c r="A40" s="55" t="s">
        <v>535</v>
      </c>
      <c r="B40" s="56"/>
      <c r="C40" s="74"/>
      <c r="D40" s="40"/>
      <c r="E40" s="74"/>
      <c r="F40" s="74"/>
      <c r="G40" s="69"/>
      <c r="H40" s="69"/>
      <c r="I40" s="74"/>
      <c r="J40" s="848"/>
      <c r="K40" s="849"/>
      <c r="L40" s="40"/>
      <c r="M40" s="40"/>
      <c r="N40" s="77"/>
      <c r="O40" s="77"/>
      <c r="P40" s="77"/>
      <c r="Q40" s="77"/>
      <c r="R40" s="75"/>
      <c r="S40" s="40"/>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row>
    <row r="41" spans="1:256" ht="24.75" customHeight="1">
      <c r="A41" s="51" t="s">
        <v>536</v>
      </c>
      <c r="B41" s="51"/>
      <c r="C41" s="41" t="s">
        <v>537</v>
      </c>
      <c r="D41" s="43"/>
      <c r="E41" s="43"/>
      <c r="F41" s="43"/>
      <c r="G41" s="78"/>
      <c r="H41" s="68"/>
      <c r="I41" s="68"/>
      <c r="J41" s="68"/>
      <c r="K41" s="78"/>
      <c r="L41" s="76"/>
      <c r="M41" s="76"/>
      <c r="N41" s="37"/>
      <c r="O41" s="37"/>
      <c r="P41" s="79"/>
      <c r="Q41" s="79"/>
      <c r="R41" s="78"/>
      <c r="S41" s="37"/>
    </row>
    <row r="42" spans="1:256" ht="24.75" customHeight="1">
      <c r="A42" s="1475" t="s">
        <v>538</v>
      </c>
      <c r="B42" s="1475"/>
      <c r="C42" s="1475"/>
      <c r="D42" s="43"/>
      <c r="E42" s="43"/>
      <c r="F42" s="43"/>
      <c r="G42" s="78"/>
      <c r="H42" s="68"/>
      <c r="I42" s="68"/>
      <c r="J42" s="68"/>
      <c r="K42" s="78"/>
      <c r="L42" s="76"/>
      <c r="M42" s="76"/>
      <c r="N42" s="37"/>
      <c r="O42" s="37"/>
      <c r="P42" s="79"/>
      <c r="Q42" s="79"/>
      <c r="R42" s="78"/>
      <c r="S42" s="37"/>
    </row>
    <row r="43" spans="1:256" ht="24.75" customHeight="1">
      <c r="A43" s="1475"/>
      <c r="B43" s="1475"/>
      <c r="C43" s="1475"/>
      <c r="D43" s="43"/>
      <c r="E43" s="43"/>
      <c r="F43" s="43"/>
      <c r="G43" s="78"/>
      <c r="H43" s="68"/>
      <c r="I43" s="68"/>
      <c r="J43" s="68"/>
      <c r="K43" s="78"/>
      <c r="L43" s="76"/>
      <c r="M43" s="76"/>
      <c r="N43" s="37"/>
      <c r="O43" s="37"/>
      <c r="P43" s="79"/>
      <c r="Q43" s="79"/>
      <c r="R43" s="78"/>
      <c r="S43" s="37"/>
    </row>
    <row r="44" spans="1:256" s="45" customFormat="1" ht="11.25" customHeight="1">
      <c r="A44" s="44"/>
      <c r="B44" s="50"/>
      <c r="C44" s="50"/>
      <c r="D44" s="44"/>
      <c r="E44" s="44"/>
      <c r="F44" s="44"/>
      <c r="G44" s="50"/>
      <c r="K44" s="50"/>
      <c r="L44" s="47"/>
      <c r="M44" s="47"/>
      <c r="N44" s="44"/>
      <c r="O44" s="44"/>
      <c r="P44" s="80"/>
      <c r="Q44" s="80"/>
      <c r="R44" s="50"/>
      <c r="S44" s="44"/>
    </row>
    <row r="45" spans="1:256" s="45" customFormat="1">
      <c r="A45" s="46" t="str">
        <f>MŠ!A177</f>
        <v>Schváleno v Řídícím výboru MAP ORP Ostrava IV dne…</v>
      </c>
      <c r="B45" s="50"/>
      <c r="C45" s="50"/>
      <c r="D45" s="44"/>
      <c r="E45" s="44"/>
      <c r="F45" s="44"/>
      <c r="G45" s="50"/>
      <c r="K45" s="50"/>
      <c r="L45" s="47"/>
      <c r="M45" s="47"/>
      <c r="N45" s="44"/>
      <c r="O45" s="44"/>
      <c r="P45" s="80"/>
      <c r="Q45" s="80"/>
      <c r="R45" s="50"/>
      <c r="S45" s="44"/>
    </row>
    <row r="46" spans="1:256" s="45" customFormat="1" ht="16.149999999999999" customHeight="1">
      <c r="A46" s="44" t="s">
        <v>1633</v>
      </c>
      <c r="D46" s="44"/>
      <c r="J46" s="47"/>
      <c r="K46" s="47"/>
      <c r="L46" s="44"/>
      <c r="M46" s="44"/>
      <c r="N46" s="80"/>
      <c r="O46" s="80"/>
      <c r="P46" s="80"/>
      <c r="Q46" s="80"/>
      <c r="R46" s="44"/>
      <c r="S46" s="44"/>
    </row>
    <row r="47" spans="1:256" s="45" customFormat="1">
      <c r="A47" s="44" t="s">
        <v>540</v>
      </c>
      <c r="D47" s="44"/>
      <c r="J47" s="47"/>
      <c r="K47" s="47"/>
      <c r="L47" s="44"/>
      <c r="M47" s="44"/>
      <c r="N47" s="80"/>
      <c r="O47" s="80"/>
      <c r="P47" s="80"/>
      <c r="Q47" s="80"/>
      <c r="R47" s="44"/>
      <c r="S47" s="44"/>
    </row>
    <row r="48" spans="1:256" s="45" customFormat="1">
      <c r="A48" s="44" t="s">
        <v>541</v>
      </c>
      <c r="D48" s="44"/>
      <c r="J48" s="47"/>
      <c r="K48" s="47"/>
      <c r="L48" s="44"/>
      <c r="M48" s="44"/>
      <c r="N48" s="80"/>
      <c r="O48" s="80"/>
      <c r="P48" s="80"/>
      <c r="Q48" s="80"/>
      <c r="R48" s="44"/>
      <c r="S48" s="44"/>
    </row>
    <row r="49" spans="1:19" s="45" customFormat="1">
      <c r="A49" s="44"/>
      <c r="D49" s="44"/>
      <c r="J49" s="47"/>
      <c r="K49" s="47"/>
      <c r="L49" s="44"/>
      <c r="M49" s="44"/>
      <c r="N49" s="80"/>
      <c r="O49" s="80"/>
      <c r="P49" s="80"/>
      <c r="Q49" s="80"/>
      <c r="R49" s="44"/>
      <c r="S49" s="44"/>
    </row>
    <row r="50" spans="1:19" s="45" customFormat="1">
      <c r="A50" s="44" t="s">
        <v>1513</v>
      </c>
      <c r="D50" s="44"/>
      <c r="J50" s="47"/>
      <c r="K50" s="47"/>
      <c r="L50" s="44"/>
      <c r="M50" s="44"/>
      <c r="N50" s="80"/>
      <c r="O50" s="80"/>
      <c r="P50" s="80"/>
      <c r="Q50" s="80"/>
      <c r="R50" s="44"/>
      <c r="S50" s="44"/>
    </row>
    <row r="51" spans="1:19" s="45" customFormat="1">
      <c r="A51" s="44"/>
      <c r="D51" s="44"/>
      <c r="J51" s="47"/>
      <c r="K51" s="47"/>
      <c r="L51" s="44"/>
      <c r="M51" s="44"/>
      <c r="N51" s="80"/>
      <c r="O51" s="80"/>
      <c r="P51" s="80"/>
      <c r="Q51" s="80"/>
      <c r="R51" s="44"/>
      <c r="S51" s="44"/>
    </row>
    <row r="52" spans="1:19" s="45" customFormat="1">
      <c r="A52" s="44" t="s">
        <v>1634</v>
      </c>
      <c r="D52" s="44"/>
      <c r="J52" s="47"/>
      <c r="K52" s="47"/>
      <c r="L52" s="44"/>
      <c r="M52" s="44"/>
      <c r="N52" s="80"/>
      <c r="O52" s="80"/>
      <c r="P52" s="80"/>
      <c r="Q52" s="80"/>
      <c r="R52" s="44"/>
      <c r="S52" s="44"/>
    </row>
    <row r="53" spans="1:19" s="45" customFormat="1">
      <c r="A53" s="44" t="s">
        <v>1515</v>
      </c>
      <c r="D53" s="44"/>
      <c r="J53" s="47"/>
      <c r="K53" s="47"/>
      <c r="L53" s="44"/>
      <c r="M53" s="44"/>
      <c r="N53" s="80"/>
      <c r="O53" s="80"/>
      <c r="P53" s="80"/>
      <c r="Q53" s="80"/>
      <c r="R53" s="44"/>
      <c r="S53" s="44"/>
    </row>
    <row r="54" spans="1:19" s="45" customFormat="1">
      <c r="A54" s="44" t="s">
        <v>1516</v>
      </c>
      <c r="D54" s="44"/>
      <c r="J54" s="47"/>
      <c r="K54" s="47"/>
      <c r="L54" s="44"/>
      <c r="M54" s="44"/>
      <c r="N54" s="80"/>
      <c r="O54" s="80"/>
      <c r="P54" s="80"/>
      <c r="Q54" s="80"/>
      <c r="R54" s="44"/>
      <c r="S54" s="44"/>
    </row>
    <row r="55" spans="1:19" s="45" customFormat="1">
      <c r="A55" s="44" t="s">
        <v>1517</v>
      </c>
      <c r="D55" s="44"/>
      <c r="J55" s="47"/>
      <c r="K55" s="47"/>
      <c r="L55" s="44"/>
      <c r="M55" s="44"/>
      <c r="N55" s="80"/>
      <c r="O55" s="80"/>
      <c r="P55" s="80"/>
      <c r="Q55" s="80"/>
      <c r="R55" s="44"/>
      <c r="S55" s="44"/>
    </row>
    <row r="56" spans="1:19" s="45" customFormat="1">
      <c r="A56" s="44" t="s">
        <v>1518</v>
      </c>
      <c r="D56" s="44"/>
      <c r="J56" s="47"/>
      <c r="K56" s="47"/>
      <c r="L56" s="44"/>
      <c r="M56" s="44"/>
      <c r="N56" s="80"/>
      <c r="O56" s="80"/>
      <c r="P56" s="80"/>
      <c r="Q56" s="80"/>
      <c r="R56" s="44"/>
      <c r="S56" s="44"/>
    </row>
    <row r="57" spans="1:19" s="45" customFormat="1">
      <c r="A57" s="44" t="s">
        <v>1519</v>
      </c>
      <c r="D57" s="44"/>
      <c r="J57" s="47"/>
      <c r="K57" s="47"/>
      <c r="L57" s="44"/>
      <c r="M57" s="44"/>
      <c r="N57" s="80"/>
      <c r="O57" s="80"/>
      <c r="P57" s="80"/>
      <c r="Q57" s="80"/>
      <c r="R57" s="44"/>
      <c r="S57" s="44"/>
    </row>
    <row r="58" spans="1:19" s="45" customFormat="1">
      <c r="A58" s="44" t="s">
        <v>1520</v>
      </c>
      <c r="D58" s="44"/>
      <c r="J58" s="47"/>
      <c r="K58" s="47"/>
      <c r="L58" s="44"/>
      <c r="M58" s="44"/>
      <c r="N58" s="80"/>
      <c r="O58" s="80"/>
      <c r="P58" s="80"/>
      <c r="Q58" s="80"/>
      <c r="R58" s="44"/>
      <c r="S58" s="44"/>
    </row>
    <row r="59" spans="1:19" s="45" customFormat="1">
      <c r="A59" s="44"/>
      <c r="D59" s="44"/>
      <c r="J59" s="47"/>
      <c r="K59" s="47"/>
      <c r="L59" s="44"/>
      <c r="M59" s="44"/>
      <c r="N59" s="80"/>
      <c r="O59" s="80"/>
      <c r="P59" s="80"/>
      <c r="Q59" s="80"/>
      <c r="R59" s="44"/>
      <c r="S59" s="44"/>
    </row>
    <row r="60" spans="1:19" s="45" customFormat="1">
      <c r="A60" s="44" t="s">
        <v>1635</v>
      </c>
      <c r="D60" s="44"/>
      <c r="J60" s="47"/>
      <c r="K60" s="47"/>
      <c r="L60" s="44"/>
      <c r="M60" s="44"/>
      <c r="N60" s="80"/>
      <c r="O60" s="80"/>
      <c r="P60" s="80"/>
      <c r="Q60" s="80"/>
      <c r="R60" s="44"/>
      <c r="S60" s="44"/>
    </row>
    <row r="61" spans="1:19" s="45" customFormat="1">
      <c r="A61" s="44" t="s">
        <v>1523</v>
      </c>
      <c r="D61" s="44"/>
      <c r="J61" s="47"/>
      <c r="K61" s="47"/>
      <c r="L61" s="44"/>
      <c r="M61" s="44"/>
      <c r="N61" s="80"/>
      <c r="O61" s="80"/>
      <c r="P61" s="80"/>
      <c r="Q61" s="80"/>
      <c r="R61" s="44"/>
      <c r="S61" s="44"/>
    </row>
    <row r="62" spans="1:19" s="45" customFormat="1">
      <c r="A62" s="44"/>
      <c r="D62" s="44"/>
      <c r="J62" s="47"/>
      <c r="K62" s="47"/>
      <c r="L62" s="44"/>
      <c r="M62" s="44"/>
      <c r="N62" s="80"/>
      <c r="O62" s="80"/>
      <c r="P62" s="80"/>
      <c r="Q62" s="80"/>
      <c r="R62" s="44"/>
      <c r="S62" s="44"/>
    </row>
    <row r="63" spans="1:19" s="45" customFormat="1">
      <c r="A63" s="44" t="s">
        <v>1524</v>
      </c>
      <c r="D63" s="44"/>
      <c r="J63" s="47"/>
      <c r="K63" s="47"/>
      <c r="L63" s="44"/>
      <c r="M63" s="44"/>
      <c r="N63" s="80"/>
      <c r="O63" s="80"/>
      <c r="P63" s="80"/>
      <c r="Q63" s="80"/>
      <c r="R63" s="44"/>
      <c r="S63" s="44"/>
    </row>
    <row r="64" spans="1:19" s="45" customFormat="1">
      <c r="A64" s="44" t="s">
        <v>1525</v>
      </c>
      <c r="D64" s="44"/>
      <c r="J64" s="47"/>
      <c r="K64" s="47"/>
      <c r="L64" s="44"/>
      <c r="M64" s="44"/>
      <c r="N64" s="80"/>
      <c r="O64" s="80"/>
      <c r="P64" s="80"/>
      <c r="Q64" s="80"/>
      <c r="R64" s="44"/>
      <c r="S64" s="44"/>
    </row>
    <row r="65" spans="1:19" s="45" customFormat="1" ht="16.149999999999999" customHeight="1">
      <c r="A65" s="44"/>
      <c r="D65" s="44"/>
      <c r="J65" s="47"/>
      <c r="K65" s="47"/>
      <c r="L65" s="44"/>
      <c r="M65" s="44"/>
      <c r="N65" s="80"/>
      <c r="O65" s="80"/>
      <c r="P65" s="80"/>
      <c r="Q65" s="80"/>
      <c r="R65" s="44"/>
      <c r="S65" s="44"/>
    </row>
    <row r="66" spans="1:19" s="45" customFormat="1">
      <c r="A66" s="44" t="s">
        <v>1526</v>
      </c>
      <c r="D66" s="44"/>
      <c r="J66" s="47"/>
      <c r="K66" s="47"/>
      <c r="L66" s="44"/>
      <c r="M66" s="44"/>
      <c r="N66" s="80"/>
      <c r="O66" s="80"/>
      <c r="P66" s="80"/>
      <c r="Q66" s="80"/>
      <c r="R66" s="44"/>
      <c r="S66" s="44"/>
    </row>
    <row r="67" spans="1:19" s="45" customFormat="1">
      <c r="A67" s="44" t="s">
        <v>1527</v>
      </c>
      <c r="D67" s="44"/>
      <c r="J67" s="47"/>
      <c r="K67" s="47"/>
      <c r="L67" s="44"/>
      <c r="M67" s="44"/>
      <c r="N67" s="80"/>
      <c r="O67" s="80"/>
      <c r="P67" s="80"/>
      <c r="Q67" s="80"/>
      <c r="R67" s="44"/>
      <c r="S67" s="44"/>
    </row>
    <row r="68" spans="1:19" s="45" customFormat="1">
      <c r="A68" s="44" t="s">
        <v>1528</v>
      </c>
      <c r="D68" s="44"/>
      <c r="J68" s="47"/>
      <c r="K68" s="47"/>
      <c r="L68" s="44"/>
      <c r="M68" s="44"/>
      <c r="N68" s="80"/>
      <c r="O68" s="80"/>
      <c r="P68" s="80"/>
      <c r="Q68" s="80"/>
      <c r="R68" s="44"/>
      <c r="S68" s="44"/>
    </row>
    <row r="69" spans="1:19">
      <c r="A69" s="37"/>
      <c r="B69" s="106"/>
      <c r="C69" s="106"/>
      <c r="D69" s="37"/>
      <c r="E69" s="106"/>
      <c r="F69" s="106"/>
      <c r="G69" s="68"/>
      <c r="H69" s="68"/>
      <c r="I69" s="106"/>
      <c r="J69" s="37"/>
      <c r="K69" s="37"/>
      <c r="L69" s="37"/>
      <c r="M69" s="37"/>
      <c r="N69" s="79"/>
      <c r="O69" s="79"/>
      <c r="P69" s="79"/>
      <c r="Q69" s="79"/>
      <c r="R69" s="78"/>
      <c r="S69" s="37"/>
    </row>
    <row r="70" spans="1:19">
      <c r="A70" s="37"/>
      <c r="B70" s="106"/>
      <c r="C70" s="106"/>
      <c r="D70" s="37"/>
      <c r="E70" s="106"/>
      <c r="F70" s="106"/>
      <c r="G70" s="68"/>
      <c r="H70" s="68"/>
      <c r="I70" s="106"/>
      <c r="J70" s="37"/>
      <c r="K70" s="37"/>
      <c r="L70" s="37"/>
      <c r="M70" s="37"/>
      <c r="N70" s="79"/>
      <c r="O70" s="79"/>
      <c r="P70" s="79"/>
      <c r="Q70" s="79"/>
      <c r="R70" s="78"/>
      <c r="S70" s="37"/>
    </row>
    <row r="71" spans="1:19">
      <c r="A71" s="37"/>
      <c r="B71" s="106"/>
      <c r="C71" s="106"/>
      <c r="D71" s="37"/>
      <c r="E71" s="106"/>
      <c r="F71" s="106"/>
      <c r="G71" s="68"/>
      <c r="H71" s="68"/>
      <c r="I71" s="106"/>
      <c r="J71" s="37"/>
      <c r="K71" s="37"/>
      <c r="L71" s="37"/>
      <c r="M71" s="37"/>
      <c r="N71" s="79"/>
      <c r="O71" s="79"/>
      <c r="P71" s="79"/>
      <c r="Q71" s="79"/>
      <c r="R71" s="78"/>
      <c r="S71" s="37"/>
    </row>
    <row r="72" spans="1:19">
      <c r="A72" s="37"/>
      <c r="B72" s="106"/>
      <c r="C72" s="106"/>
      <c r="D72" s="37"/>
      <c r="E72" s="106"/>
      <c r="F72" s="106"/>
      <c r="G72" s="68"/>
      <c r="H72" s="68"/>
      <c r="I72" s="106"/>
      <c r="J72" s="37"/>
      <c r="K72" s="37"/>
      <c r="L72" s="37"/>
      <c r="M72" s="37"/>
      <c r="N72" s="79"/>
      <c r="O72" s="79"/>
      <c r="P72" s="79"/>
      <c r="Q72" s="79"/>
      <c r="R72" s="78"/>
      <c r="S72" s="37"/>
    </row>
    <row r="73" spans="1:19">
      <c r="A73" s="37"/>
      <c r="B73" s="106"/>
      <c r="C73" s="106"/>
      <c r="D73" s="37"/>
      <c r="E73" s="106"/>
      <c r="F73" s="106"/>
      <c r="G73" s="68"/>
      <c r="H73" s="68"/>
      <c r="I73" s="106"/>
      <c r="J73" s="37"/>
      <c r="K73" s="37"/>
      <c r="L73" s="37"/>
      <c r="M73" s="37"/>
      <c r="N73" s="79"/>
      <c r="O73" s="79"/>
      <c r="P73" s="79"/>
      <c r="Q73" s="79"/>
      <c r="R73" s="78"/>
      <c r="S73" s="37"/>
    </row>
    <row r="74" spans="1:19">
      <c r="A74" s="37"/>
      <c r="B74" s="106"/>
      <c r="C74" s="106"/>
      <c r="D74" s="37"/>
      <c r="E74" s="106"/>
      <c r="F74" s="106"/>
      <c r="G74" s="68"/>
      <c r="H74" s="68"/>
      <c r="I74" s="106"/>
      <c r="J74" s="37"/>
      <c r="K74" s="37"/>
      <c r="L74" s="37"/>
      <c r="M74" s="37"/>
      <c r="N74" s="79"/>
      <c r="O74" s="79"/>
      <c r="P74" s="79"/>
      <c r="Q74" s="79"/>
      <c r="R74" s="78"/>
      <c r="S74" s="37"/>
    </row>
    <row r="75" spans="1:19">
      <c r="A75" s="37"/>
      <c r="B75" s="106"/>
      <c r="C75" s="106"/>
      <c r="D75" s="37"/>
      <c r="E75" s="106"/>
      <c r="F75" s="106"/>
      <c r="G75" s="68"/>
      <c r="H75" s="68"/>
      <c r="I75" s="106"/>
      <c r="J75" s="37"/>
      <c r="K75" s="37"/>
      <c r="L75" s="37"/>
      <c r="M75" s="37"/>
      <c r="N75" s="79"/>
      <c r="O75" s="79"/>
      <c r="P75" s="79"/>
      <c r="Q75" s="79"/>
      <c r="R75" s="78"/>
      <c r="S75" s="37"/>
    </row>
    <row r="76" spans="1:19">
      <c r="A76" s="37"/>
      <c r="B76" s="106"/>
      <c r="C76" s="106"/>
      <c r="D76" s="37"/>
      <c r="E76" s="106"/>
      <c r="F76" s="106"/>
      <c r="G76" s="68"/>
      <c r="H76" s="68"/>
      <c r="I76" s="106"/>
      <c r="J76" s="37"/>
      <c r="K76" s="37"/>
      <c r="L76" s="37"/>
      <c r="M76" s="37"/>
      <c r="N76" s="79"/>
      <c r="O76" s="79"/>
      <c r="P76" s="79"/>
      <c r="Q76" s="79"/>
      <c r="R76" s="78"/>
      <c r="S76" s="37"/>
    </row>
    <row r="77" spans="1:19">
      <c r="A77" s="37"/>
      <c r="B77" s="106"/>
      <c r="C77" s="106"/>
      <c r="D77" s="37"/>
      <c r="E77" s="106"/>
      <c r="F77" s="106"/>
      <c r="G77" s="68"/>
      <c r="H77" s="68"/>
      <c r="I77" s="106"/>
      <c r="J77" s="37"/>
      <c r="K77" s="37"/>
      <c r="L77" s="37"/>
      <c r="M77" s="37"/>
      <c r="N77" s="79"/>
      <c r="O77" s="79"/>
      <c r="P77" s="79"/>
      <c r="Q77" s="79"/>
      <c r="R77" s="78"/>
      <c r="S77" s="37"/>
    </row>
    <row r="78" spans="1:19">
      <c r="A78" s="37"/>
      <c r="B78" s="106"/>
      <c r="C78" s="106"/>
      <c r="D78" s="37"/>
      <c r="E78" s="106"/>
      <c r="F78" s="106"/>
      <c r="G78" s="68"/>
      <c r="H78" s="68"/>
      <c r="I78" s="106"/>
      <c r="J78" s="37"/>
      <c r="K78" s="37"/>
      <c r="L78" s="37"/>
      <c r="M78" s="37"/>
      <c r="N78" s="79"/>
      <c r="O78" s="79"/>
      <c r="P78" s="79"/>
      <c r="Q78" s="79"/>
      <c r="R78" s="78"/>
      <c r="S78" s="37"/>
    </row>
    <row r="79" spans="1:19">
      <c r="A79" s="37"/>
      <c r="B79" s="106"/>
      <c r="C79" s="106"/>
      <c r="D79" s="37"/>
      <c r="E79" s="106"/>
      <c r="F79" s="106"/>
      <c r="G79" s="68"/>
      <c r="H79" s="68"/>
      <c r="I79" s="106"/>
      <c r="J79" s="37"/>
      <c r="K79" s="37"/>
      <c r="L79" s="37"/>
      <c r="M79" s="37"/>
      <c r="N79" s="79"/>
      <c r="O79" s="79"/>
      <c r="P79" s="79"/>
      <c r="Q79" s="79"/>
      <c r="R79" s="78"/>
      <c r="S79" s="37"/>
    </row>
    <row r="80" spans="1:19">
      <c r="A80" s="37"/>
      <c r="B80" s="106"/>
      <c r="C80" s="106"/>
      <c r="D80" s="37"/>
      <c r="E80" s="106"/>
      <c r="F80" s="106"/>
      <c r="G80" s="68"/>
      <c r="H80" s="68"/>
      <c r="I80" s="106"/>
      <c r="J80" s="37"/>
      <c r="K80" s="37"/>
      <c r="L80" s="37"/>
      <c r="M80" s="37"/>
      <c r="N80" s="79"/>
      <c r="O80" s="79"/>
      <c r="P80" s="79"/>
      <c r="Q80" s="79"/>
      <c r="R80" s="78"/>
      <c r="S80" s="37"/>
    </row>
    <row r="81" spans="1:19">
      <c r="A81" s="37"/>
      <c r="B81" s="106"/>
      <c r="C81" s="106"/>
      <c r="D81" s="37"/>
      <c r="E81" s="106"/>
      <c r="F81" s="106"/>
      <c r="G81" s="68"/>
      <c r="H81" s="68"/>
      <c r="I81" s="106"/>
      <c r="J81" s="37"/>
      <c r="K81" s="37"/>
      <c r="L81" s="37"/>
      <c r="M81" s="37"/>
      <c r="N81" s="79"/>
      <c r="O81" s="79"/>
      <c r="P81" s="79"/>
      <c r="Q81" s="79"/>
      <c r="R81" s="78"/>
      <c r="S81" s="37"/>
    </row>
    <row r="82" spans="1:19">
      <c r="A82" s="37"/>
      <c r="B82" s="106"/>
      <c r="C82" s="106"/>
      <c r="D82" s="37"/>
      <c r="E82" s="106"/>
      <c r="F82" s="106"/>
      <c r="G82" s="68"/>
      <c r="H82" s="68"/>
      <c r="I82" s="106"/>
      <c r="J82" s="37"/>
      <c r="K82" s="37"/>
      <c r="L82" s="37"/>
      <c r="M82" s="37"/>
      <c r="N82" s="79"/>
      <c r="O82" s="79"/>
      <c r="P82" s="79"/>
      <c r="Q82" s="79"/>
      <c r="R82" s="78"/>
      <c r="S82" s="37"/>
    </row>
    <row r="83" spans="1:19">
      <c r="A83" s="37"/>
      <c r="B83" s="106"/>
      <c r="C83" s="106"/>
      <c r="D83" s="37"/>
      <c r="E83" s="106"/>
      <c r="F83" s="106"/>
      <c r="G83" s="68"/>
      <c r="H83" s="68"/>
      <c r="I83" s="106"/>
      <c r="J83" s="37"/>
      <c r="K83" s="37"/>
      <c r="L83" s="37"/>
      <c r="M83" s="37"/>
      <c r="N83" s="79"/>
      <c r="O83" s="79"/>
      <c r="P83" s="79"/>
      <c r="Q83" s="79"/>
      <c r="R83" s="78"/>
      <c r="S83" s="37"/>
    </row>
    <row r="84" spans="1:19">
      <c r="A84" s="37"/>
      <c r="B84" s="106"/>
      <c r="C84" s="106"/>
      <c r="D84" s="37"/>
      <c r="E84" s="106"/>
      <c r="F84" s="106"/>
      <c r="G84" s="68"/>
      <c r="H84" s="68"/>
      <c r="I84" s="106"/>
      <c r="J84" s="37"/>
      <c r="K84" s="37"/>
      <c r="L84" s="37"/>
      <c r="M84" s="37"/>
      <c r="N84" s="79"/>
      <c r="O84" s="79"/>
      <c r="P84" s="79"/>
      <c r="Q84" s="79"/>
      <c r="R84" s="78"/>
      <c r="S84" s="37"/>
    </row>
    <row r="85" spans="1:19">
      <c r="A85" s="37"/>
      <c r="B85" s="106"/>
      <c r="C85" s="106"/>
      <c r="D85" s="37"/>
      <c r="E85" s="106"/>
      <c r="F85" s="106"/>
      <c r="G85" s="68"/>
      <c r="H85" s="68"/>
      <c r="I85" s="106"/>
      <c r="J85" s="37"/>
      <c r="K85" s="37"/>
      <c r="L85" s="37"/>
      <c r="M85" s="37"/>
      <c r="N85" s="79"/>
      <c r="O85" s="79"/>
      <c r="P85" s="79"/>
      <c r="Q85" s="79"/>
      <c r="R85" s="78"/>
      <c r="S85" s="37"/>
    </row>
    <row r="86" spans="1:19">
      <c r="A86" s="37"/>
      <c r="B86" s="106"/>
      <c r="C86" s="106"/>
      <c r="D86" s="37"/>
      <c r="E86" s="106"/>
      <c r="F86" s="106"/>
      <c r="G86" s="68"/>
      <c r="H86" s="68"/>
      <c r="I86" s="106"/>
      <c r="J86" s="37"/>
      <c r="K86" s="37"/>
      <c r="L86" s="37"/>
      <c r="M86" s="37"/>
      <c r="N86" s="79"/>
      <c r="O86" s="79"/>
      <c r="P86" s="79"/>
      <c r="Q86" s="79"/>
      <c r="R86" s="78"/>
      <c r="S86" s="37"/>
    </row>
    <row r="87" spans="1:19">
      <c r="A87" s="37"/>
      <c r="B87" s="106"/>
      <c r="C87" s="106"/>
      <c r="D87" s="37"/>
      <c r="E87" s="106"/>
      <c r="F87" s="106"/>
      <c r="G87" s="68"/>
      <c r="H87" s="68"/>
      <c r="I87" s="106"/>
      <c r="J87" s="37"/>
      <c r="K87" s="37"/>
      <c r="L87" s="37"/>
      <c r="M87" s="37"/>
      <c r="N87" s="79"/>
      <c r="O87" s="79"/>
      <c r="P87" s="79"/>
      <c r="Q87" s="79"/>
      <c r="R87" s="78"/>
      <c r="S87" s="37"/>
    </row>
    <row r="88" spans="1:19">
      <c r="A88" s="37"/>
      <c r="B88" s="106"/>
      <c r="C88" s="106"/>
      <c r="D88" s="37"/>
      <c r="E88" s="106"/>
      <c r="F88" s="106"/>
      <c r="G88" s="68"/>
      <c r="H88" s="68"/>
      <c r="I88" s="106"/>
      <c r="J88" s="37"/>
      <c r="K88" s="37"/>
      <c r="L88" s="37"/>
      <c r="M88" s="37"/>
      <c r="N88" s="79"/>
      <c r="O88" s="79"/>
      <c r="P88" s="79"/>
      <c r="Q88" s="79"/>
      <c r="R88" s="78"/>
      <c r="S88" s="37"/>
    </row>
    <row r="89" spans="1:19">
      <c r="A89" s="37"/>
      <c r="B89" s="106"/>
      <c r="C89" s="106"/>
      <c r="D89" s="37"/>
      <c r="E89" s="106"/>
      <c r="F89" s="106"/>
      <c r="G89" s="68"/>
      <c r="H89" s="68"/>
      <c r="I89" s="106"/>
      <c r="J89" s="37"/>
      <c r="K89" s="37"/>
      <c r="L89" s="37"/>
      <c r="M89" s="37"/>
      <c r="N89" s="79"/>
      <c r="O89" s="79"/>
      <c r="P89" s="79"/>
      <c r="Q89" s="79"/>
      <c r="R89" s="78"/>
      <c r="S89" s="37"/>
    </row>
    <row r="90" spans="1:19">
      <c r="A90" s="37"/>
      <c r="B90" s="106"/>
      <c r="C90" s="106"/>
      <c r="D90" s="37"/>
      <c r="E90" s="106"/>
      <c r="F90" s="106"/>
      <c r="G90" s="68"/>
      <c r="H90" s="68"/>
      <c r="I90" s="106"/>
      <c r="J90" s="37"/>
      <c r="K90" s="37"/>
      <c r="L90" s="37"/>
      <c r="M90" s="37"/>
      <c r="N90" s="79"/>
      <c r="O90" s="79"/>
      <c r="P90" s="79"/>
      <c r="Q90" s="79"/>
      <c r="R90" s="78"/>
      <c r="S90" s="37"/>
    </row>
    <row r="91" spans="1:19">
      <c r="A91" s="37"/>
      <c r="B91" s="106"/>
      <c r="C91" s="106"/>
      <c r="D91" s="37"/>
      <c r="E91" s="106"/>
      <c r="F91" s="106"/>
      <c r="G91" s="68"/>
      <c r="H91" s="68"/>
      <c r="I91" s="106"/>
      <c r="J91" s="37"/>
      <c r="K91" s="37"/>
      <c r="L91" s="37"/>
      <c r="M91" s="37"/>
      <c r="N91" s="79"/>
      <c r="O91" s="79"/>
      <c r="P91" s="79"/>
      <c r="Q91" s="79"/>
      <c r="R91" s="78"/>
      <c r="S91" s="37"/>
    </row>
    <row r="92" spans="1:19">
      <c r="A92" s="37"/>
      <c r="B92" s="106"/>
      <c r="C92" s="106"/>
      <c r="D92" s="37"/>
      <c r="E92" s="106"/>
      <c r="F92" s="106"/>
      <c r="G92" s="68"/>
      <c r="H92" s="68"/>
      <c r="I92" s="106"/>
      <c r="J92" s="37"/>
      <c r="K92" s="37"/>
      <c r="L92" s="37"/>
      <c r="M92" s="37"/>
      <c r="N92" s="79"/>
      <c r="O92" s="79"/>
      <c r="P92" s="79"/>
      <c r="Q92" s="79"/>
      <c r="R92" s="78"/>
      <c r="S92" s="37"/>
    </row>
    <row r="93" spans="1:19">
      <c r="A93" s="37"/>
      <c r="B93" s="106"/>
      <c r="C93" s="106"/>
      <c r="D93" s="37"/>
      <c r="E93" s="106"/>
      <c r="F93" s="106"/>
      <c r="G93" s="68"/>
      <c r="H93" s="68"/>
      <c r="I93" s="106"/>
      <c r="J93" s="37"/>
      <c r="K93" s="37"/>
      <c r="L93" s="37"/>
      <c r="M93" s="37"/>
      <c r="N93" s="79"/>
      <c r="O93" s="79"/>
      <c r="P93" s="79"/>
      <c r="Q93" s="79"/>
      <c r="R93" s="78"/>
      <c r="S93" s="37"/>
    </row>
    <row r="94" spans="1:19">
      <c r="A94" s="37"/>
      <c r="B94" s="106"/>
      <c r="C94" s="106"/>
      <c r="D94" s="37"/>
      <c r="E94" s="106"/>
      <c r="F94" s="106"/>
      <c r="G94" s="68"/>
      <c r="H94" s="68"/>
      <c r="I94" s="106"/>
      <c r="J94" s="37"/>
      <c r="K94" s="37"/>
      <c r="L94" s="37"/>
      <c r="M94" s="37"/>
      <c r="N94" s="79"/>
      <c r="O94" s="79"/>
      <c r="P94" s="79"/>
      <c r="Q94" s="79"/>
      <c r="R94" s="78"/>
      <c r="S94" s="37"/>
    </row>
    <row r="95" spans="1:19">
      <c r="A95" s="37"/>
      <c r="B95" s="106"/>
      <c r="C95" s="106"/>
      <c r="D95" s="37"/>
      <c r="E95" s="106"/>
      <c r="F95" s="106"/>
      <c r="G95" s="68"/>
      <c r="H95" s="68"/>
      <c r="I95" s="106"/>
      <c r="J95" s="37"/>
      <c r="K95" s="37"/>
      <c r="L95" s="37"/>
      <c r="M95" s="37"/>
      <c r="N95" s="79"/>
      <c r="O95" s="79"/>
      <c r="P95" s="79"/>
      <c r="Q95" s="79"/>
      <c r="R95" s="78"/>
      <c r="S95" s="37"/>
    </row>
    <row r="96" spans="1:19">
      <c r="A96" s="37"/>
      <c r="B96" s="106"/>
      <c r="C96" s="106"/>
      <c r="D96" s="37"/>
      <c r="E96" s="106"/>
      <c r="F96" s="106"/>
      <c r="G96" s="68"/>
      <c r="H96" s="68"/>
      <c r="I96" s="106"/>
      <c r="J96" s="37"/>
      <c r="K96" s="37"/>
      <c r="L96" s="37"/>
      <c r="M96" s="37"/>
      <c r="N96" s="79"/>
      <c r="O96" s="79"/>
      <c r="P96" s="79"/>
      <c r="Q96" s="79"/>
      <c r="R96" s="78"/>
      <c r="S96" s="37"/>
    </row>
    <row r="97" spans="1:19">
      <c r="A97" s="37"/>
      <c r="B97" s="106"/>
      <c r="C97" s="106"/>
      <c r="D97" s="37"/>
      <c r="E97" s="106"/>
      <c r="F97" s="106"/>
      <c r="G97" s="68"/>
      <c r="H97" s="68"/>
      <c r="I97" s="106"/>
      <c r="J97" s="37"/>
      <c r="K97" s="37"/>
      <c r="L97" s="37"/>
      <c r="M97" s="37"/>
      <c r="N97" s="79"/>
      <c r="O97" s="79"/>
      <c r="P97" s="79"/>
      <c r="Q97" s="79"/>
      <c r="R97" s="78"/>
      <c r="S97" s="37"/>
    </row>
    <row r="98" spans="1:19">
      <c r="A98" s="37"/>
      <c r="B98" s="106"/>
      <c r="C98" s="106"/>
      <c r="D98" s="37"/>
      <c r="E98" s="106"/>
      <c r="F98" s="106"/>
      <c r="G98" s="68"/>
      <c r="H98" s="68"/>
      <c r="I98" s="106"/>
      <c r="J98" s="37"/>
      <c r="K98" s="37"/>
      <c r="L98" s="37"/>
      <c r="M98" s="37"/>
      <c r="N98" s="79"/>
      <c r="O98" s="79"/>
      <c r="P98" s="79"/>
      <c r="Q98" s="79"/>
      <c r="R98" s="78"/>
      <c r="S98" s="37"/>
    </row>
    <row r="99" spans="1:19">
      <c r="A99" s="37"/>
      <c r="B99" s="106"/>
      <c r="C99" s="106"/>
      <c r="D99" s="37"/>
      <c r="E99" s="106"/>
      <c r="F99" s="106"/>
      <c r="G99" s="68"/>
      <c r="H99" s="68"/>
      <c r="I99" s="106"/>
      <c r="J99" s="37"/>
      <c r="K99" s="37"/>
      <c r="L99" s="37"/>
      <c r="M99" s="37"/>
      <c r="N99" s="79"/>
      <c r="O99" s="79"/>
      <c r="P99" s="79"/>
      <c r="Q99" s="79"/>
      <c r="R99" s="78"/>
      <c r="S99" s="37"/>
    </row>
    <row r="100" spans="1:19">
      <c r="A100" s="37"/>
      <c r="B100" s="106"/>
      <c r="C100" s="106"/>
      <c r="D100" s="37"/>
      <c r="E100" s="106"/>
      <c r="F100" s="106"/>
      <c r="G100" s="68"/>
      <c r="H100" s="68"/>
      <c r="I100" s="106"/>
      <c r="J100" s="37"/>
      <c r="K100" s="37"/>
      <c r="L100" s="37"/>
      <c r="M100" s="37"/>
      <c r="N100" s="79"/>
      <c r="O100" s="79"/>
      <c r="P100" s="79"/>
      <c r="Q100" s="79"/>
      <c r="R100" s="78"/>
      <c r="S100" s="37"/>
    </row>
    <row r="101" spans="1:19">
      <c r="A101" s="37"/>
      <c r="B101" s="106"/>
      <c r="C101" s="106"/>
      <c r="D101" s="37"/>
      <c r="E101" s="106"/>
      <c r="F101" s="106"/>
      <c r="G101" s="68"/>
      <c r="H101" s="68"/>
      <c r="I101" s="106"/>
      <c r="J101" s="37"/>
      <c r="K101" s="37"/>
      <c r="L101" s="37"/>
      <c r="M101" s="37"/>
      <c r="N101" s="79"/>
      <c r="O101" s="79"/>
      <c r="P101" s="79"/>
      <c r="Q101" s="79"/>
      <c r="R101" s="78"/>
      <c r="S101" s="37"/>
    </row>
    <row r="102" spans="1:19">
      <c r="A102" s="37"/>
      <c r="B102" s="106"/>
      <c r="C102" s="106"/>
      <c r="D102" s="37"/>
      <c r="E102" s="106"/>
      <c r="F102" s="106"/>
      <c r="G102" s="68"/>
      <c r="H102" s="68"/>
      <c r="I102" s="106"/>
      <c r="J102" s="37"/>
      <c r="K102" s="37"/>
      <c r="L102" s="37"/>
      <c r="M102" s="37"/>
      <c r="N102" s="79"/>
      <c r="O102" s="79"/>
      <c r="P102" s="79"/>
      <c r="Q102" s="79"/>
      <c r="R102" s="78"/>
      <c r="S102" s="37"/>
    </row>
    <row r="103" spans="1:19">
      <c r="A103" s="37"/>
      <c r="B103" s="106"/>
      <c r="C103" s="106"/>
      <c r="D103" s="37"/>
      <c r="E103" s="106"/>
      <c r="F103" s="106"/>
      <c r="G103" s="68"/>
      <c r="H103" s="68"/>
      <c r="I103" s="106"/>
      <c r="J103" s="37"/>
      <c r="K103" s="37"/>
      <c r="L103" s="37"/>
      <c r="M103" s="37"/>
      <c r="N103" s="79"/>
      <c r="O103" s="79"/>
      <c r="P103" s="79"/>
      <c r="Q103" s="79"/>
      <c r="R103" s="78"/>
      <c r="S103" s="37"/>
    </row>
    <row r="104" spans="1:19">
      <c r="A104" s="37"/>
      <c r="B104" s="106"/>
      <c r="C104" s="106"/>
      <c r="D104" s="37"/>
      <c r="E104" s="106"/>
      <c r="F104" s="106"/>
      <c r="G104" s="68"/>
      <c r="H104" s="68"/>
      <c r="I104" s="106"/>
      <c r="J104" s="37"/>
      <c r="K104" s="37"/>
      <c r="L104" s="37"/>
      <c r="M104" s="37"/>
      <c r="N104" s="79"/>
      <c r="O104" s="79"/>
      <c r="P104" s="79"/>
      <c r="Q104" s="79"/>
      <c r="R104" s="78"/>
      <c r="S104" s="37"/>
    </row>
    <row r="105" spans="1:19">
      <c r="A105" s="37"/>
      <c r="B105" s="106"/>
      <c r="C105" s="106"/>
      <c r="D105" s="37"/>
      <c r="E105" s="106"/>
      <c r="F105" s="106"/>
      <c r="G105" s="68"/>
      <c r="H105" s="68"/>
      <c r="I105" s="106"/>
      <c r="J105" s="37"/>
      <c r="K105" s="37"/>
      <c r="L105" s="37"/>
      <c r="M105" s="37"/>
      <c r="N105" s="79"/>
      <c r="O105" s="79"/>
      <c r="P105" s="79"/>
      <c r="Q105" s="79"/>
      <c r="R105" s="78"/>
      <c r="S105" s="37"/>
    </row>
    <row r="106" spans="1:19">
      <c r="A106" s="37"/>
      <c r="B106" s="106"/>
      <c r="C106" s="106"/>
      <c r="D106" s="37"/>
      <c r="E106" s="106"/>
      <c r="F106" s="106"/>
      <c r="G106" s="68"/>
      <c r="H106" s="68"/>
      <c r="I106" s="106"/>
      <c r="J106" s="37"/>
      <c r="K106" s="37"/>
      <c r="L106" s="37"/>
      <c r="M106" s="37"/>
      <c r="N106" s="79"/>
      <c r="O106" s="79"/>
      <c r="P106" s="79"/>
      <c r="Q106" s="79"/>
      <c r="R106" s="78"/>
      <c r="S106" s="37"/>
    </row>
    <row r="107" spans="1:19">
      <c r="A107" s="37"/>
      <c r="B107" s="106"/>
      <c r="C107" s="106"/>
      <c r="D107" s="37"/>
      <c r="E107" s="106"/>
      <c r="F107" s="106"/>
      <c r="G107" s="68"/>
      <c r="H107" s="68"/>
      <c r="I107" s="106"/>
      <c r="J107" s="37"/>
      <c r="K107" s="37"/>
      <c r="L107" s="37"/>
      <c r="M107" s="37"/>
      <c r="N107" s="79"/>
      <c r="O107" s="79"/>
      <c r="P107" s="79"/>
      <c r="Q107" s="79"/>
      <c r="R107" s="78"/>
      <c r="S107" s="37"/>
    </row>
    <row r="108" spans="1:19">
      <c r="A108" s="37"/>
      <c r="B108" s="106"/>
      <c r="C108" s="106"/>
      <c r="D108" s="37"/>
      <c r="E108" s="106"/>
      <c r="F108" s="106"/>
      <c r="G108" s="68"/>
      <c r="H108" s="68"/>
      <c r="I108" s="106"/>
      <c r="J108" s="37"/>
      <c r="K108" s="37"/>
      <c r="L108" s="37"/>
      <c r="M108" s="37"/>
      <c r="N108" s="79"/>
      <c r="O108" s="79"/>
      <c r="P108" s="79"/>
      <c r="Q108" s="79"/>
      <c r="R108" s="78"/>
      <c r="S108" s="37"/>
    </row>
    <row r="109" spans="1:19">
      <c r="A109" s="37"/>
      <c r="B109" s="106"/>
      <c r="C109" s="106"/>
      <c r="D109" s="37"/>
      <c r="E109" s="106"/>
      <c r="F109" s="106"/>
      <c r="G109" s="68"/>
      <c r="H109" s="68"/>
      <c r="I109" s="106"/>
      <c r="J109" s="37"/>
      <c r="K109" s="37"/>
      <c r="L109" s="37"/>
      <c r="M109" s="37"/>
      <c r="N109" s="79"/>
      <c r="O109" s="79"/>
      <c r="P109" s="79"/>
      <c r="Q109" s="79"/>
      <c r="R109" s="78"/>
      <c r="S109" s="37"/>
    </row>
    <row r="110" spans="1:19">
      <c r="A110" s="37"/>
      <c r="B110" s="106"/>
      <c r="C110" s="106"/>
      <c r="D110" s="37"/>
      <c r="E110" s="106"/>
      <c r="F110" s="106"/>
      <c r="G110" s="68"/>
      <c r="H110" s="68"/>
      <c r="I110" s="106"/>
      <c r="J110" s="37"/>
      <c r="K110" s="37"/>
      <c r="L110" s="37"/>
      <c r="M110" s="37"/>
      <c r="N110" s="79"/>
      <c r="O110" s="79"/>
      <c r="P110" s="79"/>
      <c r="Q110" s="79"/>
      <c r="R110" s="78"/>
      <c r="S110" s="37"/>
    </row>
    <row r="111" spans="1:19">
      <c r="A111" s="37"/>
      <c r="B111" s="106"/>
      <c r="C111" s="106"/>
      <c r="D111" s="37"/>
      <c r="E111" s="106"/>
      <c r="F111" s="106"/>
      <c r="G111" s="68"/>
      <c r="H111" s="68"/>
      <c r="I111" s="106"/>
      <c r="J111" s="37"/>
      <c r="K111" s="37"/>
      <c r="L111" s="37"/>
      <c r="M111" s="37"/>
      <c r="N111" s="79"/>
      <c r="O111" s="79"/>
      <c r="P111" s="79"/>
      <c r="Q111" s="79"/>
      <c r="R111" s="78"/>
      <c r="S111" s="37"/>
    </row>
    <row r="112" spans="1:19">
      <c r="A112" s="37"/>
      <c r="B112" s="106"/>
      <c r="C112" s="106"/>
      <c r="D112" s="37"/>
      <c r="E112" s="106"/>
      <c r="F112" s="106"/>
      <c r="G112" s="68"/>
      <c r="H112" s="68"/>
      <c r="I112" s="106"/>
      <c r="J112" s="37"/>
      <c r="K112" s="37"/>
      <c r="L112" s="37"/>
      <c r="M112" s="37"/>
      <c r="N112" s="79"/>
      <c r="O112" s="79"/>
      <c r="P112" s="79"/>
      <c r="Q112" s="79"/>
      <c r="R112" s="78"/>
      <c r="S112" s="37"/>
    </row>
    <row r="113" spans="1:19">
      <c r="A113" s="37"/>
      <c r="B113" s="106"/>
      <c r="C113" s="106"/>
      <c r="D113" s="37"/>
      <c r="E113" s="106"/>
      <c r="F113" s="106"/>
      <c r="G113" s="68"/>
      <c r="H113" s="68"/>
      <c r="I113" s="106"/>
      <c r="J113" s="37"/>
      <c r="K113" s="37"/>
      <c r="L113" s="37"/>
      <c r="M113" s="37"/>
      <c r="N113" s="79"/>
      <c r="O113" s="79"/>
      <c r="P113" s="79"/>
      <c r="Q113" s="79"/>
      <c r="R113" s="78"/>
      <c r="S113" s="37"/>
    </row>
    <row r="114" spans="1:19">
      <c r="A114" s="37"/>
      <c r="B114" s="106"/>
      <c r="C114" s="106"/>
      <c r="D114" s="37"/>
      <c r="E114" s="106"/>
      <c r="F114" s="106"/>
      <c r="G114" s="68"/>
      <c r="H114" s="68"/>
      <c r="I114" s="106"/>
      <c r="J114" s="37"/>
      <c r="K114" s="37"/>
      <c r="L114" s="37"/>
      <c r="M114" s="37"/>
      <c r="N114" s="79"/>
      <c r="O114" s="79"/>
      <c r="P114" s="79"/>
      <c r="Q114" s="79"/>
      <c r="R114" s="78"/>
      <c r="S114" s="37"/>
    </row>
    <row r="115" spans="1:19">
      <c r="A115" s="37"/>
      <c r="B115" s="106"/>
      <c r="C115" s="106"/>
      <c r="D115" s="37"/>
      <c r="E115" s="106"/>
      <c r="F115" s="106"/>
      <c r="G115" s="68"/>
      <c r="H115" s="68"/>
      <c r="I115" s="106"/>
      <c r="J115" s="37"/>
      <c r="K115" s="37"/>
      <c r="L115" s="37"/>
      <c r="M115" s="37"/>
      <c r="N115" s="79"/>
      <c r="O115" s="79"/>
      <c r="P115" s="79"/>
      <c r="Q115" s="79"/>
      <c r="R115" s="78"/>
      <c r="S115" s="37"/>
    </row>
    <row r="116" spans="1:19">
      <c r="A116" s="37"/>
      <c r="B116" s="106"/>
      <c r="C116" s="106"/>
      <c r="D116" s="37"/>
      <c r="E116" s="106"/>
      <c r="F116" s="106"/>
      <c r="G116" s="68"/>
      <c r="H116" s="68"/>
      <c r="I116" s="106"/>
      <c r="J116" s="37"/>
      <c r="K116" s="37"/>
      <c r="L116" s="37"/>
      <c r="M116" s="37"/>
      <c r="N116" s="79"/>
      <c r="O116" s="79"/>
      <c r="P116" s="79"/>
      <c r="Q116" s="79"/>
      <c r="R116" s="78"/>
      <c r="S116" s="37"/>
    </row>
    <row r="117" spans="1:19">
      <c r="A117" s="37"/>
      <c r="B117" s="106"/>
      <c r="C117" s="106"/>
      <c r="D117" s="37"/>
      <c r="E117" s="106"/>
      <c r="F117" s="106"/>
      <c r="G117" s="68"/>
      <c r="H117" s="68"/>
      <c r="I117" s="106"/>
      <c r="J117" s="37"/>
      <c r="K117" s="37"/>
      <c r="L117" s="37"/>
      <c r="M117" s="37"/>
      <c r="N117" s="79"/>
      <c r="O117" s="79"/>
      <c r="P117" s="79"/>
      <c r="Q117" s="79"/>
      <c r="R117" s="78"/>
      <c r="S117" s="37"/>
    </row>
    <row r="118" spans="1:19">
      <c r="A118" s="37"/>
      <c r="B118" s="106"/>
      <c r="C118" s="106"/>
      <c r="D118" s="37"/>
      <c r="E118" s="106"/>
      <c r="F118" s="106"/>
      <c r="G118" s="68"/>
      <c r="H118" s="68"/>
      <c r="I118" s="106"/>
      <c r="J118" s="37"/>
      <c r="K118" s="37"/>
      <c r="L118" s="37"/>
      <c r="M118" s="37"/>
      <c r="N118" s="79"/>
      <c r="O118" s="79"/>
      <c r="P118" s="79"/>
      <c r="Q118" s="79"/>
      <c r="R118" s="78"/>
      <c r="S118" s="37"/>
    </row>
    <row r="119" spans="1:19">
      <c r="A119" s="37"/>
      <c r="B119" s="106"/>
      <c r="C119" s="106"/>
      <c r="D119" s="37"/>
      <c r="E119" s="106"/>
      <c r="F119" s="106"/>
      <c r="G119" s="68"/>
      <c r="H119" s="68"/>
      <c r="I119" s="106"/>
      <c r="J119" s="37"/>
      <c r="K119" s="37"/>
      <c r="L119" s="37"/>
      <c r="M119" s="37"/>
      <c r="N119" s="79"/>
      <c r="O119" s="79"/>
      <c r="P119" s="79"/>
      <c r="Q119" s="79"/>
      <c r="R119" s="78"/>
      <c r="S119" s="37"/>
    </row>
    <row r="120" spans="1:19">
      <c r="A120" s="37"/>
      <c r="B120" s="106"/>
      <c r="C120" s="106"/>
      <c r="D120" s="37"/>
      <c r="E120" s="106"/>
      <c r="F120" s="106"/>
      <c r="G120" s="68"/>
      <c r="H120" s="68"/>
      <c r="I120" s="106"/>
      <c r="J120" s="37"/>
      <c r="K120" s="37"/>
      <c r="L120" s="37"/>
      <c r="M120" s="37"/>
      <c r="N120" s="79"/>
      <c r="O120" s="79"/>
      <c r="P120" s="79"/>
      <c r="Q120" s="79"/>
      <c r="R120" s="78"/>
      <c r="S120" s="37"/>
    </row>
    <row r="121" spans="1:19">
      <c r="A121" s="37"/>
      <c r="B121" s="106"/>
      <c r="C121" s="106"/>
      <c r="D121" s="37"/>
      <c r="E121" s="106"/>
      <c r="F121" s="106"/>
      <c r="G121" s="68"/>
      <c r="H121" s="68"/>
      <c r="I121" s="106"/>
      <c r="J121" s="37"/>
      <c r="K121" s="37"/>
      <c r="L121" s="37"/>
      <c r="M121" s="37"/>
      <c r="N121" s="79"/>
      <c r="O121" s="79"/>
      <c r="P121" s="79"/>
      <c r="Q121" s="79"/>
      <c r="R121" s="78"/>
      <c r="S121" s="37"/>
    </row>
    <row r="122" spans="1:19">
      <c r="A122" s="37"/>
      <c r="B122" s="106"/>
      <c r="C122" s="106"/>
      <c r="D122" s="37"/>
      <c r="E122" s="106"/>
      <c r="F122" s="106"/>
      <c r="G122" s="68"/>
      <c r="H122" s="68"/>
      <c r="I122" s="106"/>
      <c r="J122" s="37"/>
      <c r="K122" s="37"/>
      <c r="L122" s="37"/>
      <c r="M122" s="37"/>
      <c r="N122" s="79"/>
      <c r="O122" s="79"/>
      <c r="P122" s="79"/>
      <c r="Q122" s="79"/>
      <c r="R122" s="78"/>
      <c r="S122" s="37"/>
    </row>
    <row r="123" spans="1:19">
      <c r="A123" s="37"/>
      <c r="B123" s="106"/>
      <c r="C123" s="106"/>
      <c r="D123" s="37"/>
      <c r="E123" s="106"/>
      <c r="F123" s="106"/>
      <c r="G123" s="68"/>
      <c r="H123" s="68"/>
      <c r="I123" s="106"/>
      <c r="J123" s="37"/>
      <c r="K123" s="37"/>
      <c r="L123" s="37"/>
      <c r="M123" s="37"/>
      <c r="N123" s="79"/>
      <c r="O123" s="79"/>
      <c r="P123" s="79"/>
      <c r="Q123" s="79"/>
      <c r="R123" s="78"/>
      <c r="S123" s="37"/>
    </row>
    <row r="124" spans="1:19">
      <c r="A124" s="37"/>
      <c r="B124" s="106"/>
      <c r="C124" s="106"/>
      <c r="D124" s="37"/>
      <c r="E124" s="106"/>
      <c r="F124" s="106"/>
      <c r="G124" s="68"/>
      <c r="H124" s="68"/>
      <c r="I124" s="106"/>
      <c r="J124" s="37"/>
      <c r="K124" s="37"/>
      <c r="L124" s="37"/>
      <c r="M124" s="37"/>
      <c r="N124" s="79"/>
      <c r="O124" s="79"/>
      <c r="P124" s="79"/>
      <c r="Q124" s="79"/>
      <c r="R124" s="78"/>
      <c r="S124" s="37"/>
    </row>
    <row r="125" spans="1:19">
      <c r="A125" s="37"/>
      <c r="B125" s="106"/>
      <c r="C125" s="106"/>
      <c r="D125" s="37"/>
      <c r="E125" s="106"/>
      <c r="F125" s="106"/>
      <c r="G125" s="68"/>
      <c r="H125" s="68"/>
      <c r="I125" s="106"/>
      <c r="J125" s="37"/>
      <c r="K125" s="37"/>
      <c r="L125" s="37"/>
      <c r="M125" s="37"/>
      <c r="N125" s="79"/>
      <c r="O125" s="79"/>
      <c r="P125" s="79"/>
      <c r="Q125" s="79"/>
      <c r="R125" s="78"/>
      <c r="S125" s="37"/>
    </row>
    <row r="126" spans="1:19">
      <c r="A126" s="37"/>
      <c r="B126" s="106"/>
      <c r="C126" s="106"/>
      <c r="D126" s="37"/>
      <c r="E126" s="106"/>
      <c r="F126" s="106"/>
      <c r="G126" s="68"/>
      <c r="H126" s="68"/>
      <c r="I126" s="106"/>
      <c r="J126" s="37"/>
      <c r="K126" s="37"/>
      <c r="L126" s="37"/>
      <c r="M126" s="37"/>
      <c r="N126" s="79"/>
      <c r="O126" s="79"/>
      <c r="P126" s="79"/>
      <c r="Q126" s="79"/>
      <c r="R126" s="78"/>
      <c r="S126" s="37"/>
    </row>
    <row r="127" spans="1:19">
      <c r="A127" s="37"/>
      <c r="B127" s="106"/>
      <c r="C127" s="106"/>
      <c r="D127" s="37"/>
      <c r="E127" s="106"/>
      <c r="F127" s="106"/>
      <c r="G127" s="68"/>
      <c r="H127" s="68"/>
      <c r="I127" s="106"/>
      <c r="J127" s="37"/>
      <c r="K127" s="37"/>
      <c r="L127" s="37"/>
      <c r="M127" s="37"/>
      <c r="N127" s="79"/>
      <c r="O127" s="79"/>
      <c r="P127" s="79"/>
      <c r="Q127" s="79"/>
      <c r="R127" s="78"/>
      <c r="S127" s="37"/>
    </row>
    <row r="128" spans="1:19">
      <c r="A128" s="37"/>
      <c r="B128" s="106"/>
      <c r="C128" s="106"/>
      <c r="D128" s="37"/>
      <c r="E128" s="106"/>
      <c r="F128" s="106"/>
      <c r="G128" s="68"/>
      <c r="H128" s="68"/>
      <c r="I128" s="106"/>
      <c r="J128" s="37"/>
      <c r="K128" s="37"/>
      <c r="L128" s="37"/>
      <c r="M128" s="37"/>
      <c r="N128" s="79"/>
      <c r="O128" s="79"/>
      <c r="P128" s="79"/>
      <c r="Q128" s="79"/>
      <c r="R128" s="78"/>
      <c r="S128" s="37"/>
    </row>
    <row r="129" spans="1:19">
      <c r="A129" s="37"/>
      <c r="B129" s="106"/>
      <c r="C129" s="106"/>
      <c r="D129" s="37"/>
      <c r="E129" s="106"/>
      <c r="F129" s="106"/>
      <c r="G129" s="68"/>
      <c r="H129" s="68"/>
      <c r="I129" s="106"/>
      <c r="J129" s="37"/>
      <c r="K129" s="37"/>
      <c r="L129" s="37"/>
      <c r="M129" s="37"/>
      <c r="N129" s="79"/>
      <c r="O129" s="79"/>
      <c r="P129" s="79"/>
      <c r="Q129" s="79"/>
      <c r="R129" s="78"/>
      <c r="S129" s="37"/>
    </row>
    <row r="130" spans="1:19">
      <c r="A130" s="37"/>
      <c r="B130" s="106"/>
      <c r="C130" s="106"/>
      <c r="D130" s="37"/>
      <c r="E130" s="106"/>
      <c r="F130" s="106"/>
      <c r="G130" s="68"/>
      <c r="H130" s="68"/>
      <c r="I130" s="106"/>
      <c r="J130" s="37"/>
      <c r="K130" s="37"/>
      <c r="L130" s="37"/>
      <c r="M130" s="37"/>
      <c r="N130" s="79"/>
      <c r="O130" s="79"/>
      <c r="P130" s="79"/>
      <c r="Q130" s="79"/>
      <c r="R130" s="78"/>
      <c r="S130" s="37"/>
    </row>
    <row r="131" spans="1:19">
      <c r="A131" s="37"/>
      <c r="B131" s="106"/>
      <c r="C131" s="106"/>
      <c r="D131" s="37"/>
      <c r="E131" s="106"/>
      <c r="F131" s="106"/>
      <c r="G131" s="68"/>
      <c r="H131" s="68"/>
      <c r="I131" s="106"/>
      <c r="J131" s="37"/>
      <c r="K131" s="37"/>
      <c r="L131" s="37"/>
      <c r="M131" s="37"/>
      <c r="N131" s="79"/>
      <c r="O131" s="79"/>
      <c r="P131" s="79"/>
      <c r="Q131" s="79"/>
      <c r="R131" s="78"/>
      <c r="S131" s="37"/>
    </row>
    <row r="132" spans="1:19">
      <c r="A132" s="37"/>
      <c r="B132" s="106"/>
      <c r="C132" s="106"/>
      <c r="D132" s="37"/>
      <c r="E132" s="106"/>
      <c r="F132" s="106"/>
      <c r="G132" s="68"/>
      <c r="H132" s="68"/>
      <c r="I132" s="106"/>
      <c r="J132" s="37"/>
      <c r="K132" s="37"/>
      <c r="L132" s="37"/>
      <c r="M132" s="37"/>
      <c r="N132" s="79"/>
      <c r="O132" s="79"/>
      <c r="P132" s="79"/>
      <c r="Q132" s="79"/>
      <c r="R132" s="78"/>
      <c r="S132" s="37"/>
    </row>
    <row r="133" spans="1:19">
      <c r="A133" s="37"/>
      <c r="B133" s="106"/>
      <c r="C133" s="106"/>
      <c r="D133" s="37"/>
      <c r="E133" s="106"/>
      <c r="F133" s="106"/>
      <c r="G133" s="68"/>
      <c r="H133" s="68"/>
      <c r="I133" s="106"/>
      <c r="J133" s="37"/>
      <c r="K133" s="37"/>
      <c r="L133" s="37"/>
      <c r="M133" s="37"/>
      <c r="N133" s="79"/>
      <c r="O133" s="79"/>
      <c r="P133" s="79"/>
      <c r="Q133" s="79"/>
      <c r="R133" s="78"/>
      <c r="S133" s="37"/>
    </row>
    <row r="134" spans="1:19">
      <c r="A134" s="37"/>
      <c r="B134" s="106"/>
      <c r="C134" s="106"/>
      <c r="D134" s="37"/>
      <c r="E134" s="106"/>
      <c r="F134" s="106"/>
      <c r="G134" s="68"/>
      <c r="H134" s="68"/>
      <c r="I134" s="106"/>
      <c r="J134" s="37"/>
      <c r="K134" s="37"/>
      <c r="L134" s="37"/>
      <c r="M134" s="37"/>
      <c r="N134" s="79"/>
      <c r="O134" s="79"/>
      <c r="P134" s="79"/>
      <c r="Q134" s="79"/>
      <c r="R134" s="78"/>
      <c r="S134" s="37"/>
    </row>
    <row r="135" spans="1:19">
      <c r="A135" s="37"/>
      <c r="B135" s="106"/>
      <c r="C135" s="106"/>
      <c r="D135" s="37"/>
      <c r="E135" s="106"/>
      <c r="F135" s="106"/>
      <c r="G135" s="68"/>
      <c r="H135" s="68"/>
      <c r="I135" s="106"/>
      <c r="J135" s="37"/>
      <c r="K135" s="37"/>
      <c r="L135" s="37"/>
      <c r="M135" s="37"/>
      <c r="N135" s="79"/>
      <c r="O135" s="79"/>
      <c r="P135" s="79"/>
      <c r="Q135" s="79"/>
      <c r="R135" s="78"/>
      <c r="S135" s="37"/>
    </row>
    <row r="136" spans="1:19">
      <c r="A136" s="37"/>
      <c r="B136" s="106"/>
      <c r="C136" s="106"/>
      <c r="D136" s="37"/>
      <c r="E136" s="106"/>
      <c r="F136" s="106"/>
      <c r="G136" s="68"/>
      <c r="H136" s="68"/>
      <c r="I136" s="106"/>
      <c r="J136" s="37"/>
      <c r="K136" s="37"/>
      <c r="L136" s="37"/>
      <c r="M136" s="37"/>
      <c r="N136" s="79"/>
      <c r="O136" s="79"/>
      <c r="P136" s="79"/>
      <c r="Q136" s="79"/>
      <c r="R136" s="78"/>
      <c r="S136" s="37"/>
    </row>
    <row r="137" spans="1:19">
      <c r="A137" s="37"/>
      <c r="B137" s="106"/>
      <c r="C137" s="106"/>
      <c r="D137" s="37"/>
      <c r="E137" s="106"/>
      <c r="F137" s="106"/>
      <c r="G137" s="68"/>
      <c r="H137" s="68"/>
      <c r="I137" s="106"/>
      <c r="J137" s="37"/>
      <c r="K137" s="37"/>
      <c r="L137" s="37"/>
      <c r="M137" s="37"/>
      <c r="N137" s="79"/>
      <c r="O137" s="79"/>
      <c r="P137" s="79"/>
      <c r="Q137" s="79"/>
      <c r="R137" s="78"/>
      <c r="S137" s="37"/>
    </row>
    <row r="138" spans="1:19">
      <c r="A138" s="37"/>
      <c r="B138" s="106"/>
      <c r="C138" s="106"/>
      <c r="D138" s="37"/>
      <c r="E138" s="106"/>
      <c r="F138" s="106"/>
      <c r="G138" s="68"/>
      <c r="H138" s="68"/>
      <c r="I138" s="106"/>
      <c r="J138" s="37"/>
      <c r="K138" s="37"/>
      <c r="L138" s="37"/>
      <c r="M138" s="37"/>
      <c r="N138" s="79"/>
      <c r="O138" s="79"/>
      <c r="P138" s="79"/>
      <c r="Q138" s="79"/>
      <c r="R138" s="78"/>
      <c r="S138" s="37"/>
    </row>
    <row r="139" spans="1:19">
      <c r="A139" s="37"/>
      <c r="B139" s="106"/>
      <c r="C139" s="106"/>
      <c r="D139" s="37"/>
      <c r="E139" s="106"/>
      <c r="F139" s="106"/>
      <c r="G139" s="68"/>
      <c r="H139" s="68"/>
      <c r="I139" s="106"/>
      <c r="J139" s="37"/>
      <c r="K139" s="37"/>
      <c r="L139" s="37"/>
      <c r="M139" s="37"/>
      <c r="N139" s="79"/>
      <c r="O139" s="79"/>
      <c r="P139" s="79"/>
      <c r="Q139" s="79"/>
      <c r="R139" s="78"/>
      <c r="S139" s="37"/>
    </row>
    <row r="140" spans="1:19">
      <c r="A140" s="37"/>
      <c r="B140" s="106"/>
      <c r="C140" s="106"/>
      <c r="D140" s="37"/>
      <c r="E140" s="106"/>
      <c r="F140" s="106"/>
      <c r="G140" s="68"/>
      <c r="H140" s="68"/>
      <c r="I140" s="106"/>
      <c r="J140" s="37"/>
      <c r="K140" s="37"/>
      <c r="L140" s="37"/>
      <c r="M140" s="37"/>
      <c r="N140" s="79"/>
      <c r="O140" s="79"/>
      <c r="P140" s="79"/>
      <c r="Q140" s="79"/>
      <c r="R140" s="78"/>
      <c r="S140" s="37"/>
    </row>
    <row r="141" spans="1:19">
      <c r="A141" s="37"/>
      <c r="B141" s="106"/>
      <c r="C141" s="106"/>
      <c r="D141" s="37"/>
      <c r="E141" s="106"/>
      <c r="F141" s="106"/>
      <c r="G141" s="68"/>
      <c r="H141" s="68"/>
      <c r="I141" s="106"/>
      <c r="J141" s="37"/>
      <c r="K141" s="37"/>
      <c r="L141" s="37"/>
      <c r="M141" s="37"/>
      <c r="N141" s="79"/>
      <c r="O141" s="79"/>
      <c r="P141" s="79"/>
      <c r="Q141" s="79"/>
      <c r="R141" s="78"/>
      <c r="S141" s="37"/>
    </row>
    <row r="142" spans="1:19">
      <c r="A142" s="37"/>
      <c r="B142" s="106"/>
      <c r="C142" s="106"/>
      <c r="D142" s="37"/>
      <c r="E142" s="106"/>
      <c r="F142" s="106"/>
      <c r="G142" s="68"/>
      <c r="H142" s="68"/>
      <c r="I142" s="106"/>
      <c r="J142" s="37"/>
      <c r="K142" s="37"/>
      <c r="L142" s="37"/>
      <c r="M142" s="37"/>
      <c r="N142" s="79"/>
      <c r="O142" s="79"/>
      <c r="P142" s="79"/>
      <c r="Q142" s="79"/>
      <c r="R142" s="78"/>
      <c r="S142" s="37"/>
    </row>
    <row r="143" spans="1:19">
      <c r="A143" s="37"/>
      <c r="B143" s="106"/>
      <c r="C143" s="106"/>
      <c r="D143" s="37"/>
      <c r="E143" s="106"/>
      <c r="F143" s="106"/>
      <c r="G143" s="68"/>
      <c r="H143" s="68"/>
      <c r="I143" s="106"/>
      <c r="J143" s="37"/>
      <c r="K143" s="37"/>
      <c r="L143" s="37"/>
      <c r="M143" s="37"/>
      <c r="N143" s="79"/>
      <c r="O143" s="79"/>
      <c r="P143" s="79"/>
      <c r="Q143" s="79"/>
      <c r="R143" s="78"/>
      <c r="S143" s="37"/>
    </row>
    <row r="144" spans="1:19">
      <c r="A144" s="37"/>
      <c r="B144" s="106"/>
      <c r="C144" s="106"/>
      <c r="D144" s="37"/>
      <c r="E144" s="106"/>
      <c r="F144" s="106"/>
      <c r="G144" s="68"/>
      <c r="H144" s="68"/>
      <c r="I144" s="106"/>
      <c r="J144" s="37"/>
      <c r="K144" s="37"/>
      <c r="L144" s="37"/>
      <c r="M144" s="37"/>
      <c r="N144" s="79"/>
      <c r="O144" s="79"/>
      <c r="P144" s="79"/>
      <c r="Q144" s="79"/>
      <c r="R144" s="78"/>
      <c r="S144" s="37"/>
    </row>
    <row r="145" spans="1:19">
      <c r="A145" s="37"/>
      <c r="B145" s="106"/>
      <c r="C145" s="106"/>
      <c r="D145" s="37"/>
      <c r="E145" s="106"/>
      <c r="F145" s="106"/>
      <c r="G145" s="68"/>
      <c r="H145" s="68"/>
      <c r="I145" s="106"/>
      <c r="J145" s="37"/>
      <c r="K145" s="37"/>
      <c r="L145" s="37"/>
      <c r="M145" s="37"/>
      <c r="N145" s="79"/>
      <c r="O145" s="79"/>
      <c r="P145" s="79"/>
      <c r="Q145" s="79"/>
      <c r="R145" s="78"/>
      <c r="S145" s="37"/>
    </row>
    <row r="146" spans="1:19">
      <c r="A146" s="37"/>
      <c r="B146" s="106"/>
      <c r="C146" s="106"/>
      <c r="D146" s="37"/>
      <c r="E146" s="106"/>
      <c r="F146" s="106"/>
      <c r="G146" s="68"/>
      <c r="H146" s="68"/>
      <c r="I146" s="106"/>
      <c r="J146" s="37"/>
      <c r="K146" s="37"/>
      <c r="L146" s="37"/>
      <c r="M146" s="37"/>
      <c r="N146" s="79"/>
      <c r="O146" s="79"/>
      <c r="P146" s="79"/>
      <c r="Q146" s="79"/>
      <c r="R146" s="78"/>
      <c r="S146" s="37"/>
    </row>
    <row r="147" spans="1:19">
      <c r="A147" s="37"/>
      <c r="B147" s="106"/>
      <c r="C147" s="106"/>
      <c r="D147" s="37"/>
      <c r="E147" s="106"/>
      <c r="F147" s="106"/>
      <c r="G147" s="68"/>
      <c r="H147" s="68"/>
      <c r="I147" s="106"/>
      <c r="J147" s="37"/>
      <c r="K147" s="37"/>
      <c r="L147" s="37"/>
      <c r="M147" s="37"/>
      <c r="N147" s="79"/>
      <c r="O147" s="79"/>
      <c r="P147" s="79"/>
      <c r="Q147" s="79"/>
      <c r="R147" s="78"/>
      <c r="S147" s="37"/>
    </row>
    <row r="148" spans="1:19">
      <c r="A148" s="37"/>
      <c r="B148" s="106"/>
      <c r="C148" s="106"/>
      <c r="D148" s="37"/>
      <c r="E148" s="106"/>
      <c r="F148" s="106"/>
      <c r="G148" s="68"/>
      <c r="H148" s="68"/>
      <c r="I148" s="106"/>
      <c r="J148" s="37"/>
      <c r="K148" s="37"/>
      <c r="L148" s="37"/>
      <c r="M148" s="37"/>
      <c r="N148" s="79"/>
      <c r="O148" s="79"/>
      <c r="P148" s="79"/>
      <c r="Q148" s="79"/>
      <c r="R148" s="78"/>
      <c r="S148" s="37"/>
    </row>
    <row r="149" spans="1:19">
      <c r="A149" s="37"/>
      <c r="B149" s="106"/>
      <c r="C149" s="106"/>
      <c r="D149" s="37"/>
      <c r="E149" s="106"/>
      <c r="F149" s="106"/>
      <c r="G149" s="68"/>
      <c r="H149" s="68"/>
      <c r="I149" s="106"/>
      <c r="J149" s="37"/>
      <c r="K149" s="37"/>
      <c r="L149" s="37"/>
      <c r="M149" s="37"/>
      <c r="N149" s="79"/>
      <c r="O149" s="79"/>
      <c r="P149" s="79"/>
      <c r="Q149" s="79"/>
      <c r="R149" s="78"/>
      <c r="S149" s="37"/>
    </row>
    <row r="150" spans="1:19">
      <c r="A150" s="37"/>
      <c r="B150" s="106"/>
      <c r="C150" s="106"/>
      <c r="D150" s="37"/>
      <c r="E150" s="106"/>
      <c r="F150" s="106"/>
      <c r="G150" s="68"/>
      <c r="H150" s="68"/>
      <c r="I150" s="106"/>
      <c r="J150" s="37"/>
      <c r="K150" s="37"/>
      <c r="L150" s="37"/>
      <c r="M150" s="37"/>
      <c r="N150" s="79"/>
      <c r="O150" s="79"/>
      <c r="P150" s="79"/>
      <c r="Q150" s="79"/>
      <c r="R150" s="78"/>
      <c r="S150" s="37"/>
    </row>
    <row r="151" spans="1:19">
      <c r="A151" s="37"/>
      <c r="B151" s="106"/>
      <c r="C151" s="106"/>
      <c r="D151" s="37"/>
      <c r="E151" s="106"/>
      <c r="F151" s="106"/>
      <c r="G151" s="68"/>
      <c r="H151" s="68"/>
      <c r="I151" s="106"/>
      <c r="J151" s="37"/>
      <c r="K151" s="37"/>
      <c r="L151" s="37"/>
      <c r="M151" s="37"/>
      <c r="N151" s="79"/>
      <c r="O151" s="79"/>
      <c r="P151" s="79"/>
      <c r="Q151" s="79"/>
      <c r="R151" s="78"/>
      <c r="S151" s="37"/>
    </row>
    <row r="152" spans="1:19">
      <c r="A152" s="37"/>
      <c r="B152" s="106"/>
      <c r="C152" s="106"/>
      <c r="D152" s="37"/>
      <c r="E152" s="106"/>
      <c r="F152" s="106"/>
      <c r="G152" s="68"/>
      <c r="H152" s="68"/>
      <c r="I152" s="106"/>
      <c r="J152" s="37"/>
      <c r="K152" s="37"/>
      <c r="L152" s="37"/>
      <c r="M152" s="37"/>
      <c r="N152" s="79"/>
      <c r="O152" s="79"/>
      <c r="P152" s="79"/>
      <c r="Q152" s="79"/>
      <c r="R152" s="78"/>
      <c r="S152" s="37"/>
    </row>
    <row r="153" spans="1:19">
      <c r="A153" s="37"/>
      <c r="B153" s="106"/>
      <c r="C153" s="106"/>
      <c r="D153" s="37"/>
      <c r="E153" s="106"/>
      <c r="F153" s="106"/>
      <c r="G153" s="68"/>
      <c r="H153" s="68"/>
      <c r="I153" s="106"/>
      <c r="J153" s="37"/>
      <c r="K153" s="37"/>
      <c r="L153" s="37"/>
      <c r="M153" s="37"/>
      <c r="N153" s="79"/>
      <c r="O153" s="79"/>
      <c r="P153" s="79"/>
      <c r="Q153" s="79"/>
      <c r="R153" s="78"/>
      <c r="S153" s="37"/>
    </row>
    <row r="154" spans="1:19">
      <c r="A154" s="37"/>
      <c r="B154" s="106"/>
      <c r="C154" s="106"/>
      <c r="D154" s="37"/>
      <c r="E154" s="106"/>
      <c r="F154" s="106"/>
      <c r="G154" s="68"/>
      <c r="H154" s="68"/>
      <c r="I154" s="106"/>
      <c r="J154" s="37"/>
      <c r="K154" s="37"/>
      <c r="L154" s="37"/>
      <c r="M154" s="37"/>
      <c r="N154" s="79"/>
      <c r="O154" s="79"/>
      <c r="P154" s="79"/>
      <c r="Q154" s="79"/>
      <c r="R154" s="78"/>
      <c r="S154" s="37"/>
    </row>
    <row r="155" spans="1:19">
      <c r="A155" s="37"/>
      <c r="B155" s="106"/>
      <c r="C155" s="106"/>
      <c r="D155" s="37"/>
      <c r="E155" s="106"/>
      <c r="F155" s="106"/>
      <c r="G155" s="68"/>
      <c r="H155" s="68"/>
      <c r="I155" s="106"/>
      <c r="J155" s="37"/>
      <c r="K155" s="37"/>
      <c r="L155" s="37"/>
      <c r="M155" s="37"/>
      <c r="N155" s="79"/>
      <c r="O155" s="79"/>
      <c r="P155" s="79"/>
      <c r="Q155" s="79"/>
      <c r="R155" s="78"/>
      <c r="S155" s="37"/>
    </row>
    <row r="156" spans="1:19">
      <c r="A156" s="37"/>
      <c r="B156" s="106"/>
      <c r="C156" s="106"/>
      <c r="D156" s="37"/>
      <c r="E156" s="106"/>
      <c r="F156" s="106"/>
      <c r="G156" s="68"/>
      <c r="H156" s="68"/>
      <c r="I156" s="106"/>
      <c r="J156" s="37"/>
      <c r="K156" s="37"/>
      <c r="L156" s="37"/>
      <c r="M156" s="37"/>
      <c r="N156" s="79"/>
      <c r="O156" s="79"/>
      <c r="P156" s="79"/>
      <c r="Q156" s="79"/>
      <c r="R156" s="78"/>
      <c r="S156" s="37"/>
    </row>
    <row r="157" spans="1:19">
      <c r="A157" s="37"/>
      <c r="B157" s="106"/>
      <c r="C157" s="106"/>
      <c r="D157" s="37"/>
      <c r="E157" s="106"/>
      <c r="F157" s="106"/>
      <c r="G157" s="68"/>
      <c r="H157" s="68"/>
      <c r="I157" s="106"/>
      <c r="J157" s="37"/>
      <c r="K157" s="37"/>
      <c r="L157" s="37"/>
      <c r="M157" s="37"/>
      <c r="N157" s="79"/>
      <c r="O157" s="79"/>
      <c r="P157" s="79"/>
      <c r="Q157" s="79"/>
      <c r="R157" s="78"/>
      <c r="S157" s="37"/>
    </row>
    <row r="158" spans="1:19">
      <c r="A158" s="37"/>
      <c r="B158" s="106"/>
      <c r="C158" s="106"/>
      <c r="D158" s="37"/>
      <c r="E158" s="106"/>
      <c r="F158" s="106"/>
      <c r="G158" s="68"/>
      <c r="H158" s="68"/>
      <c r="I158" s="106"/>
      <c r="J158" s="37"/>
      <c r="K158" s="37"/>
      <c r="L158" s="37"/>
      <c r="M158" s="37"/>
      <c r="N158" s="79"/>
      <c r="O158" s="79"/>
      <c r="P158" s="79"/>
      <c r="Q158" s="79"/>
      <c r="R158" s="78"/>
      <c r="S158" s="37"/>
    </row>
    <row r="159" spans="1:19">
      <c r="A159" s="37"/>
      <c r="B159" s="106"/>
      <c r="C159" s="106"/>
      <c r="D159" s="37"/>
      <c r="E159" s="106"/>
      <c r="F159" s="106"/>
      <c r="G159" s="68"/>
      <c r="H159" s="68"/>
      <c r="I159" s="106"/>
      <c r="J159" s="37"/>
      <c r="K159" s="37"/>
      <c r="L159" s="37"/>
      <c r="M159" s="37"/>
      <c r="N159" s="79"/>
      <c r="O159" s="79"/>
      <c r="P159" s="79"/>
      <c r="Q159" s="79"/>
      <c r="R159" s="78"/>
      <c r="S159" s="37"/>
    </row>
    <row r="160" spans="1:19">
      <c r="A160" s="37"/>
      <c r="B160" s="106"/>
      <c r="C160" s="106"/>
      <c r="D160" s="37"/>
      <c r="E160" s="106"/>
      <c r="F160" s="106"/>
      <c r="G160" s="68"/>
      <c r="H160" s="68"/>
      <c r="I160" s="106"/>
      <c r="J160" s="37"/>
      <c r="K160" s="37"/>
      <c r="L160" s="37"/>
      <c r="M160" s="37"/>
      <c r="N160" s="79"/>
      <c r="O160" s="79"/>
      <c r="P160" s="79"/>
      <c r="Q160" s="79"/>
      <c r="R160" s="78"/>
      <c r="S160" s="37"/>
    </row>
    <row r="161" spans="1:19">
      <c r="A161" s="37"/>
      <c r="B161" s="106"/>
      <c r="C161" s="106"/>
      <c r="D161" s="37"/>
      <c r="E161" s="106"/>
      <c r="F161" s="106"/>
      <c r="G161" s="68"/>
      <c r="H161" s="68"/>
      <c r="I161" s="106"/>
      <c r="J161" s="37"/>
      <c r="K161" s="37"/>
      <c r="L161" s="37"/>
      <c r="M161" s="37"/>
      <c r="N161" s="79"/>
      <c r="O161" s="79"/>
      <c r="P161" s="79"/>
      <c r="Q161" s="79"/>
      <c r="R161" s="78"/>
      <c r="S161" s="37"/>
    </row>
    <row r="162" spans="1:19">
      <c r="A162" s="37"/>
      <c r="B162" s="106"/>
      <c r="C162" s="106"/>
      <c r="D162" s="37"/>
      <c r="E162" s="106"/>
      <c r="F162" s="106"/>
      <c r="G162" s="68"/>
      <c r="H162" s="68"/>
      <c r="I162" s="106"/>
      <c r="J162" s="37"/>
      <c r="K162" s="37"/>
      <c r="L162" s="37"/>
      <c r="M162" s="37"/>
      <c r="N162" s="79"/>
      <c r="O162" s="79"/>
      <c r="P162" s="79"/>
      <c r="Q162" s="79"/>
      <c r="R162" s="78"/>
      <c r="S162" s="37"/>
    </row>
    <row r="163" spans="1:19">
      <c r="A163" s="37"/>
      <c r="B163" s="106"/>
      <c r="C163" s="106"/>
      <c r="D163" s="37"/>
      <c r="E163" s="106"/>
      <c r="F163" s="106"/>
      <c r="G163" s="68"/>
      <c r="H163" s="68"/>
      <c r="I163" s="106"/>
      <c r="J163" s="37"/>
      <c r="K163" s="37"/>
      <c r="L163" s="37"/>
      <c r="M163" s="37"/>
      <c r="N163" s="79"/>
      <c r="O163" s="79"/>
      <c r="P163" s="79"/>
      <c r="Q163" s="79"/>
      <c r="R163" s="78"/>
      <c r="S163" s="37"/>
    </row>
    <row r="164" spans="1:19">
      <c r="A164" s="37"/>
      <c r="B164" s="106"/>
      <c r="C164" s="106"/>
      <c r="D164" s="37"/>
      <c r="E164" s="106"/>
      <c r="F164" s="106"/>
      <c r="G164" s="68"/>
      <c r="H164" s="68"/>
      <c r="I164" s="106"/>
      <c r="J164" s="37"/>
      <c r="K164" s="37"/>
      <c r="L164" s="37"/>
      <c r="M164" s="37"/>
      <c r="N164" s="79"/>
      <c r="O164" s="79"/>
      <c r="P164" s="79"/>
      <c r="Q164" s="79"/>
      <c r="R164" s="78"/>
      <c r="S164" s="37"/>
    </row>
    <row r="165" spans="1:19">
      <c r="A165" s="37"/>
      <c r="B165" s="106"/>
      <c r="C165" s="106"/>
      <c r="D165" s="37"/>
      <c r="E165" s="106"/>
      <c r="F165" s="106"/>
      <c r="G165" s="68"/>
      <c r="H165" s="68"/>
      <c r="I165" s="106"/>
      <c r="J165" s="37"/>
      <c r="K165" s="37"/>
      <c r="L165" s="37"/>
      <c r="M165" s="37"/>
      <c r="N165" s="79"/>
      <c r="O165" s="79"/>
      <c r="P165" s="79"/>
      <c r="Q165" s="79"/>
      <c r="R165" s="78"/>
      <c r="S165" s="37"/>
    </row>
    <row r="166" spans="1:19">
      <c r="A166" s="37"/>
      <c r="B166" s="106"/>
      <c r="C166" s="106"/>
      <c r="D166" s="37"/>
      <c r="E166" s="106"/>
      <c r="F166" s="106"/>
      <c r="G166" s="68"/>
      <c r="H166" s="68"/>
      <c r="I166" s="106"/>
      <c r="J166" s="37"/>
      <c r="K166" s="37"/>
      <c r="L166" s="37"/>
      <c r="M166" s="37"/>
      <c r="N166" s="79"/>
      <c r="O166" s="79"/>
      <c r="P166" s="79"/>
      <c r="Q166" s="79"/>
      <c r="R166" s="78"/>
      <c r="S166" s="37"/>
    </row>
    <row r="167" spans="1:19">
      <c r="A167" s="37"/>
      <c r="B167" s="106"/>
      <c r="C167" s="106"/>
      <c r="D167" s="37"/>
      <c r="E167" s="106"/>
      <c r="F167" s="106"/>
      <c r="G167" s="68"/>
      <c r="H167" s="68"/>
      <c r="I167" s="106"/>
      <c r="J167" s="37"/>
      <c r="K167" s="37"/>
      <c r="L167" s="37"/>
      <c r="M167" s="37"/>
      <c r="N167" s="79"/>
      <c r="O167" s="79"/>
      <c r="P167" s="79"/>
      <c r="Q167" s="79"/>
      <c r="R167" s="78"/>
      <c r="S167" s="37"/>
    </row>
    <row r="168" spans="1:19">
      <c r="A168" s="37"/>
      <c r="B168" s="106"/>
      <c r="C168" s="106"/>
      <c r="D168" s="37"/>
      <c r="E168" s="106"/>
      <c r="F168" s="106"/>
      <c r="G168" s="68"/>
      <c r="H168" s="68"/>
      <c r="I168" s="106"/>
      <c r="J168" s="37"/>
      <c r="K168" s="37"/>
      <c r="L168" s="37"/>
      <c r="M168" s="37"/>
      <c r="N168" s="79"/>
      <c r="O168" s="79"/>
      <c r="P168" s="79"/>
      <c r="Q168" s="79"/>
      <c r="R168" s="78"/>
      <c r="S168" s="37"/>
    </row>
    <row r="169" spans="1:19">
      <c r="A169" s="37"/>
      <c r="B169" s="106"/>
      <c r="C169" s="106"/>
      <c r="D169" s="37"/>
      <c r="E169" s="106"/>
      <c r="F169" s="106"/>
      <c r="G169" s="68"/>
      <c r="H169" s="68"/>
      <c r="I169" s="106"/>
      <c r="J169" s="37"/>
      <c r="K169" s="37"/>
      <c r="L169" s="37"/>
      <c r="M169" s="37"/>
      <c r="N169" s="79"/>
      <c r="O169" s="79"/>
      <c r="P169" s="79"/>
      <c r="Q169" s="79"/>
      <c r="R169" s="78"/>
      <c r="S169" s="37"/>
    </row>
    <row r="170" spans="1:19">
      <c r="A170" s="37"/>
      <c r="B170" s="106"/>
      <c r="C170" s="106"/>
      <c r="D170" s="37"/>
      <c r="E170" s="106"/>
      <c r="F170" s="106"/>
      <c r="G170" s="68"/>
      <c r="H170" s="68"/>
      <c r="I170" s="106"/>
      <c r="J170" s="37"/>
      <c r="K170" s="37"/>
      <c r="L170" s="37"/>
      <c r="M170" s="37"/>
      <c r="N170" s="79"/>
      <c r="O170" s="79"/>
      <c r="P170" s="79"/>
      <c r="Q170" s="79"/>
      <c r="R170" s="78"/>
      <c r="S170" s="37"/>
    </row>
    <row r="171" spans="1:19">
      <c r="A171" s="37"/>
      <c r="B171" s="106"/>
      <c r="C171" s="106"/>
      <c r="D171" s="37"/>
      <c r="E171" s="106"/>
      <c r="F171" s="106"/>
      <c r="G171" s="68"/>
      <c r="H171" s="68"/>
      <c r="I171" s="106"/>
      <c r="J171" s="37"/>
      <c r="K171" s="37"/>
      <c r="L171" s="37"/>
      <c r="M171" s="37"/>
      <c r="N171" s="79"/>
      <c r="O171" s="79"/>
      <c r="P171" s="79"/>
      <c r="Q171" s="79"/>
      <c r="R171" s="78"/>
      <c r="S171" s="37"/>
    </row>
    <row r="172" spans="1:19">
      <c r="A172" s="37"/>
      <c r="B172" s="106"/>
      <c r="C172" s="106"/>
      <c r="D172" s="37"/>
      <c r="E172" s="106"/>
      <c r="F172" s="106"/>
      <c r="G172" s="68"/>
      <c r="H172" s="68"/>
      <c r="I172" s="106"/>
      <c r="J172" s="37"/>
      <c r="K172" s="37"/>
      <c r="L172" s="37"/>
      <c r="M172" s="37"/>
      <c r="N172" s="79"/>
      <c r="O172" s="79"/>
      <c r="P172" s="79"/>
      <c r="Q172" s="79"/>
      <c r="R172" s="78"/>
      <c r="S172" s="37"/>
    </row>
    <row r="173" spans="1:19">
      <c r="A173" s="37"/>
      <c r="B173" s="106"/>
      <c r="C173" s="106"/>
      <c r="D173" s="37"/>
      <c r="E173" s="106"/>
      <c r="F173" s="106"/>
      <c r="G173" s="68"/>
      <c r="H173" s="68"/>
      <c r="I173" s="106"/>
      <c r="J173" s="37"/>
      <c r="K173" s="37"/>
      <c r="L173" s="37"/>
      <c r="M173" s="37"/>
      <c r="N173" s="79"/>
      <c r="O173" s="79"/>
      <c r="P173" s="79"/>
      <c r="Q173" s="79"/>
      <c r="R173" s="78"/>
      <c r="S173" s="37"/>
    </row>
    <row r="174" spans="1:19">
      <c r="A174" s="37"/>
      <c r="B174" s="106"/>
      <c r="C174" s="106"/>
      <c r="D174" s="37"/>
      <c r="E174" s="106"/>
      <c r="F174" s="106"/>
      <c r="G174" s="68"/>
      <c r="H174" s="68"/>
      <c r="I174" s="106"/>
      <c r="J174" s="37"/>
      <c r="K174" s="37"/>
      <c r="L174" s="37"/>
      <c r="M174" s="37"/>
      <c r="N174" s="79"/>
      <c r="O174" s="79"/>
      <c r="P174" s="79"/>
      <c r="Q174" s="79"/>
      <c r="R174" s="78"/>
      <c r="S174" s="37"/>
    </row>
    <row r="175" spans="1:19">
      <c r="A175" s="37"/>
      <c r="B175" s="106"/>
      <c r="C175" s="106"/>
      <c r="D175" s="37"/>
      <c r="E175" s="106"/>
      <c r="F175" s="106"/>
      <c r="G175" s="68"/>
      <c r="H175" s="68"/>
      <c r="I175" s="106"/>
      <c r="J175" s="37"/>
      <c r="K175" s="37"/>
      <c r="L175" s="37"/>
      <c r="M175" s="37"/>
      <c r="N175" s="79"/>
      <c r="O175" s="79"/>
      <c r="P175" s="79"/>
      <c r="Q175" s="79"/>
      <c r="R175" s="78"/>
      <c r="S175" s="37"/>
    </row>
    <row r="176" spans="1:19">
      <c r="A176" s="37"/>
      <c r="B176" s="106"/>
      <c r="C176" s="106"/>
      <c r="D176" s="37"/>
      <c r="E176" s="106"/>
      <c r="F176" s="106"/>
      <c r="G176" s="68"/>
      <c r="H176" s="68"/>
      <c r="I176" s="106"/>
      <c r="J176" s="37"/>
      <c r="K176" s="37"/>
      <c r="L176" s="37"/>
      <c r="M176" s="37"/>
      <c r="N176" s="79"/>
      <c r="O176" s="79"/>
      <c r="P176" s="79"/>
      <c r="Q176" s="79"/>
      <c r="R176" s="78"/>
      <c r="S176" s="37"/>
    </row>
    <row r="177" spans="1:19">
      <c r="A177" s="37"/>
      <c r="B177" s="106"/>
      <c r="C177" s="106"/>
      <c r="D177" s="37"/>
      <c r="E177" s="106"/>
      <c r="F177" s="106"/>
      <c r="G177" s="68"/>
      <c r="H177" s="68"/>
      <c r="I177" s="106"/>
      <c r="J177" s="37"/>
      <c r="K177" s="37"/>
      <c r="L177" s="37"/>
      <c r="M177" s="37"/>
      <c r="N177" s="79"/>
      <c r="O177" s="79"/>
      <c r="P177" s="79"/>
      <c r="Q177" s="79"/>
      <c r="R177" s="78"/>
      <c r="S177" s="37"/>
    </row>
    <row r="178" spans="1:19">
      <c r="A178" s="37"/>
      <c r="B178" s="106"/>
      <c r="C178" s="106"/>
      <c r="D178" s="37"/>
      <c r="E178" s="106"/>
      <c r="F178" s="106"/>
      <c r="G178" s="68"/>
      <c r="H178" s="68"/>
      <c r="I178" s="106"/>
      <c r="J178" s="37"/>
      <c r="K178" s="37"/>
      <c r="L178" s="37"/>
      <c r="M178" s="37"/>
      <c r="N178" s="79"/>
      <c r="O178" s="79"/>
      <c r="P178" s="79"/>
      <c r="Q178" s="79"/>
      <c r="R178" s="78"/>
      <c r="S178" s="37"/>
    </row>
    <row r="179" spans="1:19">
      <c r="A179" s="37"/>
      <c r="B179" s="106"/>
      <c r="C179" s="106"/>
      <c r="D179" s="37"/>
      <c r="E179" s="106"/>
      <c r="F179" s="106"/>
      <c r="G179" s="68"/>
      <c r="H179" s="68"/>
      <c r="I179" s="106"/>
      <c r="J179" s="37"/>
      <c r="K179" s="37"/>
      <c r="L179" s="37"/>
      <c r="M179" s="37"/>
      <c r="N179" s="79"/>
      <c r="O179" s="79"/>
      <c r="P179" s="79"/>
      <c r="Q179" s="79"/>
      <c r="R179" s="78"/>
      <c r="S179" s="37"/>
    </row>
    <row r="180" spans="1:19">
      <c r="A180" s="37"/>
      <c r="B180" s="106"/>
      <c r="C180" s="106"/>
      <c r="D180" s="37"/>
      <c r="E180" s="106"/>
      <c r="F180" s="106"/>
      <c r="G180" s="68"/>
      <c r="H180" s="68"/>
      <c r="I180" s="106"/>
      <c r="J180" s="37"/>
      <c r="K180" s="37"/>
      <c r="L180" s="37"/>
      <c r="M180" s="37"/>
      <c r="N180" s="79"/>
      <c r="O180" s="79"/>
      <c r="P180" s="79"/>
      <c r="Q180" s="79"/>
      <c r="R180" s="78"/>
      <c r="S180" s="37"/>
    </row>
    <row r="181" spans="1:19">
      <c r="A181" s="37"/>
      <c r="B181" s="106"/>
      <c r="C181" s="106"/>
      <c r="D181" s="37"/>
      <c r="E181" s="106"/>
      <c r="F181" s="106"/>
      <c r="G181" s="68"/>
      <c r="H181" s="68"/>
      <c r="I181" s="106"/>
      <c r="J181" s="37"/>
      <c r="K181" s="37"/>
      <c r="L181" s="37"/>
      <c r="M181" s="37"/>
      <c r="N181" s="79"/>
      <c r="O181" s="79"/>
      <c r="P181" s="79"/>
      <c r="Q181" s="79"/>
      <c r="R181" s="78"/>
      <c r="S181" s="37"/>
    </row>
    <row r="182" spans="1:19">
      <c r="A182" s="37"/>
      <c r="B182" s="106"/>
      <c r="C182" s="106"/>
      <c r="D182" s="37"/>
      <c r="E182" s="106"/>
      <c r="F182" s="106"/>
      <c r="G182" s="68"/>
      <c r="H182" s="68"/>
      <c r="I182" s="106"/>
      <c r="J182" s="37"/>
      <c r="K182" s="37"/>
      <c r="L182" s="37"/>
      <c r="M182" s="37"/>
      <c r="N182" s="79"/>
      <c r="O182" s="79"/>
      <c r="P182" s="79"/>
      <c r="Q182" s="79"/>
      <c r="R182" s="78"/>
      <c r="S182" s="37"/>
    </row>
    <row r="183" spans="1:19">
      <c r="A183" s="37"/>
      <c r="B183" s="106"/>
      <c r="C183" s="106"/>
      <c r="D183" s="37"/>
      <c r="E183" s="106"/>
      <c r="F183" s="106"/>
      <c r="G183" s="68"/>
      <c r="H183" s="68"/>
      <c r="I183" s="106"/>
      <c r="J183" s="37"/>
      <c r="K183" s="37"/>
      <c r="L183" s="37"/>
      <c r="M183" s="37"/>
      <c r="N183" s="79"/>
      <c r="O183" s="79"/>
      <c r="P183" s="79"/>
      <c r="Q183" s="79"/>
      <c r="R183" s="78"/>
      <c r="S183" s="37"/>
    </row>
    <row r="184" spans="1:19">
      <c r="A184" s="37"/>
      <c r="B184" s="106"/>
      <c r="C184" s="106"/>
      <c r="D184" s="37"/>
      <c r="E184" s="106"/>
      <c r="F184" s="106"/>
      <c r="G184" s="68"/>
      <c r="H184" s="68"/>
      <c r="I184" s="106"/>
      <c r="J184" s="37"/>
      <c r="K184" s="37"/>
      <c r="L184" s="37"/>
      <c r="M184" s="37"/>
      <c r="N184" s="79"/>
      <c r="O184" s="79"/>
      <c r="P184" s="79"/>
      <c r="Q184" s="79"/>
      <c r="R184" s="78"/>
      <c r="S184" s="37"/>
    </row>
    <row r="185" spans="1:19">
      <c r="A185" s="37"/>
      <c r="B185" s="106"/>
      <c r="C185" s="106"/>
      <c r="D185" s="37"/>
      <c r="E185" s="106"/>
      <c r="F185" s="106"/>
      <c r="G185" s="68"/>
      <c r="H185" s="68"/>
      <c r="I185" s="106"/>
      <c r="J185" s="37"/>
      <c r="K185" s="37"/>
      <c r="L185" s="37"/>
      <c r="M185" s="37"/>
      <c r="N185" s="79"/>
      <c r="O185" s="79"/>
      <c r="P185" s="79"/>
      <c r="Q185" s="79"/>
      <c r="R185" s="78"/>
      <c r="S185" s="37"/>
    </row>
    <row r="186" spans="1:19">
      <c r="A186" s="37"/>
      <c r="B186" s="106"/>
      <c r="C186" s="106"/>
      <c r="D186" s="37"/>
      <c r="E186" s="106"/>
      <c r="F186" s="106"/>
      <c r="G186" s="68"/>
      <c r="H186" s="68"/>
      <c r="I186" s="106"/>
      <c r="J186" s="37"/>
      <c r="K186" s="37"/>
      <c r="L186" s="37"/>
      <c r="M186" s="37"/>
      <c r="N186" s="79"/>
      <c r="O186" s="79"/>
      <c r="P186" s="79"/>
      <c r="Q186" s="79"/>
      <c r="R186" s="78"/>
      <c r="S186" s="37"/>
    </row>
    <row r="187" spans="1:19">
      <c r="A187" s="37"/>
      <c r="B187" s="106"/>
      <c r="C187" s="106"/>
      <c r="D187" s="37"/>
      <c r="E187" s="106"/>
      <c r="F187" s="106"/>
      <c r="G187" s="68"/>
      <c r="H187" s="68"/>
      <c r="I187" s="106"/>
      <c r="J187" s="37"/>
      <c r="K187" s="37"/>
      <c r="L187" s="37"/>
      <c r="M187" s="37"/>
      <c r="N187" s="79"/>
      <c r="O187" s="79"/>
      <c r="P187" s="79"/>
      <c r="Q187" s="79"/>
      <c r="R187" s="78"/>
      <c r="S187" s="37"/>
    </row>
    <row r="188" spans="1:19">
      <c r="A188" s="37"/>
      <c r="B188" s="106"/>
      <c r="C188" s="106"/>
      <c r="D188" s="37"/>
      <c r="E188" s="106"/>
      <c r="F188" s="106"/>
      <c r="G188" s="68"/>
      <c r="H188" s="68"/>
      <c r="I188" s="106"/>
      <c r="J188" s="37"/>
      <c r="K188" s="37"/>
      <c r="L188" s="37"/>
      <c r="M188" s="37"/>
      <c r="N188" s="79"/>
      <c r="O188" s="79"/>
      <c r="P188" s="79"/>
      <c r="Q188" s="79"/>
      <c r="R188" s="78"/>
      <c r="S188" s="37"/>
    </row>
    <row r="189" spans="1:19">
      <c r="A189" s="37"/>
      <c r="B189" s="106"/>
      <c r="C189" s="106"/>
      <c r="D189" s="37"/>
      <c r="E189" s="106"/>
      <c r="F189" s="106"/>
      <c r="G189" s="68"/>
      <c r="H189" s="68"/>
      <c r="I189" s="106"/>
      <c r="J189" s="37"/>
      <c r="K189" s="37"/>
      <c r="L189" s="37"/>
      <c r="M189" s="37"/>
      <c r="N189" s="79"/>
      <c r="O189" s="79"/>
      <c r="P189" s="79"/>
      <c r="Q189" s="79"/>
      <c r="R189" s="78"/>
      <c r="S189" s="37"/>
    </row>
    <row r="190" spans="1:19">
      <c r="A190" s="37"/>
      <c r="B190" s="106"/>
      <c r="C190" s="106"/>
      <c r="D190" s="37"/>
      <c r="E190" s="106"/>
      <c r="F190" s="106"/>
      <c r="G190" s="68"/>
      <c r="H190" s="68"/>
      <c r="I190" s="106"/>
      <c r="J190" s="37"/>
      <c r="K190" s="37"/>
      <c r="L190" s="37"/>
      <c r="M190" s="37"/>
      <c r="N190" s="79"/>
      <c r="O190" s="79"/>
      <c r="P190" s="79"/>
      <c r="Q190" s="79"/>
      <c r="R190" s="78"/>
      <c r="S190" s="37"/>
    </row>
    <row r="191" spans="1:19">
      <c r="A191" s="37"/>
      <c r="B191" s="106"/>
      <c r="C191" s="106"/>
      <c r="D191" s="37"/>
      <c r="E191" s="106"/>
      <c r="F191" s="106"/>
      <c r="G191" s="68"/>
      <c r="H191" s="68"/>
      <c r="I191" s="106"/>
      <c r="J191" s="37"/>
      <c r="K191" s="37"/>
      <c r="L191" s="37"/>
      <c r="M191" s="37"/>
      <c r="N191" s="79"/>
      <c r="O191" s="79"/>
      <c r="P191" s="79"/>
      <c r="Q191" s="79"/>
      <c r="R191" s="78"/>
      <c r="S191" s="37"/>
    </row>
    <row r="192" spans="1:19">
      <c r="A192" s="37"/>
      <c r="B192" s="106"/>
      <c r="C192" s="106"/>
      <c r="D192" s="37"/>
      <c r="E192" s="106"/>
      <c r="F192" s="106"/>
      <c r="G192" s="68"/>
      <c r="H192" s="68"/>
      <c r="I192" s="106"/>
      <c r="J192" s="37"/>
      <c r="K192" s="37"/>
      <c r="L192" s="37"/>
      <c r="M192" s="37"/>
      <c r="N192" s="79"/>
      <c r="O192" s="79"/>
      <c r="P192" s="79"/>
      <c r="Q192" s="79"/>
      <c r="R192" s="78"/>
      <c r="S192" s="37"/>
    </row>
    <row r="193" spans="1:19">
      <c r="A193" s="37"/>
      <c r="B193" s="106"/>
      <c r="C193" s="106"/>
      <c r="D193" s="37"/>
      <c r="E193" s="106"/>
      <c r="F193" s="106"/>
      <c r="G193" s="68"/>
      <c r="H193" s="68"/>
      <c r="I193" s="106"/>
      <c r="J193" s="37"/>
      <c r="K193" s="37"/>
      <c r="L193" s="37"/>
      <c r="M193" s="37"/>
      <c r="N193" s="79"/>
      <c r="O193" s="79"/>
      <c r="P193" s="79"/>
      <c r="Q193" s="79"/>
      <c r="R193" s="78"/>
      <c r="S193" s="37"/>
    </row>
    <row r="194" spans="1:19">
      <c r="A194" s="37"/>
      <c r="B194" s="106"/>
      <c r="C194" s="106"/>
      <c r="D194" s="37"/>
      <c r="E194" s="106"/>
      <c r="F194" s="106"/>
      <c r="G194" s="68"/>
      <c r="H194" s="68"/>
      <c r="I194" s="106"/>
      <c r="J194" s="37"/>
      <c r="K194" s="37"/>
      <c r="L194" s="37"/>
      <c r="M194" s="37"/>
      <c r="N194" s="79"/>
      <c r="O194" s="79"/>
      <c r="P194" s="79"/>
      <c r="Q194" s="79"/>
      <c r="R194" s="78"/>
      <c r="S194" s="37"/>
    </row>
    <row r="195" spans="1:19">
      <c r="A195" s="37"/>
      <c r="B195" s="106"/>
      <c r="C195" s="106"/>
      <c r="D195" s="37"/>
      <c r="E195" s="106"/>
      <c r="F195" s="106"/>
      <c r="G195" s="68"/>
      <c r="H195" s="68"/>
      <c r="I195" s="106"/>
      <c r="J195" s="37"/>
      <c r="K195" s="37"/>
      <c r="L195" s="37"/>
      <c r="M195" s="37"/>
      <c r="N195" s="79"/>
      <c r="O195" s="79"/>
      <c r="P195" s="79"/>
      <c r="Q195" s="79"/>
      <c r="R195" s="78"/>
      <c r="S195" s="37"/>
    </row>
    <row r="196" spans="1:19">
      <c r="A196" s="37"/>
      <c r="B196" s="106"/>
      <c r="C196" s="106"/>
      <c r="D196" s="37"/>
      <c r="E196" s="106"/>
      <c r="F196" s="106"/>
      <c r="G196" s="68"/>
      <c r="H196" s="68"/>
      <c r="I196" s="106"/>
      <c r="J196" s="37"/>
      <c r="K196" s="37"/>
      <c r="L196" s="37"/>
      <c r="M196" s="37"/>
      <c r="N196" s="79"/>
      <c r="O196" s="79"/>
      <c r="P196" s="79"/>
      <c r="Q196" s="79"/>
      <c r="R196" s="78"/>
      <c r="S196" s="37"/>
    </row>
    <row r="197" spans="1:19">
      <c r="A197" s="37"/>
      <c r="B197" s="106"/>
      <c r="C197" s="106"/>
      <c r="D197" s="37"/>
      <c r="E197" s="106"/>
      <c r="F197" s="106"/>
      <c r="G197" s="68"/>
      <c r="H197" s="68"/>
      <c r="I197" s="106"/>
      <c r="J197" s="37"/>
      <c r="K197" s="37"/>
      <c r="L197" s="37"/>
      <c r="M197" s="37"/>
      <c r="N197" s="79"/>
      <c r="O197" s="79"/>
      <c r="P197" s="79"/>
      <c r="Q197" s="79"/>
      <c r="R197" s="78"/>
      <c r="S197" s="37"/>
    </row>
    <row r="198" spans="1:19">
      <c r="A198" s="37"/>
      <c r="B198" s="106"/>
      <c r="C198" s="106"/>
      <c r="D198" s="37"/>
      <c r="E198" s="106"/>
      <c r="F198" s="106"/>
      <c r="G198" s="68"/>
      <c r="H198" s="68"/>
      <c r="I198" s="106"/>
      <c r="J198" s="37"/>
      <c r="K198" s="37"/>
      <c r="L198" s="37"/>
      <c r="M198" s="37"/>
      <c r="N198" s="79"/>
      <c r="O198" s="79"/>
      <c r="P198" s="79"/>
      <c r="Q198" s="79"/>
      <c r="R198" s="78"/>
      <c r="S198" s="37"/>
    </row>
    <row r="199" spans="1:19">
      <c r="A199" s="37"/>
      <c r="B199" s="106"/>
      <c r="C199" s="106"/>
      <c r="D199" s="37"/>
      <c r="E199" s="106"/>
      <c r="F199" s="106"/>
      <c r="G199" s="68"/>
      <c r="H199" s="68"/>
      <c r="I199" s="106"/>
      <c r="J199" s="37"/>
      <c r="K199" s="37"/>
      <c r="L199" s="37"/>
      <c r="M199" s="37"/>
      <c r="N199" s="79"/>
      <c r="O199" s="79"/>
      <c r="P199" s="79"/>
      <c r="Q199" s="79"/>
      <c r="R199" s="78"/>
      <c r="S199" s="37"/>
    </row>
    <row r="200" spans="1:19">
      <c r="A200" s="37"/>
      <c r="B200" s="106"/>
      <c r="C200" s="106"/>
      <c r="D200" s="37"/>
      <c r="E200" s="106"/>
      <c r="F200" s="106"/>
      <c r="G200" s="68"/>
      <c r="H200" s="68"/>
      <c r="I200" s="106"/>
      <c r="J200" s="37"/>
      <c r="K200" s="37"/>
      <c r="L200" s="37"/>
      <c r="M200" s="37"/>
      <c r="N200" s="79"/>
      <c r="O200" s="79"/>
      <c r="P200" s="79"/>
      <c r="Q200" s="79"/>
      <c r="R200" s="78"/>
      <c r="S200" s="37"/>
    </row>
    <row r="201" spans="1:19">
      <c r="A201" s="37"/>
      <c r="B201" s="106"/>
      <c r="C201" s="106"/>
      <c r="D201" s="37"/>
      <c r="E201" s="106"/>
      <c r="F201" s="106"/>
      <c r="G201" s="68"/>
      <c r="H201" s="68"/>
      <c r="I201" s="106"/>
      <c r="J201" s="37"/>
      <c r="K201" s="37"/>
      <c r="L201" s="37"/>
      <c r="M201" s="37"/>
      <c r="N201" s="79"/>
      <c r="O201" s="79"/>
      <c r="P201" s="79"/>
      <c r="Q201" s="79"/>
      <c r="R201" s="78"/>
      <c r="S201" s="37"/>
    </row>
    <row r="202" spans="1:19">
      <c r="A202" s="37"/>
      <c r="B202" s="106"/>
      <c r="C202" s="106"/>
      <c r="D202" s="37"/>
      <c r="E202" s="106"/>
      <c r="F202" s="106"/>
      <c r="G202" s="68"/>
      <c r="H202" s="68"/>
      <c r="I202" s="106"/>
      <c r="J202" s="37"/>
      <c r="K202" s="37"/>
      <c r="L202" s="37"/>
      <c r="M202" s="37"/>
      <c r="N202" s="79"/>
      <c r="O202" s="79"/>
      <c r="P202" s="79"/>
      <c r="Q202" s="79"/>
      <c r="R202" s="78"/>
      <c r="S202" s="37"/>
    </row>
    <row r="203" spans="1:19">
      <c r="A203" s="37"/>
      <c r="B203" s="106"/>
      <c r="C203" s="106"/>
      <c r="D203" s="37"/>
      <c r="E203" s="106"/>
      <c r="F203" s="106"/>
      <c r="G203" s="68"/>
      <c r="H203" s="68"/>
      <c r="I203" s="106"/>
      <c r="J203" s="37"/>
      <c r="K203" s="37"/>
      <c r="L203" s="37"/>
      <c r="M203" s="37"/>
      <c r="N203" s="79"/>
      <c r="O203" s="79"/>
      <c r="P203" s="79"/>
      <c r="Q203" s="79"/>
      <c r="R203" s="78"/>
      <c r="S203" s="37"/>
    </row>
    <row r="204" spans="1:19">
      <c r="A204" s="37"/>
      <c r="B204" s="106"/>
      <c r="C204" s="106"/>
      <c r="D204" s="37"/>
      <c r="E204" s="106"/>
      <c r="F204" s="106"/>
      <c r="G204" s="68"/>
      <c r="H204" s="68"/>
      <c r="I204" s="106"/>
      <c r="J204" s="37"/>
      <c r="K204" s="37"/>
      <c r="L204" s="37"/>
      <c r="M204" s="37"/>
      <c r="N204" s="79"/>
      <c r="O204" s="79"/>
      <c r="P204" s="79"/>
      <c r="Q204" s="79"/>
      <c r="R204" s="78"/>
      <c r="S204" s="37"/>
    </row>
    <row r="205" spans="1:19">
      <c r="A205" s="37"/>
      <c r="B205" s="106"/>
      <c r="C205" s="106"/>
      <c r="D205" s="37"/>
      <c r="E205" s="106"/>
      <c r="F205" s="106"/>
      <c r="G205" s="68"/>
      <c r="H205" s="68"/>
      <c r="I205" s="106"/>
      <c r="J205" s="37"/>
      <c r="K205" s="37"/>
      <c r="L205" s="37"/>
      <c r="M205" s="37"/>
      <c r="N205" s="79"/>
      <c r="O205" s="79"/>
      <c r="P205" s="79"/>
      <c r="Q205" s="79"/>
      <c r="R205" s="78"/>
      <c r="S205" s="37"/>
    </row>
    <row r="206" spans="1:19">
      <c r="A206" s="37"/>
      <c r="B206" s="106"/>
      <c r="C206" s="106"/>
      <c r="D206" s="37"/>
      <c r="E206" s="106"/>
      <c r="F206" s="106"/>
      <c r="G206" s="68"/>
      <c r="H206" s="68"/>
      <c r="I206" s="106"/>
      <c r="J206" s="37"/>
      <c r="K206" s="37"/>
      <c r="L206" s="37"/>
      <c r="M206" s="37"/>
      <c r="N206" s="79"/>
      <c r="O206" s="79"/>
      <c r="P206" s="79"/>
      <c r="Q206" s="79"/>
      <c r="R206" s="78"/>
      <c r="S206" s="37"/>
    </row>
    <row r="207" spans="1:19">
      <c r="A207" s="37"/>
      <c r="B207" s="106"/>
      <c r="C207" s="106"/>
      <c r="D207" s="37"/>
      <c r="E207" s="106"/>
      <c r="F207" s="106"/>
      <c r="G207" s="68"/>
      <c r="H207" s="68"/>
      <c r="I207" s="106"/>
      <c r="J207" s="37"/>
      <c r="K207" s="37"/>
      <c r="L207" s="37"/>
      <c r="M207" s="37"/>
      <c r="N207" s="79"/>
      <c r="O207" s="79"/>
      <c r="P207" s="79"/>
      <c r="Q207" s="79"/>
      <c r="R207" s="78"/>
      <c r="S207" s="37"/>
    </row>
    <row r="208" spans="1:19">
      <c r="A208" s="37"/>
      <c r="B208" s="106"/>
      <c r="C208" s="106"/>
      <c r="D208" s="37"/>
      <c r="E208" s="106"/>
      <c r="F208" s="106"/>
      <c r="G208" s="68"/>
      <c r="H208" s="68"/>
      <c r="I208" s="106"/>
      <c r="J208" s="37"/>
      <c r="K208" s="37"/>
      <c r="L208" s="37"/>
      <c r="M208" s="37"/>
      <c r="N208" s="79"/>
      <c r="O208" s="79"/>
      <c r="P208" s="79"/>
      <c r="Q208" s="79"/>
      <c r="R208" s="78"/>
      <c r="S208" s="37"/>
    </row>
    <row r="209" spans="1:19">
      <c r="A209" s="37"/>
      <c r="B209" s="106"/>
      <c r="C209" s="106"/>
      <c r="D209" s="37"/>
      <c r="E209" s="106"/>
      <c r="F209" s="106"/>
      <c r="G209" s="68"/>
      <c r="H209" s="68"/>
      <c r="I209" s="106"/>
      <c r="J209" s="37"/>
      <c r="K209" s="37"/>
      <c r="L209" s="37"/>
      <c r="M209" s="37"/>
      <c r="N209" s="79"/>
      <c r="O209" s="79"/>
      <c r="P209" s="79"/>
      <c r="Q209" s="79"/>
      <c r="R209" s="78"/>
      <c r="S209" s="37"/>
    </row>
    <row r="210" spans="1:19">
      <c r="A210" s="37"/>
      <c r="B210" s="106"/>
      <c r="C210" s="106"/>
      <c r="D210" s="37"/>
      <c r="E210" s="106"/>
      <c r="F210" s="106"/>
      <c r="G210" s="68"/>
      <c r="H210" s="68"/>
      <c r="I210" s="106"/>
      <c r="J210" s="37"/>
      <c r="K210" s="37"/>
      <c r="L210" s="37"/>
      <c r="M210" s="37"/>
      <c r="N210" s="79"/>
      <c r="O210" s="79"/>
      <c r="P210" s="79"/>
      <c r="Q210" s="79"/>
      <c r="R210" s="78"/>
      <c r="S210" s="37"/>
    </row>
    <row r="211" spans="1:19">
      <c r="A211" s="37"/>
      <c r="B211" s="106"/>
      <c r="C211" s="106"/>
      <c r="D211" s="37"/>
      <c r="E211" s="106"/>
      <c r="F211" s="106"/>
      <c r="G211" s="68"/>
      <c r="H211" s="68"/>
      <c r="I211" s="106"/>
      <c r="J211" s="37"/>
      <c r="K211" s="37"/>
      <c r="L211" s="37"/>
      <c r="M211" s="37"/>
      <c r="N211" s="79"/>
      <c r="O211" s="79"/>
      <c r="P211" s="79"/>
      <c r="Q211" s="79"/>
      <c r="R211" s="78"/>
      <c r="S211" s="37"/>
    </row>
    <row r="212" spans="1:19">
      <c r="A212" s="37"/>
      <c r="B212" s="106"/>
      <c r="C212" s="106"/>
      <c r="D212" s="37"/>
      <c r="E212" s="106"/>
      <c r="F212" s="106"/>
      <c r="G212" s="68"/>
      <c r="H212" s="68"/>
      <c r="I212" s="106"/>
      <c r="J212" s="37"/>
      <c r="K212" s="37"/>
      <c r="L212" s="37"/>
      <c r="M212" s="37"/>
      <c r="N212" s="79"/>
      <c r="O212" s="79"/>
      <c r="P212" s="79"/>
      <c r="Q212" s="79"/>
      <c r="R212" s="78"/>
      <c r="S212" s="37"/>
    </row>
    <row r="213" spans="1:19">
      <c r="A213" s="37"/>
      <c r="B213" s="106"/>
      <c r="C213" s="106"/>
      <c r="D213" s="37"/>
      <c r="E213" s="106"/>
      <c r="F213" s="106"/>
      <c r="G213" s="68"/>
      <c r="H213" s="68"/>
      <c r="I213" s="106"/>
      <c r="J213" s="37"/>
      <c r="K213" s="37"/>
      <c r="L213" s="37"/>
      <c r="M213" s="37"/>
      <c r="N213" s="79"/>
      <c r="O213" s="79"/>
      <c r="P213" s="79"/>
      <c r="Q213" s="79"/>
      <c r="R213" s="78"/>
      <c r="S213" s="37"/>
    </row>
    <row r="214" spans="1:19">
      <c r="A214" s="37"/>
      <c r="B214" s="106"/>
      <c r="C214" s="106"/>
      <c r="D214" s="37"/>
      <c r="E214" s="106"/>
      <c r="F214" s="106"/>
      <c r="G214" s="68"/>
      <c r="H214" s="68"/>
      <c r="I214" s="106"/>
      <c r="J214" s="37"/>
      <c r="K214" s="37"/>
      <c r="L214" s="37"/>
      <c r="M214" s="37"/>
      <c r="N214" s="79"/>
      <c r="O214" s="79"/>
      <c r="P214" s="79"/>
      <c r="Q214" s="79"/>
      <c r="R214" s="78"/>
      <c r="S214" s="37"/>
    </row>
    <row r="215" spans="1:19">
      <c r="A215" s="37"/>
      <c r="B215" s="106"/>
      <c r="C215" s="106"/>
      <c r="D215" s="37"/>
      <c r="E215" s="106"/>
      <c r="F215" s="106"/>
      <c r="G215" s="68"/>
      <c r="H215" s="68"/>
      <c r="I215" s="106"/>
      <c r="J215" s="37"/>
      <c r="K215" s="37"/>
      <c r="L215" s="37"/>
      <c r="M215" s="37"/>
      <c r="N215" s="79"/>
      <c r="O215" s="79"/>
      <c r="P215" s="79"/>
      <c r="Q215" s="79"/>
      <c r="R215" s="78"/>
      <c r="S215" s="37"/>
    </row>
    <row r="216" spans="1:19">
      <c r="A216" s="37"/>
      <c r="B216" s="106"/>
      <c r="C216" s="106"/>
      <c r="D216" s="37"/>
      <c r="E216" s="106"/>
      <c r="F216" s="106"/>
      <c r="G216" s="68"/>
      <c r="H216" s="68"/>
      <c r="I216" s="106"/>
      <c r="J216" s="37"/>
      <c r="K216" s="37"/>
      <c r="L216" s="37"/>
      <c r="M216" s="37"/>
      <c r="N216" s="79"/>
      <c r="O216" s="79"/>
      <c r="P216" s="79"/>
      <c r="Q216" s="79"/>
      <c r="R216" s="78"/>
      <c r="S216" s="37"/>
    </row>
    <row r="217" spans="1:19">
      <c r="A217" s="37"/>
      <c r="B217" s="106"/>
      <c r="C217" s="106"/>
      <c r="D217" s="37"/>
      <c r="E217" s="106"/>
      <c r="F217" s="106"/>
      <c r="G217" s="68"/>
      <c r="H217" s="68"/>
      <c r="I217" s="106"/>
      <c r="J217" s="37"/>
      <c r="K217" s="37"/>
      <c r="L217" s="37"/>
      <c r="M217" s="37"/>
      <c r="N217" s="79"/>
      <c r="O217" s="79"/>
      <c r="P217" s="79"/>
      <c r="Q217" s="79"/>
      <c r="R217" s="78"/>
      <c r="S217" s="37"/>
    </row>
    <row r="218" spans="1:19">
      <c r="A218" s="37"/>
      <c r="B218" s="106"/>
      <c r="C218" s="106"/>
      <c r="D218" s="37"/>
      <c r="E218" s="106"/>
      <c r="F218" s="106"/>
      <c r="G218" s="68"/>
      <c r="H218" s="68"/>
      <c r="I218" s="106"/>
      <c r="J218" s="37"/>
      <c r="K218" s="37"/>
      <c r="L218" s="37"/>
      <c r="M218" s="37"/>
      <c r="N218" s="79"/>
      <c r="O218" s="79"/>
      <c r="P218" s="79"/>
      <c r="Q218" s="79"/>
      <c r="R218" s="78"/>
      <c r="S218" s="37"/>
    </row>
    <row r="219" spans="1:19">
      <c r="A219" s="37"/>
      <c r="B219" s="106"/>
      <c r="C219" s="106"/>
      <c r="D219" s="37"/>
      <c r="E219" s="106"/>
      <c r="F219" s="106"/>
      <c r="G219" s="68"/>
      <c r="H219" s="68"/>
      <c r="I219" s="106"/>
      <c r="J219" s="37"/>
      <c r="K219" s="37"/>
      <c r="L219" s="37"/>
      <c r="M219" s="37"/>
      <c r="N219" s="79"/>
      <c r="O219" s="79"/>
      <c r="P219" s="79"/>
      <c r="Q219" s="79"/>
      <c r="R219" s="78"/>
      <c r="S219" s="37"/>
    </row>
    <row r="220" spans="1:19">
      <c r="A220" s="37"/>
      <c r="B220" s="106"/>
      <c r="C220" s="106"/>
      <c r="D220" s="37"/>
      <c r="E220" s="106"/>
      <c r="F220" s="106"/>
      <c r="G220" s="68"/>
      <c r="H220" s="68"/>
      <c r="I220" s="106"/>
      <c r="J220" s="37"/>
      <c r="K220" s="37"/>
      <c r="L220" s="37"/>
      <c r="M220" s="37"/>
      <c r="N220" s="79"/>
      <c r="O220" s="79"/>
      <c r="P220" s="79"/>
      <c r="Q220" s="79"/>
      <c r="R220" s="78"/>
      <c r="S220" s="37"/>
    </row>
    <row r="221" spans="1:19">
      <c r="A221" s="37"/>
      <c r="B221" s="106"/>
      <c r="C221" s="106"/>
      <c r="D221" s="37"/>
      <c r="E221" s="106"/>
      <c r="F221" s="106"/>
      <c r="G221" s="68"/>
      <c r="H221" s="68"/>
      <c r="I221" s="106"/>
      <c r="J221" s="37"/>
      <c r="K221" s="37"/>
      <c r="L221" s="37"/>
      <c r="M221" s="37"/>
      <c r="N221" s="79"/>
      <c r="O221" s="79"/>
      <c r="P221" s="79"/>
      <c r="Q221" s="79"/>
      <c r="R221" s="78"/>
      <c r="S221" s="37"/>
    </row>
    <row r="222" spans="1:19">
      <c r="A222" s="37"/>
      <c r="B222" s="106"/>
      <c r="C222" s="106"/>
      <c r="D222" s="37"/>
      <c r="E222" s="106"/>
      <c r="F222" s="106"/>
      <c r="G222" s="68"/>
      <c r="H222" s="68"/>
      <c r="I222" s="106"/>
      <c r="J222" s="37"/>
      <c r="K222" s="37"/>
      <c r="L222" s="37"/>
      <c r="M222" s="37"/>
      <c r="N222" s="79"/>
      <c r="O222" s="79"/>
      <c r="P222" s="79"/>
      <c r="Q222" s="79"/>
      <c r="R222" s="78"/>
      <c r="S222" s="37"/>
    </row>
    <row r="223" spans="1:19">
      <c r="A223" s="37"/>
      <c r="B223" s="106"/>
      <c r="C223" s="106"/>
      <c r="D223" s="37"/>
      <c r="E223" s="106"/>
      <c r="F223" s="106"/>
      <c r="G223" s="68"/>
      <c r="H223" s="68"/>
      <c r="I223" s="106"/>
      <c r="J223" s="37"/>
      <c r="K223" s="37"/>
      <c r="L223" s="37"/>
      <c r="M223" s="37"/>
      <c r="N223" s="79"/>
      <c r="O223" s="79"/>
      <c r="P223" s="79"/>
      <c r="Q223" s="79"/>
      <c r="R223" s="78"/>
      <c r="S223" s="37"/>
    </row>
    <row r="224" spans="1:19">
      <c r="A224" s="37"/>
      <c r="B224" s="106"/>
      <c r="C224" s="106"/>
      <c r="D224" s="37"/>
      <c r="E224" s="106"/>
      <c r="F224" s="106"/>
      <c r="G224" s="68"/>
      <c r="H224" s="68"/>
      <c r="I224" s="106"/>
      <c r="J224" s="37"/>
      <c r="K224" s="37"/>
      <c r="L224" s="37"/>
      <c r="M224" s="37"/>
      <c r="N224" s="79"/>
      <c r="O224" s="79"/>
      <c r="P224" s="79"/>
      <c r="Q224" s="79"/>
      <c r="R224" s="78"/>
      <c r="S224" s="37"/>
    </row>
    <row r="225" spans="1:19">
      <c r="A225" s="37"/>
      <c r="B225" s="106"/>
      <c r="C225" s="106"/>
      <c r="D225" s="37"/>
      <c r="E225" s="106"/>
      <c r="F225" s="106"/>
      <c r="G225" s="68"/>
      <c r="H225" s="68"/>
      <c r="I225" s="106"/>
      <c r="J225" s="37"/>
      <c r="K225" s="37"/>
      <c r="L225" s="37"/>
      <c r="M225" s="37"/>
      <c r="N225" s="79"/>
      <c r="O225" s="79"/>
      <c r="P225" s="79"/>
      <c r="Q225" s="79"/>
      <c r="R225" s="78"/>
      <c r="S225" s="37"/>
    </row>
    <row r="226" spans="1:19">
      <c r="A226" s="37"/>
      <c r="B226" s="106"/>
      <c r="C226" s="106"/>
      <c r="D226" s="37"/>
      <c r="E226" s="106"/>
      <c r="F226" s="106"/>
      <c r="G226" s="68"/>
      <c r="H226" s="68"/>
      <c r="I226" s="106"/>
      <c r="J226" s="37"/>
      <c r="K226" s="37"/>
      <c r="L226" s="37"/>
      <c r="M226" s="37"/>
      <c r="N226" s="79"/>
      <c r="O226" s="79"/>
      <c r="P226" s="79"/>
      <c r="Q226" s="79"/>
      <c r="R226" s="78"/>
      <c r="S226" s="37"/>
    </row>
    <row r="227" spans="1:19">
      <c r="A227" s="37"/>
      <c r="B227" s="106"/>
      <c r="C227" s="106"/>
      <c r="D227" s="37"/>
      <c r="E227" s="106"/>
      <c r="F227" s="106"/>
      <c r="G227" s="68"/>
      <c r="H227" s="68"/>
      <c r="I227" s="106"/>
      <c r="J227" s="37"/>
      <c r="K227" s="37"/>
      <c r="L227" s="37"/>
      <c r="M227" s="37"/>
      <c r="N227" s="79"/>
      <c r="O227" s="79"/>
      <c r="P227" s="79"/>
      <c r="Q227" s="79"/>
      <c r="R227" s="78"/>
      <c r="S227" s="37"/>
    </row>
    <row r="228" spans="1:19">
      <c r="A228" s="37"/>
      <c r="B228" s="106"/>
      <c r="C228" s="106"/>
      <c r="D228" s="37"/>
      <c r="E228" s="106"/>
      <c r="F228" s="106"/>
      <c r="G228" s="68"/>
      <c r="H228" s="68"/>
      <c r="I228" s="106"/>
      <c r="J228" s="37"/>
      <c r="K228" s="37"/>
      <c r="L228" s="37"/>
      <c r="M228" s="37"/>
      <c r="N228" s="79"/>
      <c r="O228" s="79"/>
      <c r="P228" s="79"/>
      <c r="Q228" s="79"/>
      <c r="R228" s="78"/>
      <c r="S228" s="37"/>
    </row>
    <row r="229" spans="1:19">
      <c r="A229" s="37"/>
      <c r="B229" s="106"/>
      <c r="C229" s="106"/>
      <c r="D229" s="37"/>
      <c r="E229" s="106"/>
      <c r="F229" s="106"/>
      <c r="G229" s="68"/>
      <c r="H229" s="68"/>
      <c r="I229" s="106"/>
      <c r="J229" s="37"/>
      <c r="K229" s="37"/>
      <c r="L229" s="37"/>
      <c r="M229" s="37"/>
      <c r="N229" s="79"/>
      <c r="O229" s="79"/>
      <c r="P229" s="79"/>
      <c r="Q229" s="79"/>
      <c r="R229" s="78"/>
      <c r="S229" s="37"/>
    </row>
    <row r="230" spans="1:19">
      <c r="A230" s="37"/>
      <c r="B230" s="106"/>
      <c r="C230" s="106"/>
      <c r="D230" s="37"/>
      <c r="E230" s="106"/>
      <c r="F230" s="106"/>
      <c r="G230" s="68"/>
      <c r="H230" s="68"/>
      <c r="I230" s="106"/>
      <c r="J230" s="37"/>
      <c r="K230" s="37"/>
      <c r="L230" s="37"/>
      <c r="M230" s="37"/>
      <c r="N230" s="79"/>
      <c r="O230" s="79"/>
      <c r="P230" s="79"/>
      <c r="Q230" s="79"/>
      <c r="R230" s="78"/>
      <c r="S230" s="37"/>
    </row>
    <row r="231" spans="1:19">
      <c r="A231" s="37"/>
      <c r="B231" s="106"/>
      <c r="C231" s="106"/>
      <c r="D231" s="37"/>
      <c r="E231" s="106"/>
      <c r="F231" s="106"/>
      <c r="G231" s="68"/>
      <c r="H231" s="68"/>
      <c r="I231" s="106"/>
      <c r="J231" s="37"/>
      <c r="K231" s="37"/>
      <c r="L231" s="37"/>
      <c r="M231" s="37"/>
      <c r="N231" s="79"/>
      <c r="O231" s="79"/>
      <c r="P231" s="79"/>
      <c r="Q231" s="79"/>
      <c r="R231" s="78"/>
      <c r="S231" s="37"/>
    </row>
    <row r="232" spans="1:19">
      <c r="A232" s="37"/>
      <c r="B232" s="106"/>
      <c r="C232" s="106"/>
      <c r="D232" s="37"/>
      <c r="E232" s="106"/>
      <c r="F232" s="106"/>
      <c r="G232" s="68"/>
      <c r="H232" s="68"/>
      <c r="I232" s="106"/>
      <c r="J232" s="37"/>
      <c r="K232" s="37"/>
      <c r="L232" s="37"/>
      <c r="M232" s="37"/>
      <c r="N232" s="79"/>
      <c r="O232" s="79"/>
      <c r="P232" s="79"/>
      <c r="Q232" s="79"/>
      <c r="R232" s="78"/>
      <c r="S232" s="37"/>
    </row>
    <row r="233" spans="1:19">
      <c r="A233" s="37"/>
      <c r="B233" s="106"/>
      <c r="C233" s="106"/>
      <c r="D233" s="37"/>
      <c r="E233" s="106"/>
      <c r="F233" s="106"/>
      <c r="G233" s="68"/>
      <c r="H233" s="68"/>
      <c r="I233" s="106"/>
      <c r="J233" s="37"/>
      <c r="K233" s="37"/>
      <c r="L233" s="37"/>
      <c r="M233" s="37"/>
      <c r="N233" s="79"/>
      <c r="O233" s="79"/>
      <c r="P233" s="79"/>
      <c r="Q233" s="79"/>
      <c r="R233" s="78"/>
      <c r="S233" s="37"/>
    </row>
    <row r="234" spans="1:19">
      <c r="A234" s="37"/>
      <c r="B234" s="106"/>
      <c r="C234" s="106"/>
      <c r="D234" s="37"/>
      <c r="E234" s="106"/>
      <c r="F234" s="106"/>
      <c r="G234" s="68"/>
      <c r="H234" s="68"/>
      <c r="I234" s="106"/>
      <c r="J234" s="37"/>
      <c r="K234" s="37"/>
      <c r="L234" s="37"/>
      <c r="M234" s="37"/>
      <c r="N234" s="79"/>
      <c r="O234" s="79"/>
      <c r="P234" s="79"/>
      <c r="Q234" s="79"/>
      <c r="R234" s="78"/>
      <c r="S234" s="37"/>
    </row>
    <row r="235" spans="1:19">
      <c r="A235" s="37"/>
      <c r="B235" s="106"/>
      <c r="C235" s="106"/>
      <c r="D235" s="37"/>
      <c r="E235" s="106"/>
      <c r="F235" s="106"/>
      <c r="G235" s="68"/>
      <c r="H235" s="68"/>
      <c r="I235" s="106"/>
      <c r="J235" s="37"/>
      <c r="K235" s="37"/>
      <c r="L235" s="37"/>
      <c r="M235" s="37"/>
      <c r="N235" s="79"/>
      <c r="O235" s="79"/>
      <c r="P235" s="79"/>
      <c r="Q235" s="79"/>
      <c r="R235" s="78"/>
      <c r="S235" s="37"/>
    </row>
    <row r="236" spans="1:19">
      <c r="A236" s="37"/>
      <c r="B236" s="106"/>
      <c r="C236" s="106"/>
      <c r="D236" s="37"/>
      <c r="E236" s="106"/>
      <c r="F236" s="106"/>
      <c r="G236" s="68"/>
      <c r="H236" s="68"/>
      <c r="I236" s="106"/>
      <c r="J236" s="37"/>
      <c r="K236" s="37"/>
      <c r="L236" s="37"/>
      <c r="M236" s="37"/>
      <c r="N236" s="79"/>
      <c r="O236" s="79"/>
      <c r="P236" s="79"/>
      <c r="Q236" s="79"/>
      <c r="R236" s="78"/>
      <c r="S236" s="37"/>
    </row>
    <row r="237" spans="1:19">
      <c r="A237" s="37"/>
      <c r="B237" s="106"/>
      <c r="C237" s="106"/>
      <c r="D237" s="37"/>
      <c r="E237" s="106"/>
      <c r="F237" s="106"/>
      <c r="G237" s="68"/>
      <c r="H237" s="68"/>
      <c r="I237" s="106"/>
      <c r="J237" s="37"/>
      <c r="K237" s="37"/>
      <c r="L237" s="37"/>
      <c r="M237" s="37"/>
      <c r="N237" s="79"/>
      <c r="O237" s="79"/>
      <c r="P237" s="79"/>
      <c r="Q237" s="79"/>
      <c r="R237" s="78"/>
      <c r="S237" s="37"/>
    </row>
    <row r="238" spans="1:19">
      <c r="A238" s="37"/>
      <c r="B238" s="106"/>
      <c r="C238" s="106"/>
      <c r="D238" s="37"/>
      <c r="E238" s="106"/>
      <c r="F238" s="106"/>
      <c r="G238" s="68"/>
      <c r="H238" s="68"/>
      <c r="I238" s="106"/>
      <c r="J238" s="37"/>
      <c r="K238" s="37"/>
      <c r="L238" s="37"/>
      <c r="M238" s="37"/>
      <c r="N238" s="79"/>
      <c r="O238" s="79"/>
      <c r="P238" s="79"/>
      <c r="Q238" s="79"/>
      <c r="R238" s="78"/>
      <c r="S238" s="37"/>
    </row>
    <row r="239" spans="1:19">
      <c r="A239" s="37"/>
      <c r="B239" s="106"/>
      <c r="C239" s="106"/>
      <c r="D239" s="37"/>
      <c r="E239" s="106"/>
      <c r="F239" s="106"/>
      <c r="G239" s="68"/>
      <c r="H239" s="68"/>
      <c r="I239" s="106"/>
      <c r="J239" s="37"/>
      <c r="K239" s="37"/>
      <c r="L239" s="37"/>
      <c r="M239" s="37"/>
      <c r="N239" s="79"/>
      <c r="O239" s="79"/>
      <c r="P239" s="79"/>
      <c r="Q239" s="79"/>
      <c r="R239" s="78"/>
      <c r="S239" s="37"/>
    </row>
    <row r="240" spans="1:19">
      <c r="A240" s="37"/>
      <c r="B240" s="106"/>
      <c r="C240" s="106"/>
      <c r="D240" s="37"/>
      <c r="E240" s="106"/>
      <c r="F240" s="106"/>
      <c r="G240" s="68"/>
      <c r="H240" s="68"/>
      <c r="I240" s="106"/>
      <c r="J240" s="37"/>
      <c r="K240" s="37"/>
      <c r="L240" s="37"/>
      <c r="M240" s="37"/>
      <c r="N240" s="79"/>
      <c r="O240" s="79"/>
      <c r="P240" s="79"/>
      <c r="Q240" s="79"/>
      <c r="R240" s="78"/>
      <c r="S240" s="37"/>
    </row>
    <row r="241" spans="1:19">
      <c r="A241" s="37"/>
      <c r="B241" s="106"/>
      <c r="C241" s="106"/>
      <c r="D241" s="37"/>
      <c r="E241" s="106"/>
      <c r="F241" s="106"/>
      <c r="G241" s="68"/>
      <c r="H241" s="68"/>
      <c r="I241" s="106"/>
      <c r="J241" s="37"/>
      <c r="K241" s="37"/>
      <c r="L241" s="37"/>
      <c r="M241" s="37"/>
      <c r="N241" s="79"/>
      <c r="O241" s="79"/>
      <c r="P241" s="79"/>
      <c r="Q241" s="79"/>
      <c r="R241" s="78"/>
      <c r="S241" s="37"/>
    </row>
    <row r="242" spans="1:19">
      <c r="A242" s="37"/>
      <c r="B242" s="106"/>
      <c r="C242" s="106"/>
      <c r="D242" s="37"/>
      <c r="E242" s="106"/>
      <c r="F242" s="106"/>
      <c r="G242" s="68"/>
      <c r="H242" s="68"/>
      <c r="I242" s="106"/>
      <c r="J242" s="37"/>
      <c r="K242" s="37"/>
      <c r="L242" s="37"/>
      <c r="M242" s="37"/>
      <c r="N242" s="79"/>
      <c r="O242" s="79"/>
      <c r="P242" s="79"/>
      <c r="Q242" s="79"/>
      <c r="R242" s="78"/>
      <c r="S242" s="37"/>
    </row>
    <row r="243" spans="1:19">
      <c r="A243" s="37"/>
      <c r="B243" s="106"/>
      <c r="C243" s="106"/>
      <c r="D243" s="37"/>
      <c r="E243" s="106"/>
      <c r="F243" s="106"/>
      <c r="G243" s="68"/>
      <c r="H243" s="68"/>
      <c r="I243" s="106"/>
      <c r="J243" s="37"/>
      <c r="K243" s="37"/>
      <c r="L243" s="37"/>
      <c r="M243" s="37"/>
      <c r="N243" s="79"/>
      <c r="O243" s="79"/>
      <c r="P243" s="79"/>
      <c r="Q243" s="79"/>
      <c r="R243" s="78"/>
      <c r="S243" s="37"/>
    </row>
    <row r="244" spans="1:19">
      <c r="A244" s="37"/>
      <c r="B244" s="106"/>
      <c r="C244" s="106"/>
      <c r="D244" s="37"/>
      <c r="E244" s="106"/>
      <c r="F244" s="106"/>
      <c r="G244" s="68"/>
      <c r="H244" s="68"/>
      <c r="I244" s="106"/>
      <c r="J244" s="37"/>
      <c r="K244" s="37"/>
      <c r="L244" s="37"/>
      <c r="M244" s="37"/>
      <c r="N244" s="79"/>
      <c r="O244" s="79"/>
      <c r="P244" s="79"/>
      <c r="Q244" s="79"/>
      <c r="R244" s="78"/>
      <c r="S244" s="37"/>
    </row>
    <row r="245" spans="1:19">
      <c r="A245" s="37"/>
      <c r="B245" s="106"/>
      <c r="C245" s="106"/>
      <c r="D245" s="37"/>
      <c r="E245" s="106"/>
      <c r="F245" s="106"/>
      <c r="G245" s="68"/>
      <c r="H245" s="68"/>
      <c r="I245" s="106"/>
      <c r="J245" s="37"/>
      <c r="K245" s="37"/>
      <c r="L245" s="37"/>
      <c r="M245" s="37"/>
      <c r="N245" s="79"/>
      <c r="O245" s="79"/>
      <c r="P245" s="79"/>
      <c r="Q245" s="79"/>
      <c r="R245" s="78"/>
      <c r="S245" s="37"/>
    </row>
    <row r="246" spans="1:19">
      <c r="A246" s="37"/>
      <c r="B246" s="106"/>
      <c r="C246" s="106"/>
      <c r="D246" s="37"/>
      <c r="E246" s="106"/>
      <c r="F246" s="106"/>
      <c r="G246" s="68"/>
      <c r="H246" s="68"/>
      <c r="I246" s="106"/>
      <c r="J246" s="37"/>
      <c r="K246" s="37"/>
      <c r="L246" s="37"/>
      <c r="M246" s="37"/>
      <c r="N246" s="79"/>
      <c r="O246" s="79"/>
      <c r="P246" s="79"/>
      <c r="Q246" s="79"/>
      <c r="R246" s="78"/>
      <c r="S246" s="37"/>
    </row>
    <row r="247" spans="1:19">
      <c r="A247" s="37"/>
      <c r="B247" s="106"/>
      <c r="C247" s="106"/>
      <c r="D247" s="37"/>
      <c r="E247" s="106"/>
      <c r="F247" s="106"/>
      <c r="G247" s="68"/>
      <c r="H247" s="68"/>
      <c r="I247" s="106"/>
      <c r="J247" s="37"/>
      <c r="K247" s="37"/>
      <c r="L247" s="37"/>
      <c r="M247" s="37"/>
      <c r="N247" s="79"/>
      <c r="O247" s="79"/>
      <c r="P247" s="79"/>
      <c r="Q247" s="79"/>
      <c r="R247" s="78"/>
      <c r="S247" s="37"/>
    </row>
    <row r="248" spans="1:19">
      <c r="A248" s="37"/>
      <c r="B248" s="106"/>
      <c r="C248" s="106"/>
      <c r="D248" s="37"/>
      <c r="E248" s="106"/>
      <c r="F248" s="106"/>
      <c r="G248" s="68"/>
      <c r="H248" s="68"/>
      <c r="I248" s="106"/>
      <c r="J248" s="37"/>
      <c r="K248" s="37"/>
      <c r="L248" s="37"/>
      <c r="M248" s="37"/>
      <c r="N248" s="79"/>
      <c r="O248" s="79"/>
      <c r="P248" s="79"/>
      <c r="Q248" s="79"/>
      <c r="R248" s="78"/>
      <c r="S248" s="37"/>
    </row>
    <row r="249" spans="1:19">
      <c r="A249" s="37"/>
      <c r="B249" s="106"/>
      <c r="C249" s="106"/>
      <c r="D249" s="37"/>
      <c r="E249" s="106"/>
      <c r="F249" s="106"/>
      <c r="G249" s="68"/>
      <c r="H249" s="68"/>
      <c r="I249" s="106"/>
      <c r="J249" s="37"/>
      <c r="K249" s="37"/>
      <c r="L249" s="37"/>
      <c r="M249" s="37"/>
      <c r="N249" s="79"/>
      <c r="O249" s="79"/>
      <c r="P249" s="79"/>
      <c r="Q249" s="79"/>
      <c r="R249" s="78"/>
      <c r="S249" s="37"/>
    </row>
    <row r="250" spans="1:19">
      <c r="A250" s="37"/>
      <c r="B250" s="106"/>
      <c r="C250" s="106"/>
      <c r="D250" s="37"/>
      <c r="E250" s="106"/>
      <c r="F250" s="106"/>
      <c r="G250" s="68"/>
      <c r="H250" s="68"/>
      <c r="I250" s="106"/>
      <c r="J250" s="37"/>
      <c r="K250" s="37"/>
      <c r="L250" s="37"/>
      <c r="M250" s="37"/>
      <c r="N250" s="79"/>
      <c r="O250" s="79"/>
      <c r="P250" s="79"/>
      <c r="Q250" s="79"/>
      <c r="R250" s="78"/>
      <c r="S250" s="37"/>
    </row>
    <row r="251" spans="1:19">
      <c r="A251" s="37"/>
      <c r="B251" s="106"/>
      <c r="C251" s="106"/>
      <c r="D251" s="37"/>
      <c r="E251" s="106"/>
      <c r="F251" s="106"/>
      <c r="G251" s="68"/>
      <c r="H251" s="68"/>
      <c r="I251" s="106"/>
      <c r="J251" s="37"/>
      <c r="K251" s="37"/>
      <c r="L251" s="37"/>
      <c r="M251" s="37"/>
      <c r="N251" s="79"/>
      <c r="O251" s="79"/>
      <c r="P251" s="79"/>
      <c r="Q251" s="79"/>
      <c r="R251" s="78"/>
      <c r="S251" s="37"/>
    </row>
    <row r="252" spans="1:19">
      <c r="A252" s="37"/>
      <c r="B252" s="106"/>
      <c r="C252" s="106"/>
      <c r="D252" s="37"/>
      <c r="E252" s="106"/>
      <c r="F252" s="106"/>
      <c r="G252" s="68"/>
      <c r="H252" s="68"/>
      <c r="I252" s="106"/>
      <c r="J252" s="37"/>
      <c r="K252" s="37"/>
      <c r="L252" s="37"/>
      <c r="M252" s="37"/>
      <c r="N252" s="79"/>
      <c r="O252" s="79"/>
      <c r="P252" s="79"/>
      <c r="Q252" s="79"/>
      <c r="R252" s="78"/>
      <c r="S252" s="37"/>
    </row>
    <row r="253" spans="1:19">
      <c r="A253" s="37"/>
      <c r="B253" s="106"/>
      <c r="C253" s="106"/>
      <c r="D253" s="37"/>
      <c r="E253" s="106"/>
      <c r="F253" s="106"/>
      <c r="G253" s="68"/>
      <c r="H253" s="68"/>
      <c r="I253" s="106"/>
      <c r="J253" s="37"/>
      <c r="K253" s="37"/>
      <c r="L253" s="37"/>
      <c r="M253" s="37"/>
      <c r="N253" s="79"/>
      <c r="O253" s="79"/>
      <c r="P253" s="79"/>
      <c r="Q253" s="79"/>
      <c r="R253" s="78"/>
      <c r="S253" s="37"/>
    </row>
    <row r="254" spans="1:19">
      <c r="A254" s="37"/>
      <c r="B254" s="106"/>
      <c r="C254" s="106"/>
      <c r="D254" s="37"/>
      <c r="E254" s="106"/>
      <c r="F254" s="106"/>
      <c r="G254" s="68"/>
      <c r="H254" s="68"/>
      <c r="I254" s="106"/>
      <c r="J254" s="37"/>
      <c r="K254" s="37"/>
      <c r="L254" s="37"/>
      <c r="M254" s="37"/>
      <c r="N254" s="79"/>
      <c r="O254" s="79"/>
      <c r="P254" s="79"/>
      <c r="Q254" s="79"/>
      <c r="R254" s="78"/>
      <c r="S254" s="37"/>
    </row>
    <row r="255" spans="1:19">
      <c r="A255" s="37"/>
      <c r="B255" s="106"/>
      <c r="C255" s="106"/>
      <c r="D255" s="37"/>
      <c r="E255" s="106"/>
      <c r="F255" s="106"/>
      <c r="G255" s="68"/>
      <c r="H255" s="68"/>
      <c r="I255" s="106"/>
      <c r="J255" s="37"/>
      <c r="K255" s="37"/>
      <c r="L255" s="37"/>
      <c r="M255" s="37"/>
      <c r="N255" s="79"/>
      <c r="O255" s="79"/>
      <c r="P255" s="79"/>
      <c r="Q255" s="79"/>
      <c r="R255" s="78"/>
      <c r="S255" s="37"/>
    </row>
    <row r="256" spans="1:19">
      <c r="A256" s="37"/>
      <c r="B256" s="106"/>
      <c r="C256" s="106"/>
      <c r="D256" s="37"/>
      <c r="E256" s="106"/>
      <c r="F256" s="106"/>
      <c r="G256" s="68"/>
      <c r="H256" s="68"/>
      <c r="I256" s="106"/>
      <c r="J256" s="37"/>
      <c r="K256" s="37"/>
      <c r="L256" s="37"/>
      <c r="M256" s="37"/>
      <c r="N256" s="79"/>
      <c r="O256" s="79"/>
      <c r="P256" s="79"/>
      <c r="Q256" s="79"/>
      <c r="R256" s="78"/>
      <c r="S256" s="37"/>
    </row>
    <row r="257" spans="1:19">
      <c r="A257" s="37"/>
      <c r="B257" s="106"/>
      <c r="C257" s="106"/>
      <c r="D257" s="37"/>
      <c r="E257" s="106"/>
      <c r="F257" s="106"/>
      <c r="G257" s="68"/>
      <c r="H257" s="68"/>
      <c r="I257" s="106"/>
      <c r="J257" s="37"/>
      <c r="K257" s="37"/>
      <c r="L257" s="37"/>
      <c r="M257" s="37"/>
      <c r="N257" s="79"/>
      <c r="O257" s="79"/>
      <c r="P257" s="79"/>
      <c r="Q257" s="79"/>
      <c r="R257" s="78"/>
      <c r="S257" s="37"/>
    </row>
    <row r="258" spans="1:19">
      <c r="A258" s="37"/>
      <c r="B258" s="106"/>
      <c r="C258" s="106"/>
      <c r="D258" s="37"/>
      <c r="E258" s="106"/>
      <c r="F258" s="106"/>
      <c r="G258" s="68"/>
      <c r="H258" s="68"/>
      <c r="I258" s="106"/>
      <c r="J258" s="37"/>
      <c r="K258" s="37"/>
      <c r="L258" s="37"/>
      <c r="M258" s="37"/>
      <c r="N258" s="79"/>
      <c r="O258" s="79"/>
      <c r="P258" s="79"/>
      <c r="Q258" s="79"/>
      <c r="R258" s="78"/>
      <c r="S258" s="37"/>
    </row>
    <row r="259" spans="1:19">
      <c r="A259" s="37"/>
      <c r="B259" s="106"/>
      <c r="C259" s="106"/>
      <c r="D259" s="37"/>
      <c r="E259" s="106"/>
      <c r="F259" s="106"/>
      <c r="G259" s="68"/>
      <c r="H259" s="68"/>
      <c r="I259" s="106"/>
      <c r="J259" s="37"/>
      <c r="K259" s="37"/>
      <c r="L259" s="37"/>
      <c r="M259" s="37"/>
      <c r="N259" s="79"/>
      <c r="O259" s="79"/>
      <c r="P259" s="79"/>
      <c r="Q259" s="79"/>
      <c r="R259" s="78"/>
      <c r="S259" s="37"/>
    </row>
    <row r="260" spans="1:19">
      <c r="A260" s="37"/>
      <c r="B260" s="106"/>
      <c r="C260" s="106"/>
      <c r="D260" s="37"/>
      <c r="E260" s="106"/>
      <c r="F260" s="106"/>
      <c r="G260" s="68"/>
      <c r="H260" s="68"/>
      <c r="I260" s="106"/>
      <c r="J260" s="37"/>
      <c r="K260" s="37"/>
      <c r="L260" s="37"/>
      <c r="M260" s="37"/>
      <c r="N260" s="79"/>
      <c r="O260" s="79"/>
      <c r="P260" s="79"/>
      <c r="Q260" s="79"/>
      <c r="R260" s="78"/>
      <c r="S260" s="37"/>
    </row>
    <row r="261" spans="1:19">
      <c r="A261" s="37"/>
      <c r="B261" s="106"/>
      <c r="C261" s="106"/>
      <c r="D261" s="37"/>
      <c r="E261" s="106"/>
      <c r="F261" s="106"/>
      <c r="G261" s="68"/>
      <c r="H261" s="68"/>
      <c r="I261" s="106"/>
      <c r="J261" s="37"/>
      <c r="K261" s="37"/>
      <c r="L261" s="37"/>
      <c r="M261" s="37"/>
      <c r="N261" s="79"/>
      <c r="O261" s="79"/>
      <c r="P261" s="79"/>
      <c r="Q261" s="79"/>
      <c r="R261" s="78"/>
      <c r="S261" s="37"/>
    </row>
    <row r="262" spans="1:19">
      <c r="A262" s="37"/>
      <c r="B262" s="106"/>
      <c r="C262" s="106"/>
      <c r="D262" s="37"/>
      <c r="E262" s="106"/>
      <c r="F262" s="106"/>
      <c r="G262" s="68"/>
      <c r="H262" s="68"/>
      <c r="I262" s="106"/>
      <c r="J262" s="37"/>
      <c r="K262" s="37"/>
      <c r="L262" s="37"/>
      <c r="M262" s="37"/>
      <c r="N262" s="79"/>
      <c r="O262" s="79"/>
      <c r="P262" s="79"/>
      <c r="Q262" s="79"/>
      <c r="R262" s="78"/>
      <c r="S262" s="37"/>
    </row>
    <row r="263" spans="1:19">
      <c r="A263" s="37"/>
      <c r="B263" s="106"/>
      <c r="C263" s="106"/>
      <c r="D263" s="37"/>
      <c r="E263" s="106"/>
      <c r="F263" s="106"/>
      <c r="G263" s="68"/>
      <c r="H263" s="68"/>
      <c r="I263" s="106"/>
      <c r="J263" s="37"/>
      <c r="K263" s="37"/>
      <c r="L263" s="37"/>
      <c r="M263" s="37"/>
      <c r="N263" s="79"/>
      <c r="O263" s="79"/>
      <c r="P263" s="79"/>
      <c r="Q263" s="79"/>
      <c r="R263" s="78"/>
      <c r="S263" s="37"/>
    </row>
    <row r="264" spans="1:19">
      <c r="A264" s="37"/>
      <c r="B264" s="106"/>
      <c r="C264" s="106"/>
      <c r="D264" s="37"/>
      <c r="E264" s="106"/>
      <c r="F264" s="106"/>
      <c r="G264" s="68"/>
      <c r="H264" s="68"/>
      <c r="I264" s="106"/>
      <c r="J264" s="37"/>
      <c r="K264" s="37"/>
      <c r="L264" s="37"/>
      <c r="M264" s="37"/>
      <c r="N264" s="79"/>
      <c r="O264" s="79"/>
      <c r="P264" s="79"/>
      <c r="Q264" s="79"/>
      <c r="R264" s="78"/>
      <c r="S264" s="37"/>
    </row>
    <row r="265" spans="1:19">
      <c r="A265" s="37"/>
      <c r="B265" s="106"/>
      <c r="C265" s="106"/>
      <c r="D265" s="37"/>
      <c r="E265" s="106"/>
      <c r="F265" s="106"/>
      <c r="G265" s="68"/>
      <c r="H265" s="68"/>
      <c r="I265" s="106"/>
      <c r="J265" s="37"/>
      <c r="K265" s="37"/>
      <c r="L265" s="37"/>
      <c r="M265" s="37"/>
      <c r="N265" s="79"/>
      <c r="O265" s="79"/>
      <c r="P265" s="79"/>
      <c r="Q265" s="79"/>
      <c r="R265" s="78"/>
      <c r="S265" s="37"/>
    </row>
    <row r="266" spans="1:19">
      <c r="A266" s="37"/>
      <c r="B266" s="106"/>
      <c r="C266" s="106"/>
      <c r="D266" s="37"/>
      <c r="E266" s="106"/>
      <c r="F266" s="106"/>
      <c r="G266" s="68"/>
      <c r="H266" s="68"/>
      <c r="I266" s="106"/>
      <c r="J266" s="37"/>
      <c r="K266" s="37"/>
      <c r="L266" s="37"/>
      <c r="M266" s="37"/>
      <c r="N266" s="79"/>
      <c r="O266" s="79"/>
      <c r="P266" s="79"/>
      <c r="Q266" s="79"/>
      <c r="R266" s="78"/>
      <c r="S266" s="37"/>
    </row>
    <row r="267" spans="1:19">
      <c r="A267" s="37"/>
      <c r="B267" s="106"/>
      <c r="C267" s="106"/>
      <c r="D267" s="37"/>
      <c r="E267" s="106"/>
      <c r="F267" s="106"/>
      <c r="G267" s="68"/>
      <c r="H267" s="68"/>
      <c r="I267" s="106"/>
      <c r="J267" s="37"/>
      <c r="K267" s="37"/>
      <c r="L267" s="37"/>
      <c r="M267" s="37"/>
      <c r="N267" s="79"/>
      <c r="O267" s="79"/>
      <c r="P267" s="79"/>
      <c r="Q267" s="79"/>
      <c r="R267" s="78"/>
      <c r="S267" s="37"/>
    </row>
    <row r="268" spans="1:19">
      <c r="A268" s="37"/>
      <c r="B268" s="106"/>
      <c r="C268" s="106"/>
      <c r="D268" s="37"/>
      <c r="E268" s="106"/>
      <c r="F268" s="106"/>
      <c r="G268" s="68"/>
      <c r="H268" s="68"/>
      <c r="I268" s="106"/>
      <c r="J268" s="37"/>
      <c r="K268" s="37"/>
      <c r="L268" s="37"/>
      <c r="M268" s="37"/>
      <c r="N268" s="79"/>
      <c r="O268" s="79"/>
      <c r="P268" s="79"/>
      <c r="Q268" s="79"/>
      <c r="R268" s="78"/>
      <c r="S268" s="37"/>
    </row>
    <row r="269" spans="1:19">
      <c r="A269" s="37"/>
      <c r="B269" s="106"/>
      <c r="C269" s="106"/>
      <c r="D269" s="37"/>
      <c r="E269" s="106"/>
      <c r="F269" s="106"/>
      <c r="G269" s="68"/>
      <c r="H269" s="68"/>
      <c r="I269" s="106"/>
      <c r="J269" s="37"/>
      <c r="K269" s="37"/>
      <c r="L269" s="37"/>
      <c r="M269" s="37"/>
      <c r="N269" s="79"/>
      <c r="O269" s="79"/>
      <c r="P269" s="79"/>
      <c r="Q269" s="79"/>
      <c r="R269" s="78"/>
      <c r="S269" s="37"/>
    </row>
    <row r="270" spans="1:19">
      <c r="A270" s="37"/>
      <c r="B270" s="106"/>
      <c r="C270" s="106"/>
      <c r="D270" s="37"/>
      <c r="E270" s="106"/>
      <c r="F270" s="106"/>
      <c r="G270" s="68"/>
      <c r="H270" s="68"/>
      <c r="I270" s="106"/>
      <c r="J270" s="37"/>
      <c r="K270" s="37"/>
      <c r="L270" s="37"/>
      <c r="M270" s="37"/>
      <c r="N270" s="79"/>
      <c r="O270" s="79"/>
      <c r="P270" s="79"/>
      <c r="Q270" s="79"/>
      <c r="R270" s="78"/>
      <c r="S270" s="37"/>
    </row>
    <row r="271" spans="1:19">
      <c r="A271" s="37"/>
      <c r="B271" s="106"/>
      <c r="C271" s="106"/>
      <c r="D271" s="37"/>
      <c r="E271" s="106"/>
      <c r="F271" s="106"/>
      <c r="G271" s="68"/>
      <c r="H271" s="68"/>
      <c r="I271" s="106"/>
      <c r="J271" s="37"/>
      <c r="K271" s="37"/>
      <c r="L271" s="37"/>
      <c r="M271" s="37"/>
      <c r="N271" s="79"/>
      <c r="O271" s="79"/>
      <c r="P271" s="79"/>
      <c r="Q271" s="79"/>
      <c r="R271" s="78"/>
      <c r="S271" s="37"/>
    </row>
    <row r="272" spans="1:19">
      <c r="A272" s="37"/>
      <c r="B272" s="106"/>
      <c r="C272" s="106"/>
      <c r="D272" s="37"/>
      <c r="E272" s="106"/>
      <c r="F272" s="106"/>
      <c r="G272" s="68"/>
      <c r="H272" s="68"/>
      <c r="I272" s="106"/>
      <c r="J272" s="37"/>
      <c r="K272" s="37"/>
      <c r="L272" s="37"/>
      <c r="M272" s="37"/>
      <c r="N272" s="79"/>
      <c r="O272" s="79"/>
      <c r="P272" s="79"/>
      <c r="Q272" s="79"/>
      <c r="R272" s="78"/>
      <c r="S272" s="37"/>
    </row>
    <row r="273" spans="1:19">
      <c r="A273" s="37"/>
      <c r="B273" s="106"/>
      <c r="C273" s="106"/>
      <c r="D273" s="37"/>
      <c r="E273" s="106"/>
      <c r="F273" s="106"/>
      <c r="G273" s="68"/>
      <c r="H273" s="68"/>
      <c r="I273" s="106"/>
      <c r="J273" s="37"/>
      <c r="K273" s="37"/>
      <c r="L273" s="37"/>
      <c r="M273" s="37"/>
      <c r="N273" s="79"/>
      <c r="O273" s="79"/>
      <c r="P273" s="79"/>
      <c r="Q273" s="79"/>
      <c r="R273" s="78"/>
      <c r="S273" s="37"/>
    </row>
    <row r="274" spans="1:19">
      <c r="A274" s="37"/>
      <c r="B274" s="106"/>
      <c r="C274" s="106"/>
      <c r="D274" s="37"/>
      <c r="E274" s="106"/>
      <c r="F274" s="106"/>
      <c r="G274" s="68"/>
      <c r="H274" s="68"/>
      <c r="I274" s="106"/>
      <c r="J274" s="37"/>
      <c r="K274" s="37"/>
      <c r="L274" s="37"/>
      <c r="M274" s="37"/>
      <c r="N274" s="79"/>
      <c r="O274" s="79"/>
      <c r="P274" s="79"/>
      <c r="Q274" s="79"/>
      <c r="R274" s="78"/>
      <c r="S274" s="37"/>
    </row>
    <row r="275" spans="1:19">
      <c r="A275" s="37"/>
      <c r="B275" s="106"/>
      <c r="C275" s="106"/>
      <c r="D275" s="37"/>
      <c r="E275" s="106"/>
      <c r="F275" s="106"/>
      <c r="G275" s="68"/>
      <c r="H275" s="68"/>
      <c r="I275" s="106"/>
      <c r="J275" s="37"/>
      <c r="K275" s="37"/>
      <c r="L275" s="37"/>
      <c r="M275" s="37"/>
      <c r="N275" s="79"/>
      <c r="O275" s="79"/>
      <c r="P275" s="79"/>
      <c r="Q275" s="79"/>
      <c r="R275" s="78"/>
      <c r="S275" s="37"/>
    </row>
    <row r="276" spans="1:19">
      <c r="A276" s="37"/>
      <c r="B276" s="106"/>
      <c r="C276" s="106"/>
      <c r="D276" s="37"/>
      <c r="E276" s="106"/>
      <c r="F276" s="106"/>
      <c r="G276" s="68"/>
      <c r="H276" s="68"/>
      <c r="I276" s="106"/>
      <c r="J276" s="37"/>
      <c r="K276" s="37"/>
      <c r="L276" s="37"/>
      <c r="M276" s="37"/>
      <c r="N276" s="79"/>
      <c r="O276" s="79"/>
      <c r="P276" s="79"/>
      <c r="Q276" s="79"/>
      <c r="R276" s="78"/>
      <c r="S276" s="37"/>
    </row>
    <row r="277" spans="1:19">
      <c r="A277" s="37"/>
      <c r="B277" s="106"/>
      <c r="C277" s="106"/>
      <c r="D277" s="37"/>
      <c r="E277" s="106"/>
      <c r="F277" s="106"/>
      <c r="G277" s="68"/>
      <c r="H277" s="68"/>
      <c r="I277" s="106"/>
      <c r="J277" s="37"/>
      <c r="K277" s="37"/>
      <c r="L277" s="37"/>
      <c r="M277" s="37"/>
      <c r="N277" s="79"/>
      <c r="O277" s="79"/>
      <c r="P277" s="79"/>
      <c r="Q277" s="79"/>
      <c r="R277" s="78"/>
      <c r="S277" s="37"/>
    </row>
    <row r="278" spans="1:19">
      <c r="A278" s="37"/>
      <c r="B278" s="106"/>
      <c r="C278" s="106"/>
      <c r="D278" s="37"/>
      <c r="E278" s="106"/>
      <c r="F278" s="106"/>
      <c r="G278" s="68"/>
      <c r="H278" s="68"/>
      <c r="I278" s="106"/>
      <c r="J278" s="37"/>
      <c r="K278" s="37"/>
      <c r="L278" s="37"/>
      <c r="M278" s="37"/>
      <c r="N278" s="79"/>
      <c r="O278" s="79"/>
      <c r="P278" s="79"/>
      <c r="Q278" s="79"/>
      <c r="R278" s="78"/>
      <c r="S278" s="37"/>
    </row>
    <row r="279" spans="1:19">
      <c r="A279" s="37"/>
      <c r="B279" s="106"/>
      <c r="C279" s="106"/>
      <c r="D279" s="37"/>
      <c r="E279" s="106"/>
      <c r="F279" s="106"/>
      <c r="G279" s="68"/>
      <c r="H279" s="68"/>
      <c r="I279" s="106"/>
      <c r="J279" s="37"/>
      <c r="K279" s="37"/>
      <c r="L279" s="37"/>
      <c r="M279" s="37"/>
      <c r="N279" s="79"/>
      <c r="O279" s="79"/>
      <c r="P279" s="79"/>
      <c r="Q279" s="79"/>
      <c r="R279" s="78"/>
      <c r="S279" s="37"/>
    </row>
    <row r="280" spans="1:19">
      <c r="A280" s="37"/>
      <c r="B280" s="106"/>
      <c r="C280" s="106"/>
      <c r="D280" s="37"/>
      <c r="E280" s="106"/>
      <c r="F280" s="106"/>
      <c r="G280" s="68"/>
      <c r="H280" s="68"/>
      <c r="I280" s="106"/>
      <c r="J280" s="37"/>
      <c r="K280" s="37"/>
      <c r="L280" s="37"/>
      <c r="M280" s="37"/>
      <c r="N280" s="79"/>
      <c r="O280" s="79"/>
      <c r="P280" s="79"/>
      <c r="Q280" s="79"/>
      <c r="R280" s="78"/>
      <c r="S280" s="37"/>
    </row>
    <row r="281" spans="1:19">
      <c r="A281" s="37"/>
      <c r="B281" s="106"/>
      <c r="C281" s="106"/>
      <c r="D281" s="37"/>
      <c r="E281" s="106"/>
      <c r="F281" s="106"/>
      <c r="G281" s="68"/>
      <c r="H281" s="68"/>
      <c r="I281" s="106"/>
      <c r="J281" s="37"/>
      <c r="K281" s="37"/>
      <c r="L281" s="37"/>
      <c r="M281" s="37"/>
      <c r="N281" s="79"/>
      <c r="O281" s="79"/>
      <c r="P281" s="79"/>
      <c r="Q281" s="79"/>
      <c r="R281" s="78"/>
      <c r="S281" s="37"/>
    </row>
    <row r="282" spans="1:19">
      <c r="A282" s="37"/>
      <c r="B282" s="106"/>
      <c r="C282" s="106"/>
      <c r="D282" s="37"/>
      <c r="E282" s="106"/>
      <c r="F282" s="106"/>
      <c r="G282" s="68"/>
      <c r="H282" s="68"/>
      <c r="I282" s="106"/>
      <c r="J282" s="37"/>
      <c r="K282" s="37"/>
      <c r="L282" s="37"/>
      <c r="M282" s="37"/>
      <c r="N282" s="79"/>
      <c r="O282" s="79"/>
      <c r="P282" s="79"/>
      <c r="Q282" s="79"/>
      <c r="R282" s="78"/>
      <c r="S282" s="37"/>
    </row>
    <row r="283" spans="1:19">
      <c r="A283" s="37"/>
      <c r="B283" s="106"/>
      <c r="C283" s="106"/>
      <c r="D283" s="37"/>
      <c r="E283" s="106"/>
      <c r="F283" s="106"/>
      <c r="G283" s="68"/>
      <c r="H283" s="68"/>
      <c r="I283" s="106"/>
      <c r="J283" s="37"/>
      <c r="K283" s="37"/>
      <c r="L283" s="37"/>
      <c r="M283" s="37"/>
      <c r="N283" s="79"/>
      <c r="O283" s="79"/>
      <c r="P283" s="79"/>
      <c r="Q283" s="79"/>
      <c r="R283" s="78"/>
      <c r="S283" s="37"/>
    </row>
    <row r="284" spans="1:19">
      <c r="A284" s="37"/>
      <c r="B284" s="106"/>
      <c r="C284" s="106"/>
      <c r="D284" s="37"/>
      <c r="E284" s="106"/>
      <c r="F284" s="106"/>
      <c r="G284" s="68"/>
      <c r="H284" s="68"/>
      <c r="I284" s="106"/>
      <c r="J284" s="37"/>
      <c r="K284" s="37"/>
      <c r="L284" s="37"/>
      <c r="M284" s="37"/>
      <c r="N284" s="79"/>
      <c r="O284" s="79"/>
      <c r="P284" s="79"/>
      <c r="Q284" s="79"/>
      <c r="R284" s="78"/>
      <c r="S284" s="37"/>
    </row>
    <row r="285" spans="1:19">
      <c r="A285" s="37"/>
      <c r="B285" s="106"/>
      <c r="C285" s="106"/>
      <c r="D285" s="37"/>
      <c r="E285" s="106"/>
      <c r="F285" s="106"/>
      <c r="G285" s="68"/>
      <c r="H285" s="68"/>
      <c r="I285" s="106"/>
      <c r="J285" s="37"/>
      <c r="K285" s="37"/>
      <c r="L285" s="37"/>
      <c r="M285" s="37"/>
      <c r="N285" s="79"/>
      <c r="O285" s="79"/>
      <c r="P285" s="79"/>
      <c r="Q285" s="79"/>
      <c r="R285" s="78"/>
      <c r="S285" s="37"/>
    </row>
    <row r="286" spans="1:19">
      <c r="A286" s="37"/>
      <c r="B286" s="106"/>
      <c r="C286" s="106"/>
      <c r="D286" s="37"/>
      <c r="E286" s="106"/>
      <c r="F286" s="106"/>
      <c r="G286" s="68"/>
      <c r="H286" s="68"/>
      <c r="I286" s="106"/>
      <c r="J286" s="37"/>
      <c r="K286" s="37"/>
      <c r="L286" s="37"/>
      <c r="M286" s="37"/>
      <c r="N286" s="79"/>
      <c r="O286" s="79"/>
      <c r="P286" s="79"/>
      <c r="Q286" s="79"/>
      <c r="R286" s="78"/>
      <c r="S286" s="37"/>
    </row>
    <row r="287" spans="1:19">
      <c r="A287" s="37"/>
      <c r="B287" s="106"/>
      <c r="C287" s="106"/>
      <c r="D287" s="37"/>
      <c r="E287" s="106"/>
      <c r="F287" s="106"/>
      <c r="G287" s="68"/>
      <c r="H287" s="68"/>
      <c r="I287" s="106"/>
      <c r="J287" s="37"/>
      <c r="K287" s="37"/>
      <c r="L287" s="37"/>
      <c r="M287" s="37"/>
      <c r="N287" s="79"/>
      <c r="O287" s="79"/>
      <c r="P287" s="79"/>
      <c r="Q287" s="79"/>
      <c r="R287" s="78"/>
      <c r="S287" s="37"/>
    </row>
    <row r="288" spans="1:19">
      <c r="A288" s="37"/>
      <c r="B288" s="106"/>
      <c r="C288" s="106"/>
      <c r="D288" s="37"/>
      <c r="E288" s="106"/>
      <c r="F288" s="106"/>
      <c r="G288" s="68"/>
      <c r="H288" s="68"/>
      <c r="I288" s="106"/>
      <c r="J288" s="37"/>
      <c r="K288" s="37"/>
      <c r="L288" s="37"/>
      <c r="M288" s="37"/>
      <c r="N288" s="79"/>
      <c r="O288" s="79"/>
      <c r="P288" s="79"/>
      <c r="Q288" s="79"/>
      <c r="R288" s="78"/>
      <c r="S288" s="37"/>
    </row>
    <row r="289" spans="1:19">
      <c r="A289" s="37"/>
      <c r="B289" s="106"/>
      <c r="C289" s="106"/>
      <c r="D289" s="37"/>
      <c r="E289" s="106"/>
      <c r="F289" s="106"/>
      <c r="G289" s="68"/>
      <c r="H289" s="68"/>
      <c r="I289" s="106"/>
      <c r="J289" s="37"/>
      <c r="K289" s="37"/>
      <c r="L289" s="37"/>
      <c r="M289" s="37"/>
      <c r="N289" s="79"/>
      <c r="O289" s="79"/>
      <c r="P289" s="79"/>
      <c r="Q289" s="79"/>
      <c r="R289" s="78"/>
      <c r="S289" s="37"/>
    </row>
    <row r="290" spans="1:19">
      <c r="A290" s="37"/>
      <c r="B290" s="106"/>
      <c r="C290" s="106"/>
      <c r="D290" s="37"/>
      <c r="E290" s="106"/>
      <c r="F290" s="106"/>
      <c r="G290" s="68"/>
      <c r="H290" s="68"/>
      <c r="I290" s="106"/>
      <c r="J290" s="37"/>
      <c r="K290" s="37"/>
      <c r="L290" s="37"/>
      <c r="M290" s="37"/>
      <c r="N290" s="79"/>
      <c r="O290" s="79"/>
      <c r="P290" s="79"/>
      <c r="Q290" s="79"/>
      <c r="R290" s="78"/>
      <c r="S290" s="37"/>
    </row>
    <row r="291" spans="1:19">
      <c r="A291" s="37"/>
      <c r="B291" s="106"/>
      <c r="C291" s="106"/>
      <c r="D291" s="37"/>
      <c r="E291" s="106"/>
      <c r="F291" s="106"/>
      <c r="G291" s="68"/>
      <c r="H291" s="68"/>
      <c r="I291" s="106"/>
      <c r="J291" s="37"/>
      <c r="K291" s="37"/>
      <c r="L291" s="37"/>
      <c r="M291" s="37"/>
      <c r="N291" s="79"/>
      <c r="O291" s="79"/>
      <c r="P291" s="79"/>
      <c r="Q291" s="79"/>
      <c r="R291" s="78"/>
      <c r="S291" s="37"/>
    </row>
    <row r="292" spans="1:19">
      <c r="A292" s="37"/>
      <c r="B292" s="106"/>
      <c r="C292" s="106"/>
      <c r="D292" s="37"/>
      <c r="E292" s="106"/>
      <c r="F292" s="106"/>
      <c r="G292" s="68"/>
      <c r="H292" s="68"/>
      <c r="I292" s="106"/>
      <c r="J292" s="37"/>
      <c r="K292" s="37"/>
      <c r="L292" s="37"/>
      <c r="M292" s="37"/>
      <c r="N292" s="79"/>
      <c r="O292" s="79"/>
      <c r="P292" s="79"/>
      <c r="Q292" s="79"/>
      <c r="R292" s="78"/>
      <c r="S292" s="37"/>
    </row>
    <row r="293" spans="1:19">
      <c r="A293" s="37"/>
      <c r="B293" s="106"/>
      <c r="C293" s="106"/>
      <c r="D293" s="37"/>
      <c r="E293" s="106"/>
      <c r="F293" s="106"/>
      <c r="G293" s="68"/>
      <c r="H293" s="68"/>
      <c r="I293" s="106"/>
      <c r="J293" s="37"/>
      <c r="K293" s="37"/>
      <c r="L293" s="37"/>
      <c r="M293" s="37"/>
      <c r="N293" s="79"/>
      <c r="O293" s="79"/>
      <c r="P293" s="79"/>
      <c r="Q293" s="79"/>
      <c r="R293" s="78"/>
      <c r="S293" s="37"/>
    </row>
    <row r="294" spans="1:19">
      <c r="A294" s="37"/>
      <c r="B294" s="106"/>
      <c r="C294" s="106"/>
      <c r="D294" s="37"/>
      <c r="E294" s="106"/>
      <c r="F294" s="106"/>
      <c r="G294" s="68"/>
      <c r="H294" s="68"/>
      <c r="I294" s="106"/>
      <c r="J294" s="37"/>
      <c r="K294" s="37"/>
      <c r="L294" s="37"/>
      <c r="M294" s="37"/>
      <c r="N294" s="79"/>
      <c r="O294" s="79"/>
      <c r="P294" s="79"/>
      <c r="Q294" s="79"/>
      <c r="R294" s="78"/>
      <c r="S294" s="37"/>
    </row>
    <row r="295" spans="1:19">
      <c r="A295" s="37"/>
      <c r="B295" s="106"/>
      <c r="C295" s="106"/>
      <c r="D295" s="37"/>
      <c r="E295" s="106"/>
      <c r="F295" s="106"/>
      <c r="G295" s="68"/>
      <c r="H295" s="68"/>
      <c r="I295" s="106"/>
      <c r="J295" s="37"/>
      <c r="K295" s="37"/>
      <c r="L295" s="37"/>
      <c r="M295" s="37"/>
      <c r="N295" s="79"/>
      <c r="O295" s="79"/>
      <c r="P295" s="79"/>
      <c r="Q295" s="79"/>
      <c r="R295" s="78"/>
      <c r="S295" s="37"/>
    </row>
    <row r="296" spans="1:19">
      <c r="A296" s="37"/>
      <c r="B296" s="106"/>
      <c r="C296" s="106"/>
      <c r="D296" s="37"/>
      <c r="E296" s="106"/>
      <c r="F296" s="106"/>
      <c r="G296" s="68"/>
      <c r="H296" s="68"/>
      <c r="I296" s="106"/>
      <c r="J296" s="37"/>
      <c r="K296" s="37"/>
      <c r="L296" s="37"/>
      <c r="M296" s="37"/>
      <c r="N296" s="79"/>
      <c r="O296" s="79"/>
      <c r="P296" s="79"/>
      <c r="Q296" s="79"/>
      <c r="R296" s="78"/>
      <c r="S296" s="37"/>
    </row>
    <row r="297" spans="1:19">
      <c r="A297" s="37"/>
      <c r="B297" s="106"/>
      <c r="C297" s="106"/>
      <c r="D297" s="37"/>
      <c r="E297" s="106"/>
      <c r="F297" s="106"/>
      <c r="G297" s="68"/>
      <c r="H297" s="68"/>
      <c r="I297" s="106"/>
      <c r="J297" s="37"/>
      <c r="K297" s="37"/>
      <c r="L297" s="37"/>
      <c r="M297" s="37"/>
      <c r="N297" s="79"/>
      <c r="O297" s="79"/>
      <c r="P297" s="79"/>
      <c r="Q297" s="79"/>
      <c r="R297" s="78"/>
      <c r="S297" s="37"/>
    </row>
    <row r="298" spans="1:19">
      <c r="A298" s="37"/>
      <c r="B298" s="106"/>
      <c r="C298" s="106"/>
      <c r="D298" s="37"/>
      <c r="E298" s="106"/>
      <c r="F298" s="106"/>
      <c r="G298" s="68"/>
      <c r="H298" s="68"/>
      <c r="I298" s="106"/>
      <c r="J298" s="37"/>
      <c r="K298" s="37"/>
      <c r="L298" s="37"/>
      <c r="M298" s="37"/>
      <c r="N298" s="79"/>
      <c r="O298" s="79"/>
      <c r="P298" s="79"/>
      <c r="Q298" s="79"/>
      <c r="R298" s="78"/>
      <c r="S298" s="37"/>
    </row>
    <row r="299" spans="1:19">
      <c r="A299" s="37"/>
      <c r="B299" s="106"/>
      <c r="C299" s="106"/>
      <c r="D299" s="37"/>
      <c r="E299" s="106"/>
      <c r="F299" s="106"/>
      <c r="G299" s="68"/>
      <c r="H299" s="68"/>
      <c r="I299" s="106"/>
      <c r="J299" s="37"/>
      <c r="K299" s="37"/>
      <c r="L299" s="37"/>
      <c r="M299" s="37"/>
      <c r="N299" s="79"/>
      <c r="O299" s="79"/>
      <c r="P299" s="79"/>
      <c r="Q299" s="79"/>
      <c r="R299" s="78"/>
      <c r="S299" s="37"/>
    </row>
    <row r="300" spans="1:19">
      <c r="A300" s="37"/>
      <c r="B300" s="106"/>
      <c r="C300" s="106"/>
      <c r="D300" s="37"/>
      <c r="E300" s="106"/>
      <c r="F300" s="106"/>
      <c r="G300" s="68"/>
      <c r="H300" s="68"/>
      <c r="I300" s="106"/>
      <c r="J300" s="37"/>
      <c r="K300" s="37"/>
      <c r="L300" s="37"/>
      <c r="M300" s="37"/>
      <c r="N300" s="79"/>
      <c r="O300" s="79"/>
      <c r="P300" s="79"/>
      <c r="Q300" s="79"/>
      <c r="R300" s="78"/>
      <c r="S300" s="37"/>
    </row>
    <row r="301" spans="1:19">
      <c r="A301" s="37"/>
      <c r="B301" s="106"/>
      <c r="C301" s="106"/>
      <c r="D301" s="37"/>
      <c r="E301" s="106"/>
      <c r="F301" s="106"/>
      <c r="G301" s="68"/>
      <c r="H301" s="68"/>
      <c r="I301" s="106"/>
      <c r="J301" s="37"/>
      <c r="K301" s="37"/>
      <c r="L301" s="37"/>
      <c r="M301" s="37"/>
      <c r="N301" s="79"/>
      <c r="O301" s="79"/>
      <c r="P301" s="79"/>
      <c r="Q301" s="79"/>
      <c r="R301" s="78"/>
      <c r="S301" s="37"/>
    </row>
    <row r="302" spans="1:19">
      <c r="A302" s="37"/>
      <c r="B302" s="106"/>
      <c r="C302" s="106"/>
      <c r="D302" s="37"/>
      <c r="E302" s="106"/>
      <c r="F302" s="106"/>
      <c r="G302" s="68"/>
      <c r="H302" s="68"/>
      <c r="I302" s="106"/>
      <c r="J302" s="37"/>
      <c r="K302" s="37"/>
      <c r="L302" s="37"/>
      <c r="M302" s="37"/>
      <c r="N302" s="79"/>
      <c r="O302" s="79"/>
      <c r="P302" s="79"/>
      <c r="Q302" s="79"/>
      <c r="R302" s="78"/>
      <c r="S302" s="37"/>
    </row>
    <row r="303" spans="1:19">
      <c r="A303" s="37"/>
      <c r="B303" s="106"/>
      <c r="C303" s="106"/>
      <c r="D303" s="37"/>
      <c r="E303" s="106"/>
      <c r="F303" s="106"/>
      <c r="G303" s="68"/>
      <c r="H303" s="68"/>
      <c r="I303" s="106"/>
      <c r="J303" s="37"/>
      <c r="K303" s="37"/>
      <c r="L303" s="37"/>
      <c r="M303" s="37"/>
      <c r="N303" s="79"/>
      <c r="O303" s="79"/>
      <c r="P303" s="79"/>
      <c r="Q303" s="79"/>
      <c r="R303" s="78"/>
      <c r="S303" s="37"/>
    </row>
    <row r="304" spans="1:19">
      <c r="A304" s="37"/>
      <c r="B304" s="106"/>
      <c r="C304" s="106"/>
      <c r="D304" s="37"/>
      <c r="E304" s="106"/>
      <c r="F304" s="106"/>
      <c r="G304" s="68"/>
      <c r="H304" s="68"/>
      <c r="I304" s="106"/>
      <c r="J304" s="37"/>
      <c r="K304" s="37"/>
      <c r="L304" s="37"/>
      <c r="M304" s="37"/>
      <c r="N304" s="79"/>
      <c r="O304" s="79"/>
      <c r="P304" s="79"/>
      <c r="Q304" s="79"/>
      <c r="R304" s="78"/>
      <c r="S304" s="37"/>
    </row>
    <row r="305" spans="1:19">
      <c r="A305" s="37"/>
      <c r="B305" s="106"/>
      <c r="C305" s="106"/>
      <c r="D305" s="37"/>
      <c r="E305" s="106"/>
      <c r="F305" s="106"/>
      <c r="G305" s="68"/>
      <c r="H305" s="68"/>
      <c r="I305" s="106"/>
      <c r="J305" s="37"/>
      <c r="K305" s="37"/>
      <c r="L305" s="37"/>
      <c r="M305" s="37"/>
      <c r="N305" s="79"/>
      <c r="O305" s="79"/>
      <c r="P305" s="79"/>
      <c r="Q305" s="79"/>
      <c r="R305" s="78"/>
      <c r="S305" s="37"/>
    </row>
    <row r="306" spans="1:19">
      <c r="A306" s="37"/>
      <c r="B306" s="106"/>
      <c r="C306" s="106"/>
      <c r="D306" s="37"/>
      <c r="E306" s="106"/>
      <c r="F306" s="106"/>
      <c r="G306" s="68"/>
      <c r="H306" s="68"/>
      <c r="I306" s="106"/>
      <c r="J306" s="37"/>
      <c r="K306" s="37"/>
      <c r="L306" s="37"/>
      <c r="M306" s="37"/>
      <c r="N306" s="79"/>
      <c r="O306" s="79"/>
      <c r="P306" s="79"/>
      <c r="Q306" s="79"/>
      <c r="R306" s="78"/>
      <c r="S306" s="37"/>
    </row>
    <row r="307" spans="1:19">
      <c r="A307" s="37"/>
      <c r="B307" s="106"/>
      <c r="C307" s="106"/>
      <c r="D307" s="37"/>
      <c r="E307" s="106"/>
      <c r="F307" s="106"/>
      <c r="G307" s="68"/>
      <c r="H307" s="68"/>
      <c r="I307" s="106"/>
      <c r="J307" s="37"/>
      <c r="K307" s="37"/>
      <c r="L307" s="37"/>
      <c r="M307" s="37"/>
      <c r="N307" s="79"/>
      <c r="O307" s="79"/>
      <c r="P307" s="79"/>
      <c r="Q307" s="79"/>
      <c r="R307" s="78"/>
      <c r="S307" s="37"/>
    </row>
    <row r="308" spans="1:19">
      <c r="A308" s="37"/>
      <c r="B308" s="106"/>
      <c r="C308" s="106"/>
      <c r="D308" s="37"/>
      <c r="E308" s="106"/>
      <c r="F308" s="106"/>
      <c r="G308" s="68"/>
      <c r="H308" s="68"/>
      <c r="I308" s="106"/>
      <c r="J308" s="37"/>
      <c r="K308" s="37"/>
      <c r="L308" s="37"/>
      <c r="M308" s="37"/>
      <c r="N308" s="79"/>
      <c r="O308" s="79"/>
      <c r="P308" s="79"/>
      <c r="Q308" s="79"/>
      <c r="R308" s="78"/>
      <c r="S308" s="37"/>
    </row>
    <row r="309" spans="1:19">
      <c r="A309" s="37"/>
      <c r="B309" s="106"/>
      <c r="C309" s="106"/>
      <c r="D309" s="37"/>
      <c r="E309" s="106"/>
      <c r="F309" s="106"/>
      <c r="G309" s="68"/>
      <c r="H309" s="68"/>
      <c r="I309" s="106"/>
      <c r="J309" s="37"/>
      <c r="K309" s="37"/>
      <c r="L309" s="37"/>
      <c r="M309" s="37"/>
      <c r="N309" s="79"/>
      <c r="O309" s="79"/>
      <c r="P309" s="79"/>
      <c r="Q309" s="79"/>
      <c r="R309" s="78"/>
      <c r="S309" s="37"/>
    </row>
    <row r="310" spans="1:19">
      <c r="A310" s="37"/>
      <c r="B310" s="106"/>
      <c r="C310" s="106"/>
      <c r="D310" s="37"/>
      <c r="E310" s="106"/>
      <c r="F310" s="106"/>
      <c r="G310" s="68"/>
      <c r="H310" s="68"/>
      <c r="I310" s="106"/>
      <c r="J310" s="37"/>
      <c r="K310" s="37"/>
      <c r="L310" s="37"/>
      <c r="M310" s="37"/>
      <c r="N310" s="79"/>
      <c r="O310" s="79"/>
      <c r="P310" s="79"/>
      <c r="Q310" s="79"/>
      <c r="R310" s="78"/>
      <c r="S310" s="37"/>
    </row>
    <row r="311" spans="1:19">
      <c r="A311" s="37"/>
      <c r="B311" s="106"/>
      <c r="C311" s="106"/>
      <c r="D311" s="37"/>
      <c r="E311" s="106"/>
      <c r="F311" s="106"/>
      <c r="G311" s="68"/>
      <c r="H311" s="68"/>
      <c r="I311" s="106"/>
      <c r="J311" s="37"/>
      <c r="K311" s="37"/>
      <c r="L311" s="37"/>
      <c r="M311" s="37"/>
      <c r="N311" s="79"/>
      <c r="O311" s="79"/>
      <c r="P311" s="79"/>
      <c r="Q311" s="79"/>
      <c r="R311" s="78"/>
      <c r="S311" s="37"/>
    </row>
    <row r="312" spans="1:19">
      <c r="A312" s="37"/>
      <c r="B312" s="106"/>
      <c r="C312" s="106"/>
      <c r="D312" s="37"/>
      <c r="E312" s="106"/>
      <c r="F312" s="106"/>
      <c r="G312" s="68"/>
      <c r="H312" s="68"/>
      <c r="I312" s="106"/>
      <c r="J312" s="37"/>
      <c r="K312" s="37"/>
      <c r="L312" s="37"/>
      <c r="M312" s="37"/>
      <c r="N312" s="79"/>
      <c r="O312" s="79"/>
      <c r="P312" s="79"/>
      <c r="Q312" s="79"/>
      <c r="R312" s="78"/>
      <c r="S312" s="37"/>
    </row>
    <row r="313" spans="1:19">
      <c r="A313" s="37"/>
      <c r="B313" s="106"/>
      <c r="C313" s="106"/>
      <c r="D313" s="37"/>
      <c r="E313" s="106"/>
      <c r="F313" s="106"/>
      <c r="G313" s="68"/>
      <c r="H313" s="68"/>
      <c r="I313" s="106"/>
      <c r="J313" s="37"/>
      <c r="K313" s="37"/>
      <c r="L313" s="37"/>
      <c r="M313" s="37"/>
      <c r="N313" s="79"/>
      <c r="O313" s="79"/>
      <c r="P313" s="79"/>
      <c r="Q313" s="79"/>
      <c r="R313" s="78"/>
      <c r="S313" s="37"/>
    </row>
    <row r="314" spans="1:19">
      <c r="A314" s="37"/>
      <c r="B314" s="106"/>
      <c r="C314" s="106"/>
      <c r="D314" s="37"/>
      <c r="E314" s="106"/>
      <c r="F314" s="106"/>
      <c r="G314" s="68"/>
      <c r="H314" s="68"/>
      <c r="I314" s="106"/>
      <c r="J314" s="37"/>
      <c r="K314" s="37"/>
      <c r="L314" s="37"/>
      <c r="M314" s="37"/>
      <c r="N314" s="79"/>
      <c r="O314" s="79"/>
      <c r="P314" s="79"/>
      <c r="Q314" s="79"/>
      <c r="R314" s="78"/>
      <c r="S314" s="37"/>
    </row>
    <row r="315" spans="1:19">
      <c r="A315" s="37"/>
      <c r="B315" s="106"/>
      <c r="C315" s="106"/>
      <c r="D315" s="37"/>
      <c r="E315" s="106"/>
      <c r="F315" s="106"/>
      <c r="G315" s="68"/>
      <c r="H315" s="68"/>
      <c r="I315" s="106"/>
      <c r="J315" s="37"/>
      <c r="K315" s="37"/>
      <c r="L315" s="37"/>
      <c r="M315" s="37"/>
      <c r="N315" s="79"/>
      <c r="O315" s="79"/>
      <c r="P315" s="79"/>
      <c r="Q315" s="79"/>
      <c r="R315" s="78"/>
      <c r="S315" s="37"/>
    </row>
    <row r="316" spans="1:19">
      <c r="A316" s="37"/>
      <c r="B316" s="106"/>
      <c r="C316" s="106"/>
      <c r="D316" s="37"/>
      <c r="E316" s="106"/>
      <c r="F316" s="106"/>
      <c r="G316" s="68"/>
      <c r="H316" s="68"/>
      <c r="I316" s="106"/>
      <c r="J316" s="37"/>
      <c r="K316" s="37"/>
      <c r="L316" s="37"/>
      <c r="M316" s="37"/>
      <c r="N316" s="79"/>
      <c r="O316" s="79"/>
      <c r="P316" s="79"/>
      <c r="Q316" s="79"/>
      <c r="R316" s="78"/>
      <c r="S316" s="37"/>
    </row>
    <row r="317" spans="1:19">
      <c r="A317" s="37"/>
      <c r="B317" s="106"/>
      <c r="C317" s="106"/>
      <c r="D317" s="37"/>
      <c r="E317" s="106"/>
      <c r="F317" s="106"/>
      <c r="G317" s="68"/>
      <c r="H317" s="68"/>
      <c r="I317" s="106"/>
      <c r="J317" s="37"/>
      <c r="K317" s="37"/>
      <c r="L317" s="37"/>
      <c r="M317" s="37"/>
      <c r="N317" s="79"/>
      <c r="O317" s="79"/>
      <c r="P317" s="79"/>
      <c r="Q317" s="79"/>
      <c r="R317" s="78"/>
      <c r="S317" s="37"/>
    </row>
    <row r="318" spans="1:19">
      <c r="A318" s="37"/>
      <c r="B318" s="106"/>
      <c r="C318" s="106"/>
      <c r="D318" s="37"/>
      <c r="E318" s="106"/>
      <c r="F318" s="106"/>
      <c r="G318" s="68"/>
      <c r="H318" s="68"/>
      <c r="I318" s="106"/>
      <c r="J318" s="37"/>
      <c r="K318" s="37"/>
      <c r="L318" s="37"/>
      <c r="M318" s="37"/>
      <c r="N318" s="79"/>
      <c r="O318" s="79"/>
      <c r="P318" s="79"/>
      <c r="Q318" s="79"/>
      <c r="R318" s="78"/>
      <c r="S318" s="37"/>
    </row>
    <row r="319" spans="1:19">
      <c r="A319" s="37"/>
      <c r="B319" s="106"/>
      <c r="C319" s="106"/>
      <c r="D319" s="37"/>
      <c r="E319" s="106"/>
      <c r="F319" s="106"/>
      <c r="G319" s="68"/>
      <c r="H319" s="68"/>
      <c r="I319" s="106"/>
      <c r="J319" s="37"/>
      <c r="K319" s="37"/>
      <c r="L319" s="37"/>
      <c r="M319" s="37"/>
      <c r="N319" s="79"/>
      <c r="O319" s="79"/>
      <c r="P319" s="79"/>
      <c r="Q319" s="79"/>
      <c r="R319" s="78"/>
      <c r="S319" s="37"/>
    </row>
    <row r="320" spans="1:19">
      <c r="A320" s="37"/>
      <c r="B320" s="106"/>
      <c r="C320" s="106"/>
      <c r="D320" s="37"/>
      <c r="E320" s="106"/>
      <c r="F320" s="106"/>
      <c r="G320" s="68"/>
      <c r="H320" s="68"/>
      <c r="I320" s="106"/>
      <c r="J320" s="37"/>
      <c r="K320" s="37"/>
      <c r="L320" s="37"/>
      <c r="M320" s="37"/>
      <c r="N320" s="79"/>
      <c r="O320" s="79"/>
      <c r="P320" s="79"/>
      <c r="Q320" s="79"/>
      <c r="R320" s="78"/>
      <c r="S320" s="37"/>
    </row>
    <row r="321" spans="1:19">
      <c r="A321" s="37"/>
      <c r="B321" s="106"/>
      <c r="C321" s="106"/>
      <c r="D321" s="37"/>
      <c r="E321" s="106"/>
      <c r="F321" s="106"/>
      <c r="G321" s="68"/>
      <c r="H321" s="68"/>
      <c r="I321" s="106"/>
      <c r="J321" s="37"/>
      <c r="K321" s="37"/>
      <c r="L321" s="37"/>
      <c r="M321" s="37"/>
      <c r="N321" s="79"/>
      <c r="O321" s="79"/>
      <c r="P321" s="79"/>
      <c r="Q321" s="79"/>
      <c r="R321" s="78"/>
      <c r="S321" s="37"/>
    </row>
    <row r="322" spans="1:19">
      <c r="A322" s="37"/>
      <c r="B322" s="106"/>
      <c r="C322" s="106"/>
      <c r="D322" s="37"/>
      <c r="E322" s="106"/>
      <c r="F322" s="106"/>
      <c r="G322" s="68"/>
      <c r="H322" s="68"/>
      <c r="I322" s="106"/>
      <c r="J322" s="37"/>
      <c r="K322" s="37"/>
      <c r="L322" s="37"/>
      <c r="M322" s="37"/>
      <c r="N322" s="79"/>
      <c r="O322" s="79"/>
      <c r="P322" s="79"/>
      <c r="Q322" s="79"/>
      <c r="R322" s="78"/>
      <c r="S322" s="37"/>
    </row>
    <row r="323" spans="1:19">
      <c r="A323" s="37"/>
      <c r="B323" s="106"/>
      <c r="C323" s="106"/>
      <c r="D323" s="37"/>
      <c r="E323" s="106"/>
      <c r="F323" s="106"/>
      <c r="G323" s="68"/>
      <c r="H323" s="68"/>
      <c r="I323" s="106"/>
      <c r="J323" s="37"/>
      <c r="K323" s="37"/>
      <c r="L323" s="37"/>
      <c r="M323" s="37"/>
      <c r="N323" s="79"/>
      <c r="O323" s="79"/>
      <c r="P323" s="79"/>
      <c r="Q323" s="79"/>
      <c r="R323" s="78"/>
      <c r="S323" s="37"/>
    </row>
    <row r="324" spans="1:19">
      <c r="A324" s="37"/>
      <c r="B324" s="106"/>
      <c r="C324" s="106"/>
      <c r="D324" s="37"/>
      <c r="E324" s="106"/>
      <c r="F324" s="106"/>
      <c r="G324" s="68"/>
      <c r="H324" s="68"/>
      <c r="I324" s="106"/>
      <c r="J324" s="37"/>
      <c r="K324" s="37"/>
      <c r="L324" s="37"/>
      <c r="M324" s="37"/>
      <c r="N324" s="79"/>
      <c r="O324" s="79"/>
      <c r="P324" s="79"/>
      <c r="Q324" s="79"/>
      <c r="R324" s="78"/>
      <c r="S324" s="37"/>
    </row>
    <row r="325" spans="1:19">
      <c r="A325" s="37"/>
      <c r="B325" s="106"/>
      <c r="C325" s="106"/>
      <c r="D325" s="37"/>
      <c r="E325" s="106"/>
      <c r="F325" s="106"/>
      <c r="G325" s="68"/>
      <c r="H325" s="68"/>
      <c r="I325" s="106"/>
      <c r="J325" s="37"/>
      <c r="K325" s="37"/>
      <c r="L325" s="37"/>
      <c r="M325" s="37"/>
      <c r="N325" s="79"/>
      <c r="O325" s="79"/>
      <c r="P325" s="79"/>
      <c r="Q325" s="79"/>
      <c r="R325" s="78"/>
      <c r="S325" s="37"/>
    </row>
    <row r="326" spans="1:19">
      <c r="A326" s="37"/>
      <c r="B326" s="106"/>
      <c r="C326" s="106"/>
      <c r="D326" s="37"/>
      <c r="E326" s="106"/>
      <c r="F326" s="106"/>
      <c r="G326" s="68"/>
      <c r="H326" s="68"/>
      <c r="I326" s="106"/>
      <c r="J326" s="37"/>
      <c r="K326" s="37"/>
      <c r="L326" s="37"/>
      <c r="M326" s="37"/>
      <c r="N326" s="79"/>
      <c r="O326" s="79"/>
      <c r="P326" s="79"/>
      <c r="Q326" s="79"/>
      <c r="R326" s="78"/>
      <c r="S326" s="37"/>
    </row>
    <row r="327" spans="1:19">
      <c r="A327" s="37"/>
      <c r="B327" s="106"/>
      <c r="C327" s="106"/>
      <c r="D327" s="37"/>
      <c r="E327" s="106"/>
      <c r="F327" s="106"/>
      <c r="G327" s="68"/>
      <c r="H327" s="68"/>
      <c r="I327" s="106"/>
      <c r="J327" s="37"/>
      <c r="K327" s="37"/>
      <c r="L327" s="37"/>
      <c r="M327" s="37"/>
      <c r="N327" s="79"/>
      <c r="O327" s="79"/>
      <c r="P327" s="79"/>
      <c r="Q327" s="79"/>
      <c r="R327" s="78"/>
      <c r="S327" s="37"/>
    </row>
    <row r="328" spans="1:19">
      <c r="A328" s="37"/>
      <c r="B328" s="106"/>
      <c r="C328" s="106"/>
      <c r="D328" s="37"/>
      <c r="E328" s="106"/>
      <c r="F328" s="106"/>
      <c r="G328" s="68"/>
      <c r="H328" s="68"/>
      <c r="I328" s="106"/>
      <c r="J328" s="37"/>
      <c r="K328" s="37"/>
      <c r="L328" s="37"/>
      <c r="M328" s="37"/>
      <c r="N328" s="79"/>
      <c r="O328" s="79"/>
      <c r="P328" s="79"/>
      <c r="Q328" s="79"/>
      <c r="R328" s="78"/>
      <c r="S328" s="37"/>
    </row>
    <row r="329" spans="1:19">
      <c r="A329" s="37"/>
      <c r="B329" s="106"/>
      <c r="C329" s="106"/>
      <c r="D329" s="37"/>
      <c r="E329" s="106"/>
      <c r="F329" s="106"/>
      <c r="G329" s="68"/>
      <c r="H329" s="68"/>
      <c r="I329" s="106"/>
      <c r="J329" s="37"/>
      <c r="K329" s="37"/>
      <c r="L329" s="37"/>
      <c r="M329" s="37"/>
      <c r="N329" s="79"/>
      <c r="O329" s="79"/>
      <c r="P329" s="79"/>
      <c r="Q329" s="79"/>
      <c r="R329" s="78"/>
      <c r="S329" s="37"/>
    </row>
    <row r="330" spans="1:19">
      <c r="A330" s="37"/>
      <c r="B330" s="106"/>
      <c r="C330" s="106"/>
      <c r="D330" s="37"/>
      <c r="E330" s="106"/>
      <c r="F330" s="106"/>
      <c r="G330" s="68"/>
      <c r="H330" s="68"/>
      <c r="I330" s="106"/>
      <c r="J330" s="37"/>
      <c r="K330" s="37"/>
      <c r="L330" s="37"/>
      <c r="M330" s="37"/>
      <c r="N330" s="79"/>
      <c r="O330" s="79"/>
      <c r="P330" s="79"/>
      <c r="Q330" s="79"/>
      <c r="R330" s="78"/>
      <c r="S330" s="37"/>
    </row>
    <row r="331" spans="1:19">
      <c r="A331" s="37"/>
      <c r="B331" s="106"/>
      <c r="C331" s="106"/>
      <c r="D331" s="37"/>
      <c r="E331" s="106"/>
      <c r="F331" s="106"/>
      <c r="G331" s="68"/>
      <c r="H331" s="68"/>
      <c r="I331" s="106"/>
      <c r="J331" s="37"/>
      <c r="K331" s="37"/>
      <c r="L331" s="37"/>
      <c r="M331" s="37"/>
      <c r="N331" s="79"/>
      <c r="O331" s="79"/>
      <c r="P331" s="79"/>
      <c r="Q331" s="79"/>
      <c r="R331" s="78"/>
      <c r="S331" s="37"/>
    </row>
    <row r="332" spans="1:19">
      <c r="A332" s="37"/>
      <c r="B332" s="106"/>
      <c r="C332" s="106"/>
      <c r="D332" s="37"/>
      <c r="E332" s="106"/>
      <c r="F332" s="106"/>
      <c r="G332" s="68"/>
      <c r="H332" s="68"/>
      <c r="I332" s="106"/>
      <c r="J332" s="37"/>
      <c r="K332" s="37"/>
      <c r="L332" s="37"/>
      <c r="M332" s="37"/>
      <c r="N332" s="79"/>
      <c r="O332" s="79"/>
      <c r="P332" s="79"/>
      <c r="Q332" s="79"/>
      <c r="R332" s="78"/>
      <c r="S332" s="37"/>
    </row>
    <row r="333" spans="1:19">
      <c r="A333" s="37"/>
      <c r="B333" s="106"/>
      <c r="C333" s="106"/>
      <c r="D333" s="37"/>
      <c r="E333" s="106"/>
      <c r="F333" s="106"/>
      <c r="G333" s="68"/>
      <c r="H333" s="68"/>
      <c r="I333" s="106"/>
      <c r="J333" s="37"/>
      <c r="K333" s="37"/>
      <c r="L333" s="37"/>
      <c r="M333" s="37"/>
      <c r="N333" s="79"/>
      <c r="O333" s="79"/>
      <c r="P333" s="79"/>
      <c r="Q333" s="79"/>
      <c r="R333" s="78"/>
      <c r="S333" s="37"/>
    </row>
    <row r="334" spans="1:19">
      <c r="A334" s="37"/>
      <c r="B334" s="106"/>
      <c r="C334" s="106"/>
      <c r="D334" s="37"/>
      <c r="E334" s="106"/>
      <c r="F334" s="106"/>
      <c r="G334" s="68"/>
      <c r="H334" s="68"/>
      <c r="I334" s="106"/>
      <c r="J334" s="37"/>
      <c r="K334" s="37"/>
      <c r="L334" s="37"/>
      <c r="M334" s="37"/>
      <c r="N334" s="79"/>
      <c r="O334" s="79"/>
      <c r="P334" s="79"/>
      <c r="Q334" s="79"/>
      <c r="R334" s="78"/>
      <c r="S334" s="37"/>
    </row>
    <row r="335" spans="1:19">
      <c r="A335" s="37"/>
      <c r="B335" s="106"/>
      <c r="C335" s="106"/>
      <c r="D335" s="37"/>
      <c r="E335" s="106"/>
      <c r="F335" s="106"/>
      <c r="G335" s="68"/>
      <c r="H335" s="68"/>
      <c r="I335" s="106"/>
      <c r="J335" s="37"/>
      <c r="K335" s="37"/>
      <c r="L335" s="37"/>
      <c r="M335" s="37"/>
      <c r="N335" s="79"/>
      <c r="O335" s="79"/>
      <c r="P335" s="79"/>
      <c r="Q335" s="79"/>
      <c r="R335" s="78"/>
      <c r="S335" s="37"/>
    </row>
    <row r="336" spans="1:19">
      <c r="A336" s="37"/>
      <c r="B336" s="106"/>
      <c r="C336" s="106"/>
      <c r="D336" s="37"/>
      <c r="E336" s="106"/>
      <c r="F336" s="106"/>
      <c r="G336" s="68"/>
      <c r="H336" s="68"/>
      <c r="I336" s="106"/>
      <c r="J336" s="37"/>
      <c r="K336" s="37"/>
      <c r="L336" s="37"/>
      <c r="M336" s="37"/>
      <c r="N336" s="79"/>
      <c r="O336" s="79"/>
      <c r="P336" s="79"/>
      <c r="Q336" s="79"/>
      <c r="R336" s="78"/>
      <c r="S336" s="37"/>
    </row>
    <row r="337" spans="1:19">
      <c r="A337" s="37"/>
      <c r="B337" s="106"/>
      <c r="C337" s="106"/>
      <c r="D337" s="37"/>
      <c r="E337" s="106"/>
      <c r="F337" s="106"/>
      <c r="G337" s="68"/>
      <c r="H337" s="68"/>
      <c r="I337" s="106"/>
      <c r="J337" s="37"/>
      <c r="K337" s="37"/>
      <c r="L337" s="37"/>
      <c r="M337" s="37"/>
      <c r="N337" s="79"/>
      <c r="O337" s="79"/>
      <c r="P337" s="79"/>
      <c r="Q337" s="79"/>
      <c r="R337" s="78"/>
      <c r="S337" s="37"/>
    </row>
    <row r="338" spans="1:19">
      <c r="A338" s="37"/>
      <c r="B338" s="106"/>
      <c r="C338" s="106"/>
      <c r="D338" s="37"/>
      <c r="E338" s="106"/>
      <c r="F338" s="106"/>
      <c r="G338" s="68"/>
      <c r="H338" s="68"/>
      <c r="I338" s="106"/>
      <c r="J338" s="37"/>
      <c r="K338" s="37"/>
      <c r="L338" s="37"/>
      <c r="M338" s="37"/>
      <c r="N338" s="79"/>
      <c r="O338" s="79"/>
      <c r="P338" s="79"/>
      <c r="Q338" s="79"/>
      <c r="R338" s="78"/>
      <c r="S338" s="37"/>
    </row>
    <row r="339" spans="1:19">
      <c r="A339" s="37"/>
      <c r="B339" s="106"/>
      <c r="C339" s="106"/>
      <c r="D339" s="37"/>
      <c r="E339" s="106"/>
      <c r="F339" s="106"/>
      <c r="G339" s="68"/>
      <c r="H339" s="68"/>
      <c r="I339" s="106"/>
      <c r="J339" s="37"/>
      <c r="K339" s="37"/>
      <c r="L339" s="37"/>
      <c r="M339" s="37"/>
      <c r="N339" s="79"/>
      <c r="O339" s="79"/>
      <c r="P339" s="79"/>
      <c r="Q339" s="79"/>
      <c r="R339" s="78"/>
      <c r="S339" s="37"/>
    </row>
    <row r="340" spans="1:19">
      <c r="A340" s="37"/>
      <c r="B340" s="106"/>
      <c r="C340" s="106"/>
      <c r="D340" s="37"/>
      <c r="E340" s="106"/>
      <c r="F340" s="106"/>
      <c r="G340" s="68"/>
      <c r="H340" s="68"/>
      <c r="I340" s="106"/>
      <c r="J340" s="37"/>
      <c r="K340" s="37"/>
      <c r="L340" s="37"/>
      <c r="M340" s="37"/>
      <c r="N340" s="79"/>
      <c r="O340" s="79"/>
      <c r="P340" s="79"/>
      <c r="Q340" s="79"/>
      <c r="R340" s="78"/>
      <c r="S340" s="37"/>
    </row>
    <row r="341" spans="1:19">
      <c r="A341" s="37"/>
      <c r="B341" s="106"/>
      <c r="C341" s="106"/>
      <c r="D341" s="37"/>
      <c r="E341" s="106"/>
      <c r="F341" s="106"/>
      <c r="G341" s="68"/>
      <c r="H341" s="68"/>
      <c r="I341" s="106"/>
      <c r="J341" s="37"/>
      <c r="K341" s="37"/>
      <c r="L341" s="37"/>
      <c r="M341" s="37"/>
      <c r="N341" s="79"/>
      <c r="O341" s="79"/>
      <c r="P341" s="79"/>
      <c r="Q341" s="79"/>
      <c r="R341" s="78"/>
      <c r="S341" s="37"/>
    </row>
    <row r="342" spans="1:19">
      <c r="A342" s="37"/>
      <c r="B342" s="106"/>
      <c r="C342" s="106"/>
      <c r="D342" s="37"/>
      <c r="E342" s="106"/>
      <c r="F342" s="106"/>
      <c r="G342" s="68"/>
      <c r="H342" s="68"/>
      <c r="I342" s="106"/>
      <c r="J342" s="37"/>
      <c r="K342" s="37"/>
      <c r="L342" s="37"/>
      <c r="M342" s="37"/>
      <c r="N342" s="79"/>
      <c r="O342" s="79"/>
      <c r="P342" s="79"/>
      <c r="Q342" s="79"/>
      <c r="R342" s="78"/>
      <c r="S342" s="37"/>
    </row>
    <row r="343" spans="1:19">
      <c r="A343" s="37"/>
      <c r="B343" s="106"/>
      <c r="C343" s="106"/>
      <c r="D343" s="37"/>
      <c r="E343" s="106"/>
      <c r="F343" s="106"/>
      <c r="G343" s="68"/>
      <c r="H343" s="68"/>
      <c r="I343" s="106"/>
      <c r="J343" s="37"/>
      <c r="K343" s="37"/>
      <c r="L343" s="37"/>
      <c r="M343" s="37"/>
      <c r="N343" s="79"/>
      <c r="O343" s="79"/>
      <c r="P343" s="79"/>
      <c r="Q343" s="79"/>
      <c r="R343" s="78"/>
      <c r="S343" s="37"/>
    </row>
    <row r="344" spans="1:19">
      <c r="A344" s="37"/>
      <c r="B344" s="106"/>
      <c r="C344" s="106"/>
      <c r="D344" s="37"/>
      <c r="E344" s="106"/>
      <c r="F344" s="106"/>
      <c r="G344" s="68"/>
      <c r="H344" s="68"/>
      <c r="I344" s="106"/>
      <c r="J344" s="37"/>
      <c r="K344" s="37"/>
      <c r="L344" s="37"/>
      <c r="M344" s="37"/>
      <c r="N344" s="79"/>
      <c r="O344" s="79"/>
      <c r="P344" s="79"/>
      <c r="Q344" s="79"/>
      <c r="R344" s="78"/>
      <c r="S344" s="37"/>
    </row>
    <row r="345" spans="1:19">
      <c r="A345" s="37"/>
      <c r="B345" s="106"/>
      <c r="C345" s="106"/>
      <c r="D345" s="37"/>
      <c r="E345" s="106"/>
      <c r="F345" s="106"/>
      <c r="G345" s="68"/>
      <c r="H345" s="68"/>
      <c r="I345" s="106"/>
      <c r="J345" s="37"/>
      <c r="K345" s="37"/>
      <c r="L345" s="37"/>
      <c r="M345" s="37"/>
      <c r="N345" s="79"/>
      <c r="O345" s="79"/>
      <c r="P345" s="79"/>
      <c r="Q345" s="79"/>
      <c r="R345" s="78"/>
      <c r="S345" s="37"/>
    </row>
    <row r="346" spans="1:19">
      <c r="A346" s="37"/>
      <c r="B346" s="106"/>
      <c r="C346" s="106"/>
      <c r="D346" s="37"/>
      <c r="E346" s="106"/>
      <c r="F346" s="106"/>
      <c r="G346" s="68"/>
      <c r="H346" s="68"/>
      <c r="I346" s="106"/>
      <c r="J346" s="37"/>
      <c r="K346" s="37"/>
      <c r="L346" s="37"/>
      <c r="M346" s="37"/>
      <c r="N346" s="79"/>
      <c r="O346" s="79"/>
      <c r="P346" s="79"/>
      <c r="Q346" s="79"/>
      <c r="R346" s="78"/>
      <c r="S346" s="37"/>
    </row>
    <row r="347" spans="1:19">
      <c r="A347" s="37"/>
      <c r="B347" s="106"/>
      <c r="C347" s="106"/>
      <c r="D347" s="37"/>
      <c r="E347" s="106"/>
      <c r="F347" s="106"/>
      <c r="G347" s="68"/>
      <c r="H347" s="68"/>
      <c r="I347" s="106"/>
      <c r="J347" s="37"/>
      <c r="K347" s="37"/>
      <c r="L347" s="37"/>
      <c r="M347" s="37"/>
      <c r="N347" s="79"/>
      <c r="O347" s="79"/>
      <c r="P347" s="79"/>
      <c r="Q347" s="79"/>
      <c r="R347" s="78"/>
      <c r="S347" s="37"/>
    </row>
    <row r="348" spans="1:19">
      <c r="A348" s="37"/>
      <c r="B348" s="106"/>
      <c r="C348" s="106"/>
      <c r="D348" s="37"/>
      <c r="E348" s="106"/>
      <c r="F348" s="106"/>
      <c r="G348" s="68"/>
      <c r="H348" s="68"/>
      <c r="I348" s="106"/>
      <c r="J348" s="37"/>
      <c r="K348" s="37"/>
      <c r="L348" s="37"/>
      <c r="M348" s="37"/>
      <c r="N348" s="79"/>
      <c r="O348" s="79"/>
      <c r="P348" s="79"/>
      <c r="Q348" s="79"/>
      <c r="R348" s="78"/>
      <c r="S348" s="37"/>
    </row>
    <row r="349" spans="1:19">
      <c r="A349" s="37"/>
      <c r="B349" s="106"/>
      <c r="C349" s="106"/>
      <c r="D349" s="37"/>
      <c r="E349" s="106"/>
      <c r="F349" s="106"/>
      <c r="G349" s="68"/>
      <c r="H349" s="68"/>
      <c r="I349" s="106"/>
      <c r="J349" s="37"/>
      <c r="K349" s="37"/>
      <c r="L349" s="37"/>
      <c r="M349" s="37"/>
      <c r="N349" s="79"/>
      <c r="O349" s="79"/>
      <c r="P349" s="79"/>
      <c r="Q349" s="79"/>
      <c r="R349" s="78"/>
      <c r="S349" s="37"/>
    </row>
    <row r="350" spans="1:19">
      <c r="A350" s="37"/>
      <c r="B350" s="106"/>
      <c r="C350" s="106"/>
      <c r="D350" s="37"/>
      <c r="E350" s="106"/>
      <c r="F350" s="106"/>
      <c r="G350" s="68"/>
      <c r="H350" s="68"/>
      <c r="I350" s="106"/>
      <c r="J350" s="37"/>
      <c r="K350" s="37"/>
      <c r="L350" s="37"/>
      <c r="M350" s="37"/>
      <c r="N350" s="79"/>
      <c r="O350" s="79"/>
      <c r="P350" s="79"/>
      <c r="Q350" s="79"/>
      <c r="R350" s="78"/>
      <c r="S350" s="37"/>
    </row>
    <row r="351" spans="1:19">
      <c r="A351" s="37"/>
      <c r="B351" s="106"/>
      <c r="C351" s="106"/>
      <c r="D351" s="37"/>
      <c r="E351" s="106"/>
      <c r="F351" s="106"/>
      <c r="G351" s="68"/>
      <c r="H351" s="68"/>
      <c r="I351" s="106"/>
      <c r="J351" s="37"/>
      <c r="K351" s="37"/>
      <c r="L351" s="37"/>
      <c r="M351" s="37"/>
      <c r="N351" s="79"/>
      <c r="O351" s="79"/>
      <c r="P351" s="79"/>
      <c r="Q351" s="79"/>
      <c r="R351" s="78"/>
      <c r="S351" s="37"/>
    </row>
    <row r="352" spans="1:19">
      <c r="A352" s="37"/>
      <c r="B352" s="106"/>
      <c r="C352" s="106"/>
      <c r="D352" s="37"/>
      <c r="E352" s="106"/>
      <c r="F352" s="106"/>
      <c r="G352" s="68"/>
      <c r="H352" s="68"/>
      <c r="I352" s="106"/>
      <c r="J352" s="37"/>
      <c r="K352" s="37"/>
      <c r="L352" s="37"/>
      <c r="M352" s="37"/>
      <c r="N352" s="79"/>
      <c r="O352" s="79"/>
      <c r="P352" s="79"/>
      <c r="Q352" s="79"/>
      <c r="R352" s="78"/>
      <c r="S352" s="37"/>
    </row>
    <row r="353" spans="1:19">
      <c r="A353" s="37"/>
      <c r="B353" s="106"/>
      <c r="C353" s="106"/>
      <c r="D353" s="37"/>
      <c r="E353" s="106"/>
      <c r="F353" s="106"/>
      <c r="G353" s="68"/>
      <c r="H353" s="68"/>
      <c r="I353" s="106"/>
      <c r="J353" s="37"/>
      <c r="K353" s="37"/>
      <c r="L353" s="37"/>
      <c r="M353" s="37"/>
      <c r="N353" s="79"/>
      <c r="O353" s="79"/>
      <c r="P353" s="79"/>
      <c r="Q353" s="79"/>
      <c r="R353" s="78"/>
      <c r="S353" s="37"/>
    </row>
    <row r="354" spans="1:19">
      <c r="A354" s="37"/>
      <c r="B354" s="106"/>
      <c r="C354" s="106"/>
      <c r="D354" s="37"/>
      <c r="E354" s="106"/>
      <c r="F354" s="106"/>
      <c r="G354" s="68"/>
      <c r="H354" s="68"/>
      <c r="I354" s="106"/>
      <c r="J354" s="37"/>
      <c r="K354" s="37"/>
      <c r="L354" s="37"/>
      <c r="M354" s="37"/>
      <c r="N354" s="79"/>
      <c r="O354" s="79"/>
      <c r="P354" s="79"/>
      <c r="Q354" s="79"/>
      <c r="R354" s="78"/>
      <c r="S354" s="37"/>
    </row>
    <row r="355" spans="1:19">
      <c r="A355" s="37"/>
      <c r="B355" s="106"/>
      <c r="C355" s="106"/>
      <c r="D355" s="37"/>
      <c r="E355" s="106"/>
      <c r="F355" s="106"/>
      <c r="G355" s="68"/>
      <c r="H355" s="68"/>
      <c r="I355" s="106"/>
      <c r="J355" s="37"/>
      <c r="K355" s="37"/>
      <c r="L355" s="37"/>
      <c r="M355" s="37"/>
      <c r="N355" s="79"/>
      <c r="O355" s="79"/>
      <c r="P355" s="79"/>
      <c r="Q355" s="79"/>
      <c r="R355" s="78"/>
      <c r="S355" s="37"/>
    </row>
    <row r="356" spans="1:19">
      <c r="A356" s="37"/>
      <c r="B356" s="106"/>
      <c r="C356" s="106"/>
      <c r="D356" s="37"/>
      <c r="E356" s="106"/>
      <c r="F356" s="106"/>
      <c r="G356" s="68"/>
      <c r="H356" s="68"/>
      <c r="I356" s="106"/>
      <c r="J356" s="37"/>
      <c r="K356" s="37"/>
      <c r="L356" s="37"/>
      <c r="M356" s="37"/>
      <c r="N356" s="79"/>
      <c r="O356" s="79"/>
      <c r="P356" s="79"/>
      <c r="Q356" s="79"/>
      <c r="R356" s="78"/>
      <c r="S356" s="37"/>
    </row>
    <row r="357" spans="1:19">
      <c r="A357" s="37"/>
      <c r="B357" s="106"/>
      <c r="C357" s="106"/>
      <c r="D357" s="37"/>
      <c r="E357" s="106"/>
      <c r="F357" s="106"/>
      <c r="G357" s="68"/>
      <c r="H357" s="68"/>
      <c r="I357" s="106"/>
      <c r="J357" s="37"/>
      <c r="K357" s="37"/>
      <c r="L357" s="37"/>
      <c r="M357" s="37"/>
      <c r="N357" s="79"/>
      <c r="O357" s="79"/>
      <c r="P357" s="79"/>
      <c r="Q357" s="79"/>
      <c r="R357" s="78"/>
      <c r="S357" s="37"/>
    </row>
    <row r="358" spans="1:19">
      <c r="A358" s="37"/>
      <c r="B358" s="106"/>
      <c r="C358" s="106"/>
      <c r="D358" s="37"/>
      <c r="E358" s="106"/>
      <c r="F358" s="106"/>
      <c r="G358" s="68"/>
      <c r="H358" s="68"/>
      <c r="I358" s="106"/>
      <c r="J358" s="37"/>
      <c r="K358" s="37"/>
      <c r="L358" s="37"/>
      <c r="M358" s="37"/>
      <c r="N358" s="79"/>
      <c r="O358" s="79"/>
      <c r="P358" s="79"/>
      <c r="Q358" s="79"/>
      <c r="R358" s="78"/>
      <c r="S358" s="37"/>
    </row>
    <row r="359" spans="1:19">
      <c r="A359" s="37"/>
      <c r="B359" s="106"/>
      <c r="C359" s="106"/>
      <c r="D359" s="37"/>
      <c r="E359" s="106"/>
      <c r="F359" s="106"/>
      <c r="G359" s="68"/>
      <c r="H359" s="68"/>
      <c r="I359" s="106"/>
      <c r="J359" s="37"/>
      <c r="K359" s="37"/>
      <c r="L359" s="37"/>
      <c r="M359" s="37"/>
      <c r="N359" s="79"/>
      <c r="O359" s="79"/>
      <c r="P359" s="79"/>
      <c r="Q359" s="79"/>
      <c r="R359" s="78"/>
      <c r="S359" s="37"/>
    </row>
    <row r="360" spans="1:19">
      <c r="A360" s="37"/>
      <c r="B360" s="106"/>
      <c r="C360" s="106"/>
      <c r="D360" s="37"/>
      <c r="E360" s="106"/>
      <c r="F360" s="106"/>
      <c r="G360" s="68"/>
      <c r="H360" s="68"/>
      <c r="I360" s="106"/>
      <c r="J360" s="37"/>
      <c r="K360" s="37"/>
      <c r="L360" s="37"/>
      <c r="M360" s="37"/>
      <c r="N360" s="79"/>
      <c r="O360" s="79"/>
      <c r="P360" s="79"/>
      <c r="Q360" s="79"/>
      <c r="R360" s="78"/>
      <c r="S360" s="37"/>
    </row>
    <row r="361" spans="1:19">
      <c r="A361" s="37"/>
      <c r="B361" s="106"/>
      <c r="C361" s="106"/>
      <c r="D361" s="37"/>
      <c r="E361" s="106"/>
      <c r="F361" s="106"/>
      <c r="G361" s="68"/>
      <c r="H361" s="68"/>
      <c r="I361" s="106"/>
      <c r="J361" s="37"/>
      <c r="K361" s="37"/>
      <c r="L361" s="37"/>
      <c r="M361" s="37"/>
      <c r="N361" s="79"/>
      <c r="O361" s="79"/>
      <c r="P361" s="79"/>
      <c r="Q361" s="79"/>
      <c r="R361" s="78"/>
      <c r="S361" s="37"/>
    </row>
    <row r="362" spans="1:19">
      <c r="A362" s="37"/>
      <c r="B362" s="106"/>
      <c r="C362" s="106"/>
      <c r="D362" s="37"/>
      <c r="E362" s="106"/>
      <c r="F362" s="106"/>
      <c r="G362" s="68"/>
      <c r="H362" s="68"/>
      <c r="I362" s="106"/>
      <c r="J362" s="37"/>
      <c r="K362" s="37"/>
      <c r="L362" s="37"/>
      <c r="M362" s="37"/>
      <c r="N362" s="79"/>
      <c r="O362" s="79"/>
      <c r="P362" s="79"/>
      <c r="Q362" s="79"/>
      <c r="R362" s="78"/>
      <c r="S362" s="37"/>
    </row>
    <row r="363" spans="1:19">
      <c r="A363" s="37"/>
      <c r="B363" s="106"/>
      <c r="C363" s="106"/>
      <c r="D363" s="37"/>
      <c r="E363" s="106"/>
      <c r="F363" s="106"/>
      <c r="G363" s="68"/>
      <c r="H363" s="68"/>
      <c r="I363" s="106"/>
      <c r="J363" s="37"/>
      <c r="K363" s="37"/>
      <c r="L363" s="37"/>
      <c r="M363" s="37"/>
      <c r="N363" s="79"/>
      <c r="O363" s="79"/>
      <c r="P363" s="79"/>
      <c r="Q363" s="79"/>
      <c r="R363" s="78"/>
      <c r="S363" s="37"/>
    </row>
    <row r="364" spans="1:19">
      <c r="A364" s="37"/>
      <c r="B364" s="106"/>
      <c r="C364" s="106"/>
      <c r="D364" s="37"/>
      <c r="E364" s="106"/>
      <c r="F364" s="106"/>
      <c r="G364" s="68"/>
      <c r="H364" s="68"/>
      <c r="I364" s="106"/>
      <c r="J364" s="37"/>
      <c r="K364" s="37"/>
      <c r="L364" s="37"/>
      <c r="M364" s="37"/>
      <c r="N364" s="79"/>
      <c r="O364" s="79"/>
      <c r="P364" s="79"/>
      <c r="Q364" s="79"/>
      <c r="R364" s="78"/>
      <c r="S364" s="37"/>
    </row>
    <row r="365" spans="1:19">
      <c r="A365" s="37"/>
      <c r="B365" s="106"/>
      <c r="C365" s="106"/>
      <c r="D365" s="37"/>
      <c r="E365" s="106"/>
      <c r="F365" s="106"/>
      <c r="G365" s="68"/>
      <c r="H365" s="68"/>
      <c r="I365" s="106"/>
      <c r="J365" s="37"/>
      <c r="K365" s="37"/>
      <c r="L365" s="37"/>
      <c r="M365" s="37"/>
      <c r="N365" s="79"/>
      <c r="O365" s="79"/>
      <c r="P365" s="79"/>
      <c r="Q365" s="79"/>
      <c r="R365" s="78"/>
      <c r="S365" s="37"/>
    </row>
    <row r="366" spans="1:19">
      <c r="A366" s="37"/>
      <c r="B366" s="106"/>
      <c r="C366" s="106"/>
      <c r="D366" s="37"/>
      <c r="E366" s="106"/>
      <c r="F366" s="106"/>
      <c r="G366" s="68"/>
      <c r="H366" s="68"/>
      <c r="I366" s="106"/>
      <c r="J366" s="37"/>
      <c r="K366" s="37"/>
      <c r="L366" s="37"/>
      <c r="M366" s="37"/>
      <c r="N366" s="79"/>
      <c r="O366" s="79"/>
      <c r="P366" s="79"/>
      <c r="Q366" s="79"/>
      <c r="R366" s="78"/>
      <c r="S366" s="37"/>
    </row>
    <row r="367" spans="1:19">
      <c r="A367" s="37"/>
      <c r="B367" s="106"/>
      <c r="C367" s="106"/>
      <c r="D367" s="37"/>
      <c r="E367" s="106"/>
      <c r="F367" s="106"/>
      <c r="G367" s="68"/>
      <c r="H367" s="68"/>
      <c r="I367" s="106"/>
      <c r="J367" s="37"/>
      <c r="K367" s="37"/>
      <c r="L367" s="37"/>
      <c r="M367" s="37"/>
      <c r="N367" s="79"/>
      <c r="O367" s="79"/>
      <c r="P367" s="79"/>
      <c r="Q367" s="79"/>
      <c r="R367" s="78"/>
      <c r="S367" s="37"/>
    </row>
    <row r="368" spans="1:19">
      <c r="A368" s="37"/>
      <c r="B368" s="106"/>
      <c r="C368" s="106"/>
      <c r="D368" s="37"/>
      <c r="E368" s="106"/>
      <c r="F368" s="106"/>
      <c r="G368" s="68"/>
      <c r="H368" s="68"/>
      <c r="I368" s="106"/>
      <c r="J368" s="37"/>
      <c r="K368" s="37"/>
      <c r="L368" s="37"/>
      <c r="M368" s="37"/>
      <c r="N368" s="79"/>
      <c r="O368" s="79"/>
      <c r="P368" s="79"/>
      <c r="Q368" s="79"/>
      <c r="R368" s="78"/>
      <c r="S368" s="37"/>
    </row>
    <row r="369" spans="1:19">
      <c r="A369" s="37"/>
      <c r="B369" s="106"/>
      <c r="C369" s="106"/>
      <c r="D369" s="37"/>
      <c r="E369" s="106"/>
      <c r="F369" s="106"/>
      <c r="G369" s="68"/>
      <c r="H369" s="68"/>
      <c r="I369" s="106"/>
      <c r="J369" s="37"/>
      <c r="K369" s="37"/>
      <c r="L369" s="37"/>
      <c r="M369" s="37"/>
      <c r="N369" s="79"/>
      <c r="O369" s="79"/>
      <c r="P369" s="79"/>
      <c r="Q369" s="79"/>
      <c r="R369" s="78"/>
      <c r="S369" s="37"/>
    </row>
    <row r="370" spans="1:19">
      <c r="A370" s="37"/>
      <c r="B370" s="106"/>
      <c r="C370" s="106"/>
      <c r="D370" s="37"/>
      <c r="E370" s="106"/>
      <c r="F370" s="106"/>
      <c r="G370" s="68"/>
      <c r="H370" s="68"/>
      <c r="I370" s="106"/>
      <c r="J370" s="37"/>
      <c r="K370" s="37"/>
      <c r="L370" s="37"/>
      <c r="M370" s="37"/>
      <c r="N370" s="79"/>
      <c r="O370" s="79"/>
      <c r="P370" s="79"/>
      <c r="Q370" s="79"/>
      <c r="R370" s="78"/>
      <c r="S370" s="37"/>
    </row>
    <row r="371" spans="1:19">
      <c r="A371" s="37"/>
      <c r="B371" s="106"/>
      <c r="C371" s="106"/>
      <c r="D371" s="37"/>
      <c r="E371" s="106"/>
      <c r="F371" s="106"/>
      <c r="G371" s="68"/>
      <c r="H371" s="68"/>
      <c r="I371" s="106"/>
      <c r="J371" s="37"/>
      <c r="K371" s="37"/>
      <c r="L371" s="37"/>
      <c r="M371" s="37"/>
      <c r="N371" s="79"/>
      <c r="O371" s="79"/>
      <c r="P371" s="79"/>
      <c r="Q371" s="79"/>
      <c r="R371" s="78"/>
      <c r="S371" s="37"/>
    </row>
    <row r="372" spans="1:19">
      <c r="A372" s="37"/>
      <c r="B372" s="106"/>
      <c r="C372" s="106"/>
      <c r="D372" s="37"/>
      <c r="E372" s="106"/>
      <c r="F372" s="106"/>
      <c r="G372" s="68"/>
      <c r="H372" s="68"/>
      <c r="I372" s="106"/>
      <c r="J372" s="37"/>
      <c r="K372" s="37"/>
      <c r="L372" s="37"/>
      <c r="M372" s="37"/>
      <c r="N372" s="79"/>
      <c r="O372" s="79"/>
      <c r="P372" s="79"/>
      <c r="Q372" s="79"/>
      <c r="R372" s="78"/>
      <c r="S372" s="37"/>
    </row>
    <row r="373" spans="1:19">
      <c r="A373" s="37"/>
      <c r="B373" s="106"/>
      <c r="C373" s="106"/>
      <c r="D373" s="37"/>
      <c r="E373" s="106"/>
      <c r="F373" s="106"/>
      <c r="G373" s="68"/>
      <c r="H373" s="68"/>
      <c r="I373" s="106"/>
      <c r="J373" s="37"/>
      <c r="K373" s="37"/>
      <c r="L373" s="37"/>
      <c r="M373" s="37"/>
      <c r="N373" s="79"/>
      <c r="O373" s="79"/>
      <c r="P373" s="79"/>
      <c r="Q373" s="79"/>
      <c r="R373" s="78"/>
      <c r="S373" s="37"/>
    </row>
    <row r="374" spans="1:19">
      <c r="A374" s="37"/>
      <c r="B374" s="106"/>
      <c r="C374" s="106"/>
      <c r="D374" s="37"/>
      <c r="E374" s="106"/>
      <c r="F374" s="106"/>
      <c r="G374" s="68"/>
      <c r="H374" s="68"/>
      <c r="I374" s="106"/>
      <c r="J374" s="37"/>
      <c r="K374" s="37"/>
      <c r="L374" s="37"/>
      <c r="M374" s="37"/>
      <c r="N374" s="79"/>
      <c r="O374" s="79"/>
      <c r="P374" s="79"/>
      <c r="Q374" s="79"/>
      <c r="R374" s="78"/>
      <c r="S374" s="37"/>
    </row>
    <row r="375" spans="1:19">
      <c r="A375" s="37"/>
      <c r="B375" s="106"/>
      <c r="C375" s="106"/>
      <c r="D375" s="37"/>
      <c r="E375" s="106"/>
      <c r="F375" s="106"/>
      <c r="G375" s="68"/>
      <c r="H375" s="68"/>
      <c r="I375" s="106"/>
      <c r="J375" s="37"/>
      <c r="K375" s="37"/>
      <c r="L375" s="37"/>
      <c r="M375" s="37"/>
      <c r="N375" s="79"/>
      <c r="O375" s="79"/>
      <c r="P375" s="79"/>
      <c r="Q375" s="79"/>
      <c r="R375" s="78"/>
      <c r="S375" s="37"/>
    </row>
    <row r="376" spans="1:19">
      <c r="A376" s="37"/>
      <c r="B376" s="106"/>
      <c r="C376" s="106"/>
      <c r="D376" s="37"/>
      <c r="E376" s="106"/>
      <c r="F376" s="106"/>
      <c r="G376" s="68"/>
      <c r="H376" s="68"/>
      <c r="I376" s="106"/>
      <c r="J376" s="37"/>
      <c r="K376" s="37"/>
      <c r="L376" s="37"/>
      <c r="M376" s="37"/>
      <c r="N376" s="79"/>
      <c r="O376" s="79"/>
      <c r="P376" s="79"/>
      <c r="Q376" s="79"/>
      <c r="R376" s="78"/>
      <c r="S376" s="37"/>
    </row>
    <row r="377" spans="1:19">
      <c r="A377" s="37"/>
      <c r="B377" s="106"/>
      <c r="C377" s="106"/>
      <c r="D377" s="37"/>
      <c r="E377" s="106"/>
      <c r="F377" s="106"/>
      <c r="G377" s="68"/>
      <c r="H377" s="68"/>
      <c r="I377" s="106"/>
      <c r="J377" s="37"/>
      <c r="K377" s="37"/>
      <c r="L377" s="37"/>
      <c r="M377" s="37"/>
      <c r="N377" s="79"/>
      <c r="O377" s="79"/>
      <c r="P377" s="79"/>
      <c r="Q377" s="79"/>
      <c r="R377" s="78"/>
      <c r="S377" s="37"/>
    </row>
    <row r="378" spans="1:19">
      <c r="A378" s="37"/>
      <c r="B378" s="106"/>
      <c r="C378" s="106"/>
      <c r="D378" s="37"/>
      <c r="E378" s="106"/>
      <c r="F378" s="106"/>
      <c r="G378" s="68"/>
      <c r="H378" s="68"/>
      <c r="I378" s="106"/>
      <c r="J378" s="37"/>
      <c r="K378" s="37"/>
      <c r="L378" s="37"/>
      <c r="M378" s="37"/>
      <c r="N378" s="79"/>
      <c r="O378" s="79"/>
      <c r="P378" s="79"/>
      <c r="Q378" s="79"/>
      <c r="R378" s="78"/>
      <c r="S378" s="37"/>
    </row>
    <row r="379" spans="1:19">
      <c r="A379" s="37"/>
      <c r="B379" s="106"/>
      <c r="C379" s="106"/>
      <c r="D379" s="37"/>
      <c r="E379" s="106"/>
      <c r="F379" s="106"/>
      <c r="G379" s="68"/>
      <c r="H379" s="68"/>
      <c r="I379" s="106"/>
      <c r="J379" s="37"/>
      <c r="K379" s="37"/>
      <c r="L379" s="37"/>
      <c r="M379" s="37"/>
      <c r="N379" s="79"/>
      <c r="O379" s="79"/>
      <c r="P379" s="79"/>
      <c r="Q379" s="79"/>
      <c r="R379" s="78"/>
      <c r="S379" s="37"/>
    </row>
    <row r="380" spans="1:19">
      <c r="A380" s="37"/>
      <c r="B380" s="106"/>
      <c r="C380" s="106"/>
      <c r="D380" s="37"/>
      <c r="E380" s="106"/>
      <c r="F380" s="106"/>
      <c r="G380" s="68"/>
      <c r="H380" s="68"/>
      <c r="I380" s="106"/>
      <c r="J380" s="37"/>
      <c r="K380" s="37"/>
      <c r="L380" s="37"/>
      <c r="M380" s="37"/>
      <c r="N380" s="79"/>
      <c r="O380" s="79"/>
      <c r="P380" s="79"/>
      <c r="Q380" s="79"/>
      <c r="R380" s="78"/>
      <c r="S380" s="37"/>
    </row>
    <row r="381" spans="1:19">
      <c r="A381" s="37"/>
      <c r="B381" s="106"/>
      <c r="C381" s="106"/>
      <c r="D381" s="37"/>
      <c r="E381" s="106"/>
      <c r="F381" s="106"/>
      <c r="G381" s="68"/>
      <c r="H381" s="68"/>
      <c r="I381" s="106"/>
      <c r="J381" s="37"/>
      <c r="K381" s="37"/>
      <c r="L381" s="37"/>
      <c r="M381" s="37"/>
      <c r="N381" s="79"/>
      <c r="O381" s="79"/>
      <c r="P381" s="79"/>
      <c r="Q381" s="79"/>
      <c r="R381" s="78"/>
      <c r="S381" s="37"/>
    </row>
    <row r="382" spans="1:19">
      <c r="A382" s="37"/>
      <c r="B382" s="106"/>
      <c r="C382" s="106"/>
      <c r="D382" s="37"/>
      <c r="E382" s="106"/>
      <c r="F382" s="106"/>
      <c r="G382" s="68"/>
      <c r="H382" s="68"/>
      <c r="I382" s="106"/>
      <c r="J382" s="37"/>
      <c r="K382" s="37"/>
      <c r="L382" s="37"/>
      <c r="M382" s="37"/>
      <c r="N382" s="79"/>
      <c r="O382" s="79"/>
      <c r="P382" s="79"/>
      <c r="Q382" s="79"/>
      <c r="R382" s="78"/>
      <c r="S382" s="37"/>
    </row>
    <row r="383" spans="1:19">
      <c r="A383" s="37"/>
      <c r="B383" s="106"/>
      <c r="C383" s="106"/>
      <c r="D383" s="37"/>
      <c r="E383" s="106"/>
      <c r="F383" s="106"/>
      <c r="G383" s="68"/>
      <c r="H383" s="68"/>
      <c r="I383" s="106"/>
      <c r="J383" s="37"/>
      <c r="K383" s="37"/>
      <c r="L383" s="37"/>
      <c r="M383" s="37"/>
      <c r="N383" s="79"/>
      <c r="O383" s="79"/>
      <c r="P383" s="79"/>
      <c r="Q383" s="79"/>
      <c r="R383" s="78"/>
      <c r="S383" s="37"/>
    </row>
    <row r="384" spans="1:19">
      <c r="A384" s="37"/>
      <c r="B384" s="106"/>
      <c r="C384" s="106"/>
      <c r="D384" s="37"/>
      <c r="E384" s="106"/>
      <c r="F384" s="106"/>
      <c r="G384" s="68"/>
      <c r="H384" s="68"/>
      <c r="I384" s="106"/>
      <c r="J384" s="37"/>
      <c r="K384" s="37"/>
      <c r="L384" s="37"/>
      <c r="M384" s="37"/>
      <c r="N384" s="79"/>
      <c r="O384" s="79"/>
      <c r="P384" s="79"/>
      <c r="Q384" s="79"/>
      <c r="R384" s="78"/>
      <c r="S384" s="37"/>
    </row>
    <row r="385" spans="1:19">
      <c r="A385" s="37"/>
      <c r="B385" s="106"/>
      <c r="C385" s="106"/>
      <c r="D385" s="37"/>
      <c r="E385" s="106"/>
      <c r="F385" s="106"/>
      <c r="G385" s="68"/>
      <c r="H385" s="68"/>
      <c r="I385" s="106"/>
      <c r="J385" s="37"/>
      <c r="K385" s="37"/>
      <c r="L385" s="37"/>
      <c r="M385" s="37"/>
      <c r="N385" s="79"/>
      <c r="O385" s="79"/>
      <c r="P385" s="79"/>
      <c r="Q385" s="79"/>
      <c r="R385" s="78"/>
      <c r="S385" s="37"/>
    </row>
    <row r="386" spans="1:19">
      <c r="A386" s="37"/>
      <c r="B386" s="106"/>
      <c r="C386" s="106"/>
      <c r="D386" s="37"/>
      <c r="E386" s="106"/>
      <c r="F386" s="106"/>
      <c r="G386" s="68"/>
      <c r="H386" s="68"/>
      <c r="I386" s="106"/>
      <c r="J386" s="37"/>
      <c r="K386" s="37"/>
      <c r="L386" s="37"/>
      <c r="M386" s="37"/>
      <c r="N386" s="79"/>
      <c r="O386" s="79"/>
      <c r="P386" s="79"/>
      <c r="Q386" s="79"/>
      <c r="R386" s="78"/>
      <c r="S386" s="37"/>
    </row>
    <row r="387" spans="1:19">
      <c r="A387" s="37"/>
      <c r="B387" s="106"/>
      <c r="C387" s="106"/>
      <c r="D387" s="37"/>
      <c r="E387" s="106"/>
      <c r="F387" s="106"/>
      <c r="G387" s="68"/>
      <c r="H387" s="68"/>
      <c r="I387" s="106"/>
      <c r="J387" s="37"/>
      <c r="K387" s="37"/>
      <c r="L387" s="37"/>
      <c r="M387" s="37"/>
      <c r="N387" s="79"/>
      <c r="O387" s="79"/>
      <c r="P387" s="79"/>
      <c r="Q387" s="79"/>
      <c r="R387" s="78"/>
      <c r="S387" s="37"/>
    </row>
    <row r="388" spans="1:19">
      <c r="A388" s="37"/>
      <c r="B388" s="106"/>
      <c r="C388" s="106"/>
      <c r="D388" s="37"/>
      <c r="E388" s="106"/>
      <c r="F388" s="106"/>
      <c r="G388" s="68"/>
      <c r="H388" s="68"/>
      <c r="I388" s="106"/>
      <c r="J388" s="37"/>
      <c r="K388" s="37"/>
      <c r="L388" s="37"/>
      <c r="M388" s="37"/>
      <c r="N388" s="79"/>
      <c r="O388" s="79"/>
      <c r="P388" s="79"/>
      <c r="Q388" s="79"/>
      <c r="R388" s="78"/>
      <c r="S388" s="37"/>
    </row>
    <row r="389" spans="1:19">
      <c r="A389" s="37"/>
      <c r="B389" s="106"/>
      <c r="C389" s="106"/>
      <c r="D389" s="37"/>
      <c r="E389" s="106"/>
      <c r="F389" s="106"/>
      <c r="G389" s="68"/>
      <c r="H389" s="68"/>
      <c r="I389" s="106"/>
      <c r="J389" s="37"/>
      <c r="K389" s="37"/>
      <c r="L389" s="37"/>
      <c r="M389" s="37"/>
      <c r="N389" s="79"/>
      <c r="O389" s="79"/>
      <c r="P389" s="79"/>
      <c r="Q389" s="79"/>
      <c r="R389" s="78"/>
      <c r="S389" s="37"/>
    </row>
    <row r="390" spans="1:19">
      <c r="A390" s="37"/>
      <c r="B390" s="106"/>
      <c r="C390" s="106"/>
      <c r="D390" s="37"/>
      <c r="E390" s="106"/>
      <c r="F390" s="106"/>
      <c r="G390" s="68"/>
      <c r="H390" s="68"/>
      <c r="I390" s="106"/>
      <c r="J390" s="37"/>
      <c r="K390" s="37"/>
      <c r="L390" s="37"/>
      <c r="M390" s="37"/>
      <c r="N390" s="79"/>
      <c r="O390" s="79"/>
      <c r="P390" s="79"/>
      <c r="Q390" s="79"/>
      <c r="R390" s="78"/>
      <c r="S390" s="37"/>
    </row>
    <row r="391" spans="1:19">
      <c r="A391" s="37"/>
      <c r="B391" s="106"/>
      <c r="C391" s="106"/>
      <c r="D391" s="37"/>
      <c r="E391" s="106"/>
      <c r="F391" s="106"/>
      <c r="G391" s="68"/>
      <c r="H391" s="68"/>
      <c r="I391" s="106"/>
      <c r="J391" s="37"/>
      <c r="K391" s="37"/>
      <c r="L391" s="37"/>
      <c r="M391" s="37"/>
      <c r="N391" s="79"/>
      <c r="O391" s="79"/>
      <c r="P391" s="79"/>
      <c r="Q391" s="79"/>
      <c r="R391" s="78"/>
      <c r="S391" s="37"/>
    </row>
    <row r="392" spans="1:19">
      <c r="A392" s="37"/>
      <c r="B392" s="106"/>
      <c r="C392" s="106"/>
      <c r="D392" s="37"/>
      <c r="E392" s="106"/>
      <c r="F392" s="106"/>
      <c r="G392" s="68"/>
      <c r="H392" s="68"/>
      <c r="I392" s="106"/>
      <c r="J392" s="37"/>
      <c r="K392" s="37"/>
      <c r="L392" s="37"/>
      <c r="M392" s="37"/>
      <c r="N392" s="79"/>
      <c r="O392" s="79"/>
      <c r="P392" s="79"/>
      <c r="Q392" s="79"/>
      <c r="R392" s="78"/>
      <c r="S392" s="37"/>
    </row>
    <row r="393" spans="1:19">
      <c r="A393" s="37"/>
      <c r="B393" s="106"/>
      <c r="C393" s="106"/>
      <c r="D393" s="37"/>
      <c r="E393" s="106"/>
      <c r="F393" s="106"/>
      <c r="G393" s="68"/>
      <c r="H393" s="68"/>
      <c r="I393" s="106"/>
      <c r="J393" s="37"/>
      <c r="K393" s="37"/>
      <c r="L393" s="37"/>
      <c r="M393" s="37"/>
      <c r="N393" s="79"/>
      <c r="O393" s="79"/>
      <c r="P393" s="79"/>
      <c r="Q393" s="79"/>
      <c r="R393" s="78"/>
      <c r="S393" s="37"/>
    </row>
    <row r="394" spans="1:19">
      <c r="A394" s="37"/>
      <c r="B394" s="106"/>
      <c r="C394" s="106"/>
      <c r="D394" s="37"/>
      <c r="E394" s="106"/>
      <c r="F394" s="106"/>
      <c r="G394" s="68"/>
      <c r="H394" s="68"/>
      <c r="I394" s="106"/>
      <c r="J394" s="37"/>
      <c r="K394" s="37"/>
      <c r="L394" s="37"/>
      <c r="M394" s="37"/>
      <c r="N394" s="79"/>
      <c r="O394" s="79"/>
      <c r="P394" s="79"/>
      <c r="Q394" s="79"/>
      <c r="R394" s="78"/>
      <c r="S394" s="37"/>
    </row>
    <row r="395" spans="1:19">
      <c r="A395" s="37"/>
      <c r="B395" s="106"/>
      <c r="C395" s="106"/>
      <c r="D395" s="37"/>
      <c r="E395" s="106"/>
      <c r="F395" s="106"/>
      <c r="G395" s="68"/>
      <c r="H395" s="68"/>
      <c r="I395" s="106"/>
      <c r="J395" s="37"/>
      <c r="K395" s="37"/>
      <c r="L395" s="37"/>
      <c r="M395" s="37"/>
      <c r="N395" s="79"/>
      <c r="O395" s="79"/>
      <c r="P395" s="79"/>
      <c r="Q395" s="79"/>
      <c r="R395" s="78"/>
      <c r="S395" s="37"/>
    </row>
    <row r="396" spans="1:19">
      <c r="A396" s="37"/>
      <c r="B396" s="106"/>
      <c r="C396" s="106"/>
      <c r="D396" s="37"/>
      <c r="E396" s="106"/>
      <c r="F396" s="106"/>
      <c r="G396" s="68"/>
      <c r="H396" s="68"/>
      <c r="I396" s="106"/>
      <c r="J396" s="37"/>
      <c r="K396" s="37"/>
      <c r="L396" s="37"/>
      <c r="M396" s="37"/>
      <c r="N396" s="79"/>
      <c r="O396" s="79"/>
      <c r="P396" s="79"/>
      <c r="Q396" s="79"/>
      <c r="R396" s="78"/>
      <c r="S396" s="37"/>
    </row>
    <row r="397" spans="1:19">
      <c r="A397" s="37"/>
      <c r="B397" s="106"/>
      <c r="C397" s="106"/>
      <c r="D397" s="37"/>
      <c r="E397" s="106"/>
      <c r="F397" s="106"/>
      <c r="G397" s="68"/>
      <c r="H397" s="68"/>
      <c r="I397" s="106"/>
      <c r="J397" s="37"/>
      <c r="K397" s="37"/>
      <c r="L397" s="37"/>
      <c r="M397" s="37"/>
      <c r="N397" s="79"/>
      <c r="O397" s="79"/>
      <c r="P397" s="79"/>
      <c r="Q397" s="79"/>
      <c r="R397" s="78"/>
      <c r="S397" s="37"/>
    </row>
    <row r="398" spans="1:19">
      <c r="A398" s="37"/>
      <c r="B398" s="106"/>
      <c r="C398" s="106"/>
      <c r="D398" s="37"/>
      <c r="E398" s="106"/>
      <c r="F398" s="106"/>
      <c r="G398" s="68"/>
      <c r="H398" s="68"/>
      <c r="I398" s="106"/>
      <c r="J398" s="37"/>
      <c r="K398" s="37"/>
      <c r="L398" s="37"/>
      <c r="M398" s="37"/>
      <c r="N398" s="79"/>
      <c r="O398" s="79"/>
      <c r="P398" s="79"/>
      <c r="Q398" s="79"/>
      <c r="R398" s="78"/>
      <c r="S398" s="37"/>
    </row>
    <row r="399" spans="1:19">
      <c r="A399" s="37"/>
      <c r="B399" s="106"/>
      <c r="C399" s="106"/>
      <c r="D399" s="37"/>
      <c r="E399" s="106"/>
      <c r="F399" s="106"/>
      <c r="G399" s="68"/>
      <c r="H399" s="68"/>
      <c r="I399" s="106"/>
      <c r="J399" s="37"/>
      <c r="K399" s="37"/>
      <c r="L399" s="37"/>
      <c r="M399" s="37"/>
      <c r="N399" s="79"/>
      <c r="O399" s="79"/>
      <c r="P399" s="79"/>
      <c r="Q399" s="79"/>
      <c r="R399" s="78"/>
      <c r="S399" s="37"/>
    </row>
    <row r="400" spans="1:19">
      <c r="A400" s="37"/>
      <c r="B400" s="106"/>
      <c r="C400" s="106"/>
      <c r="D400" s="37"/>
      <c r="E400" s="106"/>
      <c r="F400" s="106"/>
      <c r="G400" s="68"/>
      <c r="H400" s="68"/>
      <c r="I400" s="106"/>
      <c r="J400" s="37"/>
      <c r="K400" s="37"/>
      <c r="L400" s="37"/>
      <c r="M400" s="37"/>
      <c r="N400" s="79"/>
      <c r="O400" s="79"/>
      <c r="P400" s="79"/>
      <c r="Q400" s="79"/>
      <c r="R400" s="78"/>
      <c r="S400" s="37"/>
    </row>
    <row r="401" spans="1:19">
      <c r="A401" s="37"/>
      <c r="B401" s="106"/>
      <c r="C401" s="106"/>
      <c r="D401" s="37"/>
      <c r="E401" s="106"/>
      <c r="F401" s="106"/>
      <c r="G401" s="68"/>
      <c r="H401" s="68"/>
      <c r="I401" s="106"/>
      <c r="J401" s="37"/>
      <c r="K401" s="37"/>
      <c r="L401" s="37"/>
      <c r="M401" s="37"/>
      <c r="N401" s="79"/>
      <c r="O401" s="79"/>
      <c r="P401" s="79"/>
      <c r="Q401" s="79"/>
      <c r="R401" s="78"/>
      <c r="S401" s="37"/>
    </row>
    <row r="402" spans="1:19">
      <c r="A402" s="37"/>
      <c r="B402" s="106"/>
      <c r="C402" s="106"/>
      <c r="D402" s="37"/>
      <c r="E402" s="106"/>
      <c r="F402" s="106"/>
      <c r="G402" s="68"/>
      <c r="H402" s="68"/>
      <c r="I402" s="106"/>
      <c r="J402" s="37"/>
      <c r="K402" s="37"/>
      <c r="L402" s="37"/>
      <c r="M402" s="37"/>
      <c r="N402" s="79"/>
      <c r="O402" s="79"/>
      <c r="P402" s="79"/>
      <c r="Q402" s="79"/>
      <c r="R402" s="78"/>
      <c r="S402" s="37"/>
    </row>
    <row r="403" spans="1:19">
      <c r="A403" s="37"/>
      <c r="B403" s="106"/>
      <c r="C403" s="106"/>
      <c r="D403" s="37"/>
      <c r="E403" s="106"/>
      <c r="F403" s="106"/>
      <c r="G403" s="68"/>
      <c r="H403" s="68"/>
      <c r="I403" s="106"/>
      <c r="J403" s="37"/>
      <c r="K403" s="37"/>
      <c r="L403" s="37"/>
      <c r="M403" s="37"/>
      <c r="N403" s="79"/>
      <c r="O403" s="79"/>
      <c r="P403" s="79"/>
      <c r="Q403" s="79"/>
      <c r="R403" s="78"/>
      <c r="S403" s="37"/>
    </row>
    <row r="404" spans="1:19">
      <c r="A404" s="37"/>
      <c r="B404" s="106"/>
      <c r="C404" s="106"/>
      <c r="D404" s="37"/>
      <c r="E404" s="106"/>
      <c r="F404" s="106"/>
      <c r="G404" s="68"/>
      <c r="H404" s="68"/>
      <c r="I404" s="106"/>
      <c r="J404" s="37"/>
      <c r="K404" s="37"/>
      <c r="L404" s="37"/>
      <c r="M404" s="37"/>
      <c r="N404" s="79"/>
      <c r="O404" s="79"/>
      <c r="P404" s="79"/>
      <c r="Q404" s="79"/>
      <c r="R404" s="78"/>
      <c r="S404" s="37"/>
    </row>
    <row r="405" spans="1:19">
      <c r="A405" s="37"/>
      <c r="B405" s="106"/>
      <c r="C405" s="106"/>
      <c r="D405" s="37"/>
      <c r="E405" s="106"/>
      <c r="F405" s="106"/>
      <c r="G405" s="68"/>
      <c r="H405" s="68"/>
      <c r="I405" s="106"/>
      <c r="J405" s="37"/>
      <c r="K405" s="37"/>
      <c r="L405" s="37"/>
      <c r="M405" s="37"/>
      <c r="N405" s="79"/>
      <c r="O405" s="79"/>
      <c r="P405" s="79"/>
      <c r="Q405" s="79"/>
      <c r="R405" s="78"/>
      <c r="S405" s="37"/>
    </row>
    <row r="406" spans="1:19">
      <c r="A406" s="37"/>
      <c r="B406" s="106"/>
      <c r="C406" s="106"/>
      <c r="D406" s="37"/>
      <c r="E406" s="106"/>
      <c r="F406" s="106"/>
      <c r="G406" s="68"/>
      <c r="H406" s="68"/>
      <c r="I406" s="106"/>
      <c r="J406" s="37"/>
      <c r="K406" s="37"/>
      <c r="L406" s="37"/>
      <c r="M406" s="37"/>
      <c r="N406" s="79"/>
      <c r="O406" s="79"/>
      <c r="P406" s="79"/>
      <c r="Q406" s="79"/>
      <c r="R406" s="78"/>
      <c r="S406" s="37"/>
    </row>
    <row r="407" spans="1:19">
      <c r="A407" s="37"/>
      <c r="B407" s="106"/>
      <c r="C407" s="106"/>
      <c r="D407" s="37"/>
      <c r="E407" s="106"/>
      <c r="F407" s="106"/>
      <c r="G407" s="68"/>
      <c r="H407" s="68"/>
      <c r="I407" s="106"/>
      <c r="J407" s="37"/>
      <c r="K407" s="37"/>
      <c r="L407" s="37"/>
      <c r="M407" s="37"/>
      <c r="N407" s="79"/>
      <c r="O407" s="79"/>
      <c r="P407" s="79"/>
      <c r="Q407" s="79"/>
      <c r="R407" s="78"/>
      <c r="S407" s="37"/>
    </row>
    <row r="408" spans="1:19">
      <c r="A408" s="37"/>
      <c r="B408" s="106"/>
      <c r="C408" s="106"/>
      <c r="D408" s="37"/>
      <c r="E408" s="106"/>
      <c r="F408" s="106"/>
      <c r="G408" s="68"/>
      <c r="H408" s="68"/>
      <c r="I408" s="106"/>
      <c r="J408" s="37"/>
      <c r="K408" s="37"/>
      <c r="L408" s="37"/>
      <c r="M408" s="37"/>
      <c r="N408" s="79"/>
      <c r="O408" s="79"/>
      <c r="P408" s="79"/>
      <c r="Q408" s="79"/>
      <c r="R408" s="78"/>
      <c r="S408" s="37"/>
    </row>
    <row r="409" spans="1:19">
      <c r="A409" s="37"/>
      <c r="B409" s="106"/>
      <c r="C409" s="106"/>
      <c r="D409" s="37"/>
      <c r="E409" s="106"/>
      <c r="F409" s="106"/>
      <c r="G409" s="68"/>
      <c r="H409" s="68"/>
      <c r="I409" s="106"/>
      <c r="J409" s="37"/>
      <c r="K409" s="37"/>
      <c r="L409" s="37"/>
      <c r="M409" s="37"/>
      <c r="N409" s="79"/>
      <c r="O409" s="79"/>
      <c r="P409" s="79"/>
      <c r="Q409" s="79"/>
      <c r="R409" s="78"/>
      <c r="S409" s="37"/>
    </row>
    <row r="410" spans="1:19">
      <c r="A410" s="37"/>
      <c r="B410" s="106"/>
      <c r="C410" s="106"/>
      <c r="D410" s="37"/>
      <c r="E410" s="106"/>
      <c r="F410" s="106"/>
      <c r="G410" s="68"/>
      <c r="H410" s="68"/>
      <c r="I410" s="106"/>
      <c r="J410" s="37"/>
      <c r="K410" s="37"/>
      <c r="L410" s="37"/>
      <c r="M410" s="37"/>
      <c r="N410" s="79"/>
      <c r="O410" s="79"/>
      <c r="P410" s="79"/>
      <c r="Q410" s="79"/>
      <c r="R410" s="78"/>
      <c r="S410" s="37"/>
    </row>
    <row r="411" spans="1:19">
      <c r="A411" s="37"/>
      <c r="B411" s="106"/>
      <c r="C411" s="106"/>
      <c r="D411" s="37"/>
      <c r="E411" s="106"/>
      <c r="F411" s="106"/>
      <c r="G411" s="68"/>
      <c r="H411" s="68"/>
      <c r="I411" s="106"/>
      <c r="J411" s="37"/>
      <c r="K411" s="37"/>
      <c r="L411" s="37"/>
      <c r="M411" s="37"/>
      <c r="N411" s="79"/>
      <c r="O411" s="79"/>
      <c r="P411" s="79"/>
      <c r="Q411" s="79"/>
      <c r="R411" s="78"/>
      <c r="S411" s="37"/>
    </row>
    <row r="412" spans="1:19">
      <c r="A412" s="37"/>
      <c r="B412" s="106"/>
      <c r="C412" s="106"/>
      <c r="D412" s="37"/>
      <c r="E412" s="106"/>
      <c r="F412" s="106"/>
      <c r="G412" s="68"/>
      <c r="H412" s="68"/>
      <c r="I412" s="106"/>
      <c r="J412" s="37"/>
      <c r="K412" s="37"/>
      <c r="L412" s="37"/>
      <c r="M412" s="37"/>
      <c r="N412" s="79"/>
      <c r="O412" s="79"/>
      <c r="P412" s="79"/>
      <c r="Q412" s="79"/>
      <c r="R412" s="78"/>
      <c r="S412" s="37"/>
    </row>
    <row r="413" spans="1:19">
      <c r="A413" s="37"/>
      <c r="B413" s="106"/>
      <c r="C413" s="106"/>
      <c r="D413" s="37"/>
      <c r="E413" s="106"/>
      <c r="F413" s="106"/>
      <c r="G413" s="68"/>
      <c r="H413" s="68"/>
      <c r="I413" s="106"/>
      <c r="J413" s="37"/>
      <c r="K413" s="37"/>
      <c r="L413" s="37"/>
      <c r="M413" s="37"/>
      <c r="N413" s="79"/>
      <c r="O413" s="79"/>
      <c r="P413" s="79"/>
      <c r="Q413" s="79"/>
      <c r="R413" s="78"/>
      <c r="S413" s="37"/>
    </row>
    <row r="414" spans="1:19">
      <c r="A414" s="37"/>
      <c r="B414" s="106"/>
      <c r="C414" s="106"/>
      <c r="D414" s="37"/>
      <c r="E414" s="106"/>
      <c r="F414" s="106"/>
      <c r="G414" s="68"/>
      <c r="H414" s="68"/>
      <c r="I414" s="106"/>
      <c r="J414" s="37"/>
      <c r="K414" s="37"/>
      <c r="L414" s="37"/>
      <c r="M414" s="37"/>
      <c r="N414" s="79"/>
      <c r="O414" s="79"/>
      <c r="P414" s="79"/>
      <c r="Q414" s="79"/>
      <c r="R414" s="78"/>
      <c r="S414" s="37"/>
    </row>
    <row r="415" spans="1:19">
      <c r="A415" s="37"/>
      <c r="B415" s="106"/>
      <c r="C415" s="106"/>
      <c r="D415" s="37"/>
      <c r="E415" s="106"/>
      <c r="F415" s="106"/>
      <c r="G415" s="68"/>
      <c r="H415" s="68"/>
      <c r="I415" s="106"/>
      <c r="J415" s="37"/>
      <c r="K415" s="37"/>
      <c r="L415" s="37"/>
      <c r="M415" s="37"/>
      <c r="N415" s="79"/>
      <c r="O415" s="79"/>
      <c r="P415" s="79"/>
      <c r="Q415" s="79"/>
      <c r="R415" s="78"/>
      <c r="S415" s="37"/>
    </row>
    <row r="416" spans="1:19">
      <c r="A416" s="37"/>
      <c r="B416" s="106"/>
      <c r="C416" s="106"/>
      <c r="D416" s="37"/>
      <c r="E416" s="106"/>
      <c r="F416" s="106"/>
      <c r="G416" s="68"/>
      <c r="H416" s="68"/>
      <c r="I416" s="106"/>
      <c r="J416" s="37"/>
      <c r="K416" s="37"/>
      <c r="L416" s="37"/>
      <c r="M416" s="37"/>
      <c r="N416" s="79"/>
      <c r="O416" s="79"/>
      <c r="P416" s="79"/>
      <c r="Q416" s="79"/>
      <c r="R416" s="78"/>
      <c r="S416" s="37"/>
    </row>
    <row r="417" spans="1:19">
      <c r="A417" s="37"/>
      <c r="B417" s="106"/>
      <c r="C417" s="106"/>
      <c r="D417" s="37"/>
      <c r="E417" s="106"/>
      <c r="F417" s="106"/>
      <c r="G417" s="68"/>
      <c r="H417" s="68"/>
      <c r="I417" s="106"/>
      <c r="J417" s="37"/>
      <c r="K417" s="37"/>
      <c r="L417" s="37"/>
      <c r="M417" s="37"/>
      <c r="N417" s="79"/>
      <c r="O417" s="79"/>
      <c r="P417" s="79"/>
      <c r="Q417" s="79"/>
      <c r="R417" s="78"/>
      <c r="S417" s="37"/>
    </row>
    <row r="418" spans="1:19">
      <c r="A418" s="37"/>
      <c r="B418" s="106"/>
      <c r="C418" s="106"/>
      <c r="D418" s="37"/>
      <c r="E418" s="106"/>
      <c r="F418" s="106"/>
      <c r="G418" s="68"/>
      <c r="H418" s="68"/>
      <c r="I418" s="106"/>
      <c r="J418" s="37"/>
      <c r="K418" s="37"/>
      <c r="L418" s="37"/>
      <c r="M418" s="37"/>
      <c r="N418" s="79"/>
      <c r="O418" s="79"/>
      <c r="P418" s="79"/>
      <c r="Q418" s="79"/>
      <c r="R418" s="78"/>
      <c r="S418" s="37"/>
    </row>
    <row r="419" spans="1:19">
      <c r="A419" s="37"/>
      <c r="B419" s="106"/>
      <c r="C419" s="106"/>
      <c r="D419" s="37"/>
      <c r="E419" s="106"/>
      <c r="F419" s="106"/>
      <c r="G419" s="68"/>
      <c r="H419" s="68"/>
      <c r="I419" s="106"/>
      <c r="J419" s="37"/>
      <c r="K419" s="37"/>
      <c r="L419" s="37"/>
      <c r="M419" s="37"/>
      <c r="N419" s="79"/>
      <c r="O419" s="79"/>
      <c r="P419" s="79"/>
      <c r="Q419" s="79"/>
      <c r="R419" s="78"/>
      <c r="S419" s="37"/>
    </row>
    <row r="420" spans="1:19">
      <c r="A420" s="37"/>
      <c r="B420" s="106"/>
      <c r="C420" s="106"/>
      <c r="D420" s="37"/>
      <c r="E420" s="106"/>
      <c r="F420" s="106"/>
      <c r="G420" s="68"/>
      <c r="H420" s="68"/>
      <c r="I420" s="106"/>
      <c r="J420" s="37"/>
      <c r="K420" s="37"/>
      <c r="L420" s="37"/>
      <c r="M420" s="37"/>
      <c r="N420" s="79"/>
      <c r="O420" s="79"/>
      <c r="P420" s="79"/>
      <c r="Q420" s="79"/>
      <c r="R420" s="78"/>
      <c r="S420" s="37"/>
    </row>
    <row r="421" spans="1:19">
      <c r="A421" s="37"/>
      <c r="B421" s="106"/>
      <c r="C421" s="106"/>
      <c r="D421" s="37"/>
      <c r="E421" s="106"/>
      <c r="F421" s="106"/>
      <c r="G421" s="68"/>
      <c r="H421" s="68"/>
      <c r="I421" s="106"/>
      <c r="J421" s="37"/>
      <c r="K421" s="37"/>
      <c r="L421" s="37"/>
      <c r="M421" s="37"/>
      <c r="N421" s="79"/>
      <c r="O421" s="79"/>
      <c r="P421" s="79"/>
      <c r="Q421" s="79"/>
      <c r="R421" s="78"/>
      <c r="S421" s="37"/>
    </row>
    <row r="422" spans="1:19">
      <c r="A422" s="37"/>
      <c r="B422" s="106"/>
      <c r="C422" s="106"/>
      <c r="D422" s="37"/>
      <c r="E422" s="106"/>
      <c r="F422" s="106"/>
      <c r="G422" s="68"/>
      <c r="H422" s="68"/>
      <c r="I422" s="106"/>
      <c r="J422" s="37"/>
      <c r="K422" s="37"/>
      <c r="L422" s="37"/>
      <c r="M422" s="37"/>
      <c r="N422" s="79"/>
      <c r="O422" s="79"/>
      <c r="P422" s="79"/>
      <c r="Q422" s="79"/>
      <c r="R422" s="78"/>
      <c r="S422" s="37"/>
    </row>
    <row r="423" spans="1:19">
      <c r="A423" s="37"/>
      <c r="B423" s="106"/>
      <c r="C423" s="106"/>
      <c r="D423" s="37"/>
      <c r="E423" s="106"/>
      <c r="F423" s="106"/>
      <c r="G423" s="68"/>
      <c r="H423" s="68"/>
      <c r="I423" s="106"/>
      <c r="J423" s="37"/>
      <c r="K423" s="37"/>
      <c r="L423" s="37"/>
      <c r="M423" s="37"/>
      <c r="N423" s="79"/>
      <c r="O423" s="79"/>
      <c r="P423" s="79"/>
      <c r="Q423" s="79"/>
      <c r="R423" s="78"/>
      <c r="S423" s="37"/>
    </row>
    <row r="424" spans="1:19">
      <c r="A424" s="37"/>
      <c r="B424" s="106"/>
      <c r="C424" s="106"/>
      <c r="D424" s="37"/>
      <c r="E424" s="106"/>
      <c r="F424" s="106"/>
      <c r="G424" s="68"/>
      <c r="H424" s="68"/>
      <c r="I424" s="106"/>
      <c r="J424" s="37"/>
      <c r="K424" s="37"/>
      <c r="L424" s="37"/>
      <c r="M424" s="37"/>
      <c r="N424" s="79"/>
      <c r="O424" s="79"/>
      <c r="P424" s="79"/>
      <c r="Q424" s="79"/>
      <c r="R424" s="78"/>
      <c r="S424" s="37"/>
    </row>
    <row r="425" spans="1:19">
      <c r="A425" s="37"/>
      <c r="B425" s="106"/>
      <c r="C425" s="106"/>
      <c r="D425" s="37"/>
      <c r="E425" s="106"/>
      <c r="F425" s="106"/>
      <c r="G425" s="68"/>
      <c r="H425" s="68"/>
      <c r="I425" s="106"/>
      <c r="J425" s="37"/>
      <c r="K425" s="37"/>
      <c r="L425" s="37"/>
      <c r="M425" s="37"/>
      <c r="N425" s="79"/>
      <c r="O425" s="79"/>
      <c r="P425" s="79"/>
      <c r="Q425" s="79"/>
      <c r="R425" s="78"/>
      <c r="S425" s="37"/>
    </row>
    <row r="426" spans="1:19">
      <c r="A426" s="37"/>
      <c r="B426" s="106"/>
      <c r="C426" s="106"/>
      <c r="D426" s="37"/>
      <c r="E426" s="106"/>
      <c r="F426" s="106"/>
      <c r="G426" s="68"/>
      <c r="H426" s="68"/>
      <c r="I426" s="106"/>
      <c r="J426" s="37"/>
      <c r="K426" s="37"/>
      <c r="L426" s="37"/>
      <c r="M426" s="37"/>
      <c r="N426" s="79"/>
      <c r="O426" s="79"/>
      <c r="P426" s="79"/>
      <c r="Q426" s="79"/>
      <c r="R426" s="78"/>
      <c r="S426" s="37"/>
    </row>
    <row r="427" spans="1:19">
      <c r="A427" s="37"/>
      <c r="B427" s="106"/>
      <c r="C427" s="106"/>
      <c r="D427" s="37"/>
      <c r="E427" s="106"/>
      <c r="F427" s="106"/>
      <c r="G427" s="68"/>
      <c r="H427" s="68"/>
      <c r="I427" s="106"/>
      <c r="J427" s="37"/>
      <c r="K427" s="37"/>
      <c r="L427" s="37"/>
      <c r="M427" s="37"/>
      <c r="N427" s="79"/>
      <c r="O427" s="79"/>
      <c r="P427" s="79"/>
      <c r="Q427" s="79"/>
      <c r="R427" s="78"/>
      <c r="S427" s="37"/>
    </row>
    <row r="428" spans="1:19">
      <c r="A428" s="37"/>
      <c r="B428" s="106"/>
      <c r="C428" s="106"/>
      <c r="D428" s="37"/>
      <c r="E428" s="106"/>
      <c r="F428" s="106"/>
      <c r="G428" s="68"/>
      <c r="H428" s="68"/>
      <c r="I428" s="106"/>
      <c r="J428" s="37"/>
      <c r="K428" s="37"/>
      <c r="L428" s="37"/>
      <c r="M428" s="37"/>
      <c r="N428" s="79"/>
      <c r="O428" s="79"/>
      <c r="P428" s="79"/>
      <c r="Q428" s="79"/>
      <c r="R428" s="78"/>
      <c r="S428" s="37"/>
    </row>
    <row r="429" spans="1:19">
      <c r="A429" s="37"/>
      <c r="B429" s="106"/>
      <c r="C429" s="106"/>
      <c r="D429" s="37"/>
      <c r="E429" s="106"/>
      <c r="F429" s="106"/>
      <c r="G429" s="68"/>
      <c r="H429" s="68"/>
      <c r="I429" s="106"/>
      <c r="J429" s="37"/>
      <c r="K429" s="37"/>
      <c r="L429" s="37"/>
      <c r="M429" s="37"/>
      <c r="N429" s="79"/>
      <c r="O429" s="79"/>
      <c r="P429" s="79"/>
      <c r="Q429" s="79"/>
      <c r="R429" s="78"/>
      <c r="S429" s="37"/>
    </row>
    <row r="430" spans="1:19">
      <c r="A430" s="37"/>
      <c r="B430" s="106"/>
      <c r="C430" s="106"/>
      <c r="D430" s="37"/>
      <c r="E430" s="106"/>
      <c r="F430" s="106"/>
      <c r="G430" s="68"/>
      <c r="H430" s="68"/>
      <c r="I430" s="106"/>
      <c r="J430" s="37"/>
      <c r="K430" s="37"/>
      <c r="L430" s="37"/>
      <c r="M430" s="37"/>
      <c r="N430" s="79"/>
      <c r="O430" s="79"/>
      <c r="P430" s="79"/>
      <c r="Q430" s="79"/>
      <c r="R430" s="78"/>
      <c r="S430" s="37"/>
    </row>
    <row r="431" spans="1:19">
      <c r="A431" s="37"/>
      <c r="B431" s="106"/>
      <c r="C431" s="106"/>
      <c r="D431" s="37"/>
      <c r="E431" s="106"/>
      <c r="F431" s="106"/>
      <c r="G431" s="68"/>
      <c r="H431" s="68"/>
      <c r="I431" s="106"/>
      <c r="J431" s="37"/>
      <c r="K431" s="37"/>
      <c r="L431" s="37"/>
      <c r="M431" s="37"/>
      <c r="N431" s="79"/>
      <c r="O431" s="79"/>
      <c r="P431" s="79"/>
      <c r="Q431" s="79"/>
      <c r="R431" s="78"/>
      <c r="S431" s="37"/>
    </row>
    <row r="432" spans="1:19">
      <c r="A432" s="37"/>
      <c r="B432" s="106"/>
      <c r="C432" s="106"/>
      <c r="D432" s="37"/>
      <c r="E432" s="106"/>
      <c r="F432" s="106"/>
      <c r="G432" s="68"/>
      <c r="H432" s="68"/>
      <c r="I432" s="106"/>
      <c r="J432" s="37"/>
      <c r="K432" s="37"/>
      <c r="L432" s="37"/>
      <c r="M432" s="37"/>
      <c r="N432" s="79"/>
      <c r="O432" s="79"/>
      <c r="P432" s="79"/>
      <c r="Q432" s="79"/>
      <c r="R432" s="78"/>
      <c r="S432" s="37"/>
    </row>
    <row r="433" spans="1:19">
      <c r="A433" s="37"/>
      <c r="B433" s="106"/>
      <c r="C433" s="106"/>
      <c r="D433" s="37"/>
      <c r="E433" s="106"/>
      <c r="F433" s="106"/>
      <c r="G433" s="68"/>
      <c r="H433" s="68"/>
      <c r="I433" s="106"/>
      <c r="J433" s="37"/>
      <c r="K433" s="37"/>
      <c r="L433" s="37"/>
      <c r="M433" s="37"/>
      <c r="N433" s="79"/>
      <c r="O433" s="79"/>
      <c r="P433" s="79"/>
      <c r="Q433" s="79"/>
      <c r="R433" s="78"/>
      <c r="S433" s="37"/>
    </row>
    <row r="434" spans="1:19">
      <c r="A434" s="37"/>
      <c r="B434" s="106"/>
      <c r="C434" s="106"/>
      <c r="D434" s="37"/>
      <c r="E434" s="106"/>
      <c r="F434" s="106"/>
      <c r="G434" s="68"/>
      <c r="H434" s="68"/>
      <c r="I434" s="106"/>
      <c r="J434" s="37"/>
      <c r="K434" s="37"/>
      <c r="L434" s="37"/>
      <c r="M434" s="37"/>
      <c r="N434" s="79"/>
      <c r="O434" s="79"/>
      <c r="P434" s="79"/>
      <c r="Q434" s="79"/>
      <c r="R434" s="78"/>
      <c r="S434" s="37"/>
    </row>
    <row r="435" spans="1:19">
      <c r="A435" s="37"/>
      <c r="B435" s="106"/>
      <c r="C435" s="106"/>
      <c r="D435" s="37"/>
      <c r="E435" s="106"/>
      <c r="F435" s="106"/>
      <c r="G435" s="68"/>
      <c r="H435" s="68"/>
      <c r="I435" s="106"/>
      <c r="J435" s="37"/>
      <c r="K435" s="37"/>
      <c r="L435" s="37"/>
      <c r="M435" s="37"/>
      <c r="N435" s="79"/>
      <c r="O435" s="79"/>
      <c r="P435" s="79"/>
      <c r="Q435" s="79"/>
      <c r="R435" s="78"/>
      <c r="S435" s="37"/>
    </row>
    <row r="436" spans="1:19">
      <c r="A436" s="37"/>
      <c r="B436" s="106"/>
      <c r="C436" s="106"/>
      <c r="D436" s="37"/>
      <c r="E436" s="106"/>
      <c r="F436" s="106"/>
      <c r="G436" s="68"/>
      <c r="H436" s="68"/>
      <c r="I436" s="106"/>
      <c r="J436" s="37"/>
      <c r="K436" s="37"/>
      <c r="L436" s="37"/>
      <c r="M436" s="37"/>
      <c r="N436" s="79"/>
      <c r="O436" s="79"/>
      <c r="P436" s="79"/>
      <c r="Q436" s="79"/>
      <c r="R436" s="78"/>
      <c r="S436" s="37"/>
    </row>
    <row r="437" spans="1:19">
      <c r="A437" s="37"/>
      <c r="B437" s="106"/>
      <c r="C437" s="106"/>
      <c r="D437" s="37"/>
      <c r="E437" s="106"/>
      <c r="F437" s="106"/>
      <c r="G437" s="68"/>
      <c r="H437" s="68"/>
      <c r="I437" s="106"/>
      <c r="J437" s="37"/>
      <c r="K437" s="37"/>
      <c r="L437" s="37"/>
      <c r="M437" s="37"/>
      <c r="N437" s="79"/>
      <c r="O437" s="79"/>
      <c r="P437" s="79"/>
      <c r="Q437" s="79"/>
      <c r="R437" s="78"/>
      <c r="S437" s="37"/>
    </row>
    <row r="438" spans="1:19">
      <c r="A438" s="37"/>
      <c r="B438" s="106"/>
      <c r="C438" s="106"/>
      <c r="D438" s="37"/>
      <c r="E438" s="106"/>
      <c r="F438" s="106"/>
      <c r="G438" s="68"/>
      <c r="H438" s="68"/>
      <c r="I438" s="106"/>
      <c r="J438" s="37"/>
      <c r="K438" s="37"/>
      <c r="L438" s="37"/>
      <c r="M438" s="37"/>
      <c r="N438" s="79"/>
      <c r="O438" s="79"/>
      <c r="P438" s="79"/>
      <c r="Q438" s="79"/>
      <c r="R438" s="78"/>
      <c r="S438" s="37"/>
    </row>
    <row r="439" spans="1:19">
      <c r="A439" s="37"/>
      <c r="B439" s="106"/>
      <c r="C439" s="106"/>
      <c r="D439" s="37"/>
      <c r="E439" s="106"/>
      <c r="F439" s="106"/>
      <c r="G439" s="68"/>
      <c r="H439" s="68"/>
      <c r="I439" s="106"/>
      <c r="J439" s="37"/>
      <c r="K439" s="37"/>
      <c r="L439" s="37"/>
      <c r="M439" s="37"/>
      <c r="N439" s="79"/>
      <c r="O439" s="79"/>
      <c r="P439" s="79"/>
      <c r="Q439" s="79"/>
      <c r="R439" s="78"/>
      <c r="S439" s="37"/>
    </row>
    <row r="440" spans="1:19">
      <c r="A440" s="37"/>
      <c r="B440" s="106"/>
      <c r="C440" s="106"/>
      <c r="D440" s="37"/>
      <c r="E440" s="106"/>
      <c r="F440" s="106"/>
      <c r="G440" s="68"/>
      <c r="H440" s="68"/>
      <c r="I440" s="106"/>
      <c r="J440" s="37"/>
      <c r="K440" s="37"/>
      <c r="L440" s="37"/>
      <c r="M440" s="37"/>
      <c r="N440" s="79"/>
      <c r="O440" s="79"/>
      <c r="P440" s="79"/>
      <c r="Q440" s="79"/>
      <c r="R440" s="78"/>
      <c r="S440" s="37"/>
    </row>
    <row r="441" spans="1:19">
      <c r="A441" s="37"/>
      <c r="B441" s="106"/>
      <c r="C441" s="106"/>
      <c r="D441" s="37"/>
      <c r="E441" s="106"/>
      <c r="F441" s="106"/>
      <c r="G441" s="68"/>
      <c r="H441" s="68"/>
      <c r="I441" s="106"/>
      <c r="J441" s="37"/>
      <c r="K441" s="37"/>
      <c r="L441" s="37"/>
      <c r="M441" s="37"/>
      <c r="N441" s="79"/>
      <c r="O441" s="79"/>
      <c r="P441" s="79"/>
      <c r="Q441" s="79"/>
      <c r="R441" s="78"/>
      <c r="S441" s="37"/>
    </row>
    <row r="442" spans="1:19">
      <c r="A442" s="37"/>
      <c r="B442" s="106"/>
      <c r="C442" s="106"/>
      <c r="D442" s="37"/>
      <c r="E442" s="106"/>
      <c r="F442" s="106"/>
      <c r="G442" s="68"/>
      <c r="H442" s="68"/>
      <c r="I442" s="106"/>
      <c r="J442" s="37"/>
      <c r="K442" s="37"/>
      <c r="L442" s="37"/>
      <c r="M442" s="37"/>
      <c r="N442" s="79"/>
      <c r="O442" s="79"/>
      <c r="P442" s="79"/>
      <c r="Q442" s="79"/>
      <c r="R442" s="78"/>
      <c r="S442" s="37"/>
    </row>
    <row r="443" spans="1:19">
      <c r="A443" s="37"/>
      <c r="B443" s="106"/>
      <c r="C443" s="106"/>
      <c r="D443" s="37"/>
      <c r="E443" s="106"/>
      <c r="F443" s="106"/>
      <c r="G443" s="68"/>
      <c r="H443" s="68"/>
      <c r="I443" s="106"/>
      <c r="J443" s="37"/>
      <c r="K443" s="37"/>
      <c r="L443" s="37"/>
      <c r="M443" s="37"/>
      <c r="N443" s="79"/>
      <c r="O443" s="79"/>
      <c r="P443" s="79"/>
      <c r="Q443" s="79"/>
      <c r="R443" s="78"/>
      <c r="S443" s="37"/>
    </row>
    <row r="444" spans="1:19">
      <c r="A444" s="37"/>
      <c r="B444" s="106"/>
      <c r="C444" s="106"/>
      <c r="D444" s="37"/>
      <c r="E444" s="106"/>
      <c r="F444" s="106"/>
      <c r="G444" s="68"/>
      <c r="H444" s="68"/>
      <c r="I444" s="106"/>
      <c r="J444" s="37"/>
      <c r="K444" s="37"/>
      <c r="L444" s="37"/>
      <c r="M444" s="37"/>
      <c r="N444" s="79"/>
      <c r="O444" s="79"/>
      <c r="P444" s="79"/>
      <c r="Q444" s="79"/>
      <c r="R444" s="78"/>
      <c r="S444" s="37"/>
    </row>
    <row r="445" spans="1:19">
      <c r="A445" s="37"/>
      <c r="B445" s="106"/>
      <c r="C445" s="106"/>
      <c r="D445" s="37"/>
      <c r="E445" s="106"/>
      <c r="F445" s="106"/>
      <c r="G445" s="68"/>
      <c r="H445" s="68"/>
      <c r="I445" s="106"/>
      <c r="J445" s="37"/>
      <c r="K445" s="37"/>
      <c r="L445" s="37"/>
      <c r="M445" s="37"/>
      <c r="N445" s="79"/>
      <c r="O445" s="79"/>
      <c r="P445" s="79"/>
      <c r="Q445" s="79"/>
      <c r="R445" s="78"/>
      <c r="S445" s="37"/>
    </row>
    <row r="446" spans="1:19">
      <c r="A446" s="37"/>
      <c r="B446" s="106"/>
      <c r="C446" s="106"/>
      <c r="D446" s="37"/>
      <c r="E446" s="106"/>
      <c r="F446" s="106"/>
      <c r="G446" s="68"/>
      <c r="H446" s="68"/>
      <c r="I446" s="106"/>
      <c r="J446" s="37"/>
      <c r="K446" s="37"/>
      <c r="L446" s="37"/>
      <c r="M446" s="37"/>
      <c r="N446" s="79"/>
      <c r="O446" s="79"/>
      <c r="P446" s="79"/>
      <c r="Q446" s="79"/>
      <c r="R446" s="78"/>
      <c r="S446" s="37"/>
    </row>
    <row r="447" spans="1:19">
      <c r="A447" s="37"/>
      <c r="B447" s="106"/>
      <c r="C447" s="106"/>
      <c r="D447" s="37"/>
      <c r="E447" s="106"/>
      <c r="F447" s="106"/>
      <c r="G447" s="68"/>
      <c r="H447" s="68"/>
      <c r="I447" s="106"/>
      <c r="J447" s="37"/>
      <c r="K447" s="37"/>
      <c r="L447" s="37"/>
      <c r="M447" s="37"/>
      <c r="N447" s="79"/>
      <c r="O447" s="79"/>
      <c r="P447" s="79"/>
      <c r="Q447" s="79"/>
      <c r="R447" s="78"/>
      <c r="S447" s="37"/>
    </row>
    <row r="448" spans="1:19">
      <c r="A448" s="37"/>
      <c r="B448" s="106"/>
      <c r="C448" s="106"/>
      <c r="D448" s="37"/>
      <c r="E448" s="106"/>
      <c r="F448" s="106"/>
      <c r="G448" s="68"/>
      <c r="H448" s="68"/>
      <c r="I448" s="106"/>
      <c r="J448" s="37"/>
      <c r="K448" s="37"/>
      <c r="L448" s="37"/>
      <c r="M448" s="37"/>
      <c r="N448" s="79"/>
      <c r="O448" s="79"/>
      <c r="P448" s="79"/>
      <c r="Q448" s="79"/>
      <c r="R448" s="78"/>
      <c r="S448" s="37"/>
    </row>
    <row r="449" spans="1:19">
      <c r="A449" s="37"/>
      <c r="B449" s="106"/>
      <c r="C449" s="106"/>
      <c r="D449" s="37"/>
      <c r="E449" s="106"/>
      <c r="F449" s="106"/>
      <c r="G449" s="68"/>
      <c r="H449" s="68"/>
      <c r="I449" s="106"/>
      <c r="J449" s="37"/>
      <c r="K449" s="37"/>
      <c r="L449" s="37"/>
      <c r="M449" s="37"/>
      <c r="N449" s="79"/>
      <c r="O449" s="79"/>
      <c r="P449" s="79"/>
      <c r="Q449" s="79"/>
      <c r="R449" s="78"/>
      <c r="S449" s="37"/>
    </row>
    <row r="450" spans="1:19">
      <c r="A450" s="37"/>
      <c r="B450" s="106"/>
      <c r="C450" s="106"/>
      <c r="D450" s="37"/>
      <c r="E450" s="106"/>
      <c r="F450" s="106"/>
      <c r="G450" s="68"/>
      <c r="H450" s="68"/>
      <c r="I450" s="106"/>
      <c r="J450" s="37"/>
      <c r="K450" s="37"/>
      <c r="L450" s="37"/>
      <c r="M450" s="37"/>
      <c r="N450" s="79"/>
      <c r="O450" s="79"/>
      <c r="P450" s="79"/>
      <c r="Q450" s="79"/>
      <c r="R450" s="78"/>
      <c r="S450" s="37"/>
    </row>
    <row r="451" spans="1:19">
      <c r="A451" s="37"/>
      <c r="B451" s="106"/>
      <c r="C451" s="106"/>
      <c r="D451" s="37"/>
      <c r="E451" s="106"/>
      <c r="F451" s="106"/>
      <c r="G451" s="68"/>
      <c r="H451" s="68"/>
      <c r="I451" s="106"/>
      <c r="J451" s="37"/>
      <c r="K451" s="37"/>
      <c r="L451" s="37"/>
      <c r="M451" s="37"/>
      <c r="N451" s="79"/>
      <c r="O451" s="79"/>
      <c r="P451" s="79"/>
      <c r="Q451" s="79"/>
      <c r="R451" s="78"/>
      <c r="S451" s="37"/>
    </row>
    <row r="452" spans="1:19">
      <c r="A452" s="37"/>
      <c r="B452" s="106"/>
      <c r="C452" s="106"/>
      <c r="D452" s="37"/>
      <c r="E452" s="106"/>
      <c r="F452" s="106"/>
      <c r="G452" s="68"/>
      <c r="H452" s="68"/>
      <c r="I452" s="106"/>
      <c r="J452" s="37"/>
      <c r="K452" s="37"/>
      <c r="L452" s="37"/>
      <c r="M452" s="37"/>
      <c r="N452" s="79"/>
      <c r="O452" s="79"/>
      <c r="P452" s="79"/>
      <c r="Q452" s="79"/>
      <c r="R452" s="78"/>
      <c r="S452" s="37"/>
    </row>
    <row r="453" spans="1:19">
      <c r="A453" s="37"/>
      <c r="B453" s="106"/>
      <c r="C453" s="106"/>
      <c r="D453" s="37"/>
      <c r="E453" s="106"/>
      <c r="F453" s="106"/>
      <c r="G453" s="68"/>
      <c r="H453" s="68"/>
      <c r="I453" s="106"/>
      <c r="J453" s="37"/>
      <c r="K453" s="37"/>
      <c r="L453" s="37"/>
      <c r="M453" s="37"/>
      <c r="N453" s="79"/>
      <c r="O453" s="79"/>
      <c r="P453" s="79"/>
      <c r="Q453" s="79"/>
      <c r="R453" s="78"/>
      <c r="S453" s="37"/>
    </row>
    <row r="454" spans="1:19">
      <c r="A454" s="37"/>
      <c r="B454" s="106"/>
      <c r="C454" s="106"/>
      <c r="D454" s="37"/>
      <c r="E454" s="106"/>
      <c r="F454" s="106"/>
      <c r="G454" s="68"/>
      <c r="H454" s="68"/>
      <c r="I454" s="106"/>
      <c r="J454" s="37"/>
      <c r="K454" s="37"/>
      <c r="L454" s="37"/>
      <c r="M454" s="37"/>
      <c r="N454" s="79"/>
      <c r="O454" s="79"/>
      <c r="P454" s="79"/>
      <c r="Q454" s="79"/>
      <c r="R454" s="78"/>
      <c r="S454" s="37"/>
    </row>
    <row r="455" spans="1:19">
      <c r="A455" s="37"/>
      <c r="B455" s="106"/>
      <c r="C455" s="106"/>
      <c r="D455" s="37"/>
      <c r="E455" s="106"/>
      <c r="F455" s="106"/>
      <c r="G455" s="68"/>
      <c r="H455" s="68"/>
      <c r="I455" s="106"/>
      <c r="J455" s="37"/>
      <c r="K455" s="37"/>
      <c r="L455" s="37"/>
      <c r="M455" s="37"/>
      <c r="N455" s="79"/>
      <c r="O455" s="79"/>
      <c r="P455" s="79"/>
      <c r="Q455" s="79"/>
      <c r="R455" s="78"/>
      <c r="S455" s="37"/>
    </row>
    <row r="456" spans="1:19">
      <c r="A456" s="37"/>
      <c r="B456" s="106"/>
      <c r="C456" s="106"/>
      <c r="D456" s="37"/>
      <c r="E456" s="106"/>
      <c r="F456" s="106"/>
      <c r="G456" s="68"/>
      <c r="H456" s="68"/>
      <c r="I456" s="106"/>
      <c r="J456" s="37"/>
      <c r="K456" s="37"/>
      <c r="L456" s="37"/>
      <c r="M456" s="37"/>
      <c r="N456" s="79"/>
      <c r="O456" s="79"/>
      <c r="P456" s="79"/>
      <c r="Q456" s="79"/>
      <c r="R456" s="78"/>
      <c r="S456" s="37"/>
    </row>
    <row r="457" spans="1:19">
      <c r="A457" s="37"/>
      <c r="B457" s="106"/>
      <c r="C457" s="106"/>
      <c r="D457" s="37"/>
      <c r="E457" s="106"/>
      <c r="F457" s="106"/>
      <c r="G457" s="68"/>
      <c r="H457" s="68"/>
      <c r="I457" s="106"/>
      <c r="J457" s="37"/>
      <c r="K457" s="37"/>
      <c r="L457" s="37"/>
      <c r="M457" s="37"/>
      <c r="N457" s="79"/>
      <c r="O457" s="79"/>
      <c r="P457" s="79"/>
      <c r="Q457" s="79"/>
      <c r="R457" s="78"/>
      <c r="S457" s="37"/>
    </row>
    <row r="458" spans="1:19">
      <c r="A458" s="37"/>
      <c r="B458" s="106"/>
      <c r="C458" s="106"/>
      <c r="D458" s="37"/>
      <c r="E458" s="106"/>
      <c r="F458" s="106"/>
      <c r="G458" s="68"/>
      <c r="H458" s="68"/>
      <c r="I458" s="106"/>
      <c r="J458" s="37"/>
      <c r="K458" s="37"/>
      <c r="L458" s="37"/>
      <c r="M458" s="37"/>
      <c r="N458" s="79"/>
      <c r="O458" s="79"/>
      <c r="P458" s="79"/>
      <c r="Q458" s="79"/>
      <c r="R458" s="78"/>
      <c r="S458" s="37"/>
    </row>
    <row r="459" spans="1:19">
      <c r="A459" s="37"/>
      <c r="B459" s="106"/>
      <c r="C459" s="106"/>
      <c r="D459" s="37"/>
      <c r="E459" s="106"/>
      <c r="F459" s="106"/>
      <c r="G459" s="68"/>
      <c r="H459" s="68"/>
      <c r="I459" s="106"/>
      <c r="J459" s="37"/>
      <c r="K459" s="37"/>
      <c r="L459" s="37"/>
      <c r="M459" s="37"/>
      <c r="N459" s="79"/>
      <c r="O459" s="79"/>
      <c r="P459" s="79"/>
      <c r="Q459" s="79"/>
      <c r="R459" s="78"/>
      <c r="S459" s="37"/>
    </row>
    <row r="460" spans="1:19">
      <c r="A460" s="37"/>
      <c r="B460" s="106"/>
      <c r="C460" s="106"/>
      <c r="D460" s="37"/>
      <c r="E460" s="106"/>
      <c r="F460" s="106"/>
      <c r="G460" s="68"/>
      <c r="H460" s="68"/>
      <c r="I460" s="106"/>
      <c r="J460" s="37"/>
      <c r="K460" s="37"/>
      <c r="L460" s="37"/>
      <c r="M460" s="37"/>
      <c r="N460" s="79"/>
      <c r="O460" s="79"/>
      <c r="P460" s="79"/>
      <c r="Q460" s="79"/>
      <c r="R460" s="78"/>
      <c r="S460" s="37"/>
    </row>
    <row r="461" spans="1:19">
      <c r="A461" s="37"/>
      <c r="B461" s="106"/>
      <c r="C461" s="106"/>
      <c r="D461" s="37"/>
      <c r="E461" s="106"/>
      <c r="F461" s="106"/>
      <c r="G461" s="68"/>
      <c r="H461" s="68"/>
      <c r="I461" s="106"/>
      <c r="J461" s="37"/>
      <c r="K461" s="37"/>
      <c r="L461" s="37"/>
      <c r="M461" s="37"/>
      <c r="N461" s="79"/>
      <c r="O461" s="79"/>
      <c r="P461" s="79"/>
      <c r="Q461" s="79"/>
      <c r="R461" s="78"/>
      <c r="S461" s="37"/>
    </row>
    <row r="462" spans="1:19">
      <c r="A462" s="37"/>
      <c r="B462" s="106"/>
      <c r="C462" s="106"/>
      <c r="D462" s="37"/>
      <c r="E462" s="106"/>
      <c r="F462" s="106"/>
      <c r="G462" s="68"/>
      <c r="H462" s="68"/>
      <c r="I462" s="106"/>
      <c r="J462" s="37"/>
      <c r="K462" s="37"/>
      <c r="L462" s="37"/>
      <c r="M462" s="37"/>
      <c r="N462" s="79"/>
      <c r="O462" s="79"/>
      <c r="P462" s="79"/>
      <c r="Q462" s="79"/>
      <c r="R462" s="78"/>
      <c r="S462" s="37"/>
    </row>
    <row r="463" spans="1:19">
      <c r="A463" s="37"/>
      <c r="B463" s="106"/>
      <c r="C463" s="106"/>
      <c r="D463" s="37"/>
      <c r="E463" s="106"/>
      <c r="F463" s="106"/>
      <c r="G463" s="68"/>
      <c r="H463" s="68"/>
      <c r="I463" s="106"/>
      <c r="J463" s="37"/>
      <c r="K463" s="37"/>
      <c r="L463" s="37"/>
      <c r="M463" s="37"/>
      <c r="N463" s="79"/>
      <c r="O463" s="79"/>
      <c r="P463" s="79"/>
      <c r="Q463" s="79"/>
      <c r="R463" s="78"/>
      <c r="S463" s="37"/>
    </row>
    <row r="464" spans="1:19">
      <c r="A464" s="37"/>
      <c r="B464" s="106"/>
      <c r="C464" s="106"/>
      <c r="D464" s="37"/>
      <c r="E464" s="106"/>
      <c r="F464" s="106"/>
      <c r="G464" s="68"/>
      <c r="H464" s="68"/>
      <c r="I464" s="106"/>
      <c r="J464" s="37"/>
      <c r="K464" s="37"/>
      <c r="L464" s="37"/>
      <c r="M464" s="37"/>
      <c r="N464" s="79"/>
      <c r="O464" s="79"/>
      <c r="P464" s="79"/>
      <c r="Q464" s="79"/>
      <c r="R464" s="78"/>
      <c r="S464" s="37"/>
    </row>
    <row r="465" spans="1:19">
      <c r="A465" s="37"/>
      <c r="B465" s="106"/>
      <c r="C465" s="106"/>
      <c r="D465" s="37"/>
      <c r="E465" s="106"/>
      <c r="F465" s="106"/>
      <c r="G465" s="68"/>
      <c r="H465" s="68"/>
      <c r="I465" s="106"/>
      <c r="J465" s="37"/>
      <c r="K465" s="37"/>
      <c r="L465" s="37"/>
      <c r="M465" s="37"/>
      <c r="N465" s="79"/>
      <c r="O465" s="79"/>
      <c r="P465" s="79"/>
      <c r="Q465" s="79"/>
      <c r="R465" s="78"/>
      <c r="S465" s="37"/>
    </row>
    <row r="466" spans="1:19">
      <c r="A466" s="37"/>
      <c r="B466" s="106"/>
      <c r="C466" s="106"/>
      <c r="D466" s="37"/>
      <c r="E466" s="106"/>
      <c r="F466" s="106"/>
      <c r="G466" s="68"/>
      <c r="H466" s="68"/>
      <c r="I466" s="106"/>
      <c r="J466" s="37"/>
      <c r="K466" s="37"/>
      <c r="L466" s="37"/>
      <c r="M466" s="37"/>
      <c r="N466" s="79"/>
      <c r="O466" s="79"/>
      <c r="P466" s="79"/>
      <c r="Q466" s="79"/>
      <c r="R466" s="78"/>
      <c r="S466" s="37"/>
    </row>
    <row r="467" spans="1:19">
      <c r="A467" s="37"/>
      <c r="B467" s="106"/>
      <c r="C467" s="106"/>
      <c r="D467" s="37"/>
      <c r="E467" s="106"/>
      <c r="F467" s="106"/>
      <c r="G467" s="68"/>
      <c r="H467" s="68"/>
      <c r="I467" s="106"/>
      <c r="J467" s="37"/>
      <c r="K467" s="37"/>
      <c r="L467" s="37"/>
      <c r="M467" s="37"/>
      <c r="N467" s="79"/>
      <c r="O467" s="79"/>
      <c r="P467" s="79"/>
      <c r="Q467" s="79"/>
      <c r="R467" s="78"/>
      <c r="S467" s="37"/>
    </row>
    <row r="468" spans="1:19">
      <c r="A468" s="37"/>
      <c r="B468" s="106"/>
      <c r="C468" s="106"/>
      <c r="D468" s="37"/>
      <c r="E468" s="106"/>
      <c r="F468" s="106"/>
      <c r="G468" s="68"/>
      <c r="H468" s="68"/>
      <c r="I468" s="106"/>
      <c r="J468" s="37"/>
      <c r="K468" s="37"/>
      <c r="L468" s="37"/>
      <c r="M468" s="37"/>
      <c r="N468" s="79"/>
      <c r="O468" s="79"/>
      <c r="P468" s="79"/>
      <c r="Q468" s="79"/>
      <c r="R468" s="78"/>
      <c r="S468" s="37"/>
    </row>
    <row r="469" spans="1:19">
      <c r="A469" s="37"/>
      <c r="B469" s="106"/>
      <c r="C469" s="106"/>
      <c r="D469" s="37"/>
      <c r="E469" s="106"/>
      <c r="F469" s="106"/>
      <c r="G469" s="68"/>
      <c r="H469" s="68"/>
      <c r="I469" s="106"/>
      <c r="J469" s="37"/>
      <c r="K469" s="37"/>
      <c r="L469" s="37"/>
      <c r="M469" s="37"/>
      <c r="N469" s="79"/>
      <c r="O469" s="79"/>
      <c r="P469" s="79"/>
      <c r="Q469" s="79"/>
      <c r="R469" s="78"/>
      <c r="S469" s="37"/>
    </row>
    <row r="470" spans="1:19">
      <c r="A470" s="37"/>
      <c r="B470" s="106"/>
      <c r="C470" s="106"/>
      <c r="D470" s="37"/>
      <c r="E470" s="106"/>
      <c r="F470" s="106"/>
      <c r="G470" s="68"/>
      <c r="H470" s="68"/>
      <c r="I470" s="106"/>
      <c r="J470" s="37"/>
      <c r="K470" s="37"/>
      <c r="L470" s="37"/>
      <c r="M470" s="37"/>
      <c r="N470" s="79"/>
      <c r="O470" s="79"/>
      <c r="P470" s="79"/>
      <c r="Q470" s="79"/>
      <c r="R470" s="78"/>
      <c r="S470" s="37"/>
    </row>
    <row r="471" spans="1:19">
      <c r="A471" s="37"/>
      <c r="B471" s="106"/>
      <c r="C471" s="106"/>
      <c r="D471" s="37"/>
      <c r="E471" s="106"/>
      <c r="F471" s="106"/>
      <c r="G471" s="68"/>
      <c r="H471" s="68"/>
      <c r="I471" s="106"/>
      <c r="J471" s="37"/>
      <c r="K471" s="37"/>
      <c r="L471" s="37"/>
      <c r="M471" s="37"/>
      <c r="N471" s="79"/>
      <c r="O471" s="79"/>
      <c r="P471" s="79"/>
      <c r="Q471" s="79"/>
      <c r="R471" s="78"/>
      <c r="S471" s="37"/>
    </row>
    <row r="472" spans="1:19">
      <c r="A472" s="37"/>
      <c r="B472" s="106"/>
      <c r="C472" s="106"/>
      <c r="D472" s="37"/>
      <c r="E472" s="106"/>
      <c r="F472" s="106"/>
      <c r="G472" s="68"/>
      <c r="H472" s="68"/>
      <c r="I472" s="106"/>
      <c r="J472" s="37"/>
      <c r="K472" s="37"/>
      <c r="L472" s="37"/>
      <c r="M472" s="37"/>
      <c r="N472" s="79"/>
      <c r="O472" s="79"/>
      <c r="P472" s="79"/>
      <c r="Q472" s="79"/>
      <c r="R472" s="78"/>
      <c r="S472" s="37"/>
    </row>
    <row r="473" spans="1:19">
      <c r="A473" s="37"/>
      <c r="B473" s="106"/>
      <c r="C473" s="106"/>
      <c r="D473" s="37"/>
      <c r="E473" s="106"/>
      <c r="F473" s="106"/>
      <c r="G473" s="68"/>
      <c r="H473" s="68"/>
      <c r="I473" s="106"/>
      <c r="J473" s="37"/>
      <c r="K473" s="37"/>
      <c r="L473" s="37"/>
      <c r="M473" s="37"/>
      <c r="N473" s="79"/>
      <c r="O473" s="79"/>
      <c r="P473" s="79"/>
      <c r="Q473" s="79"/>
      <c r="R473" s="78"/>
      <c r="S473" s="37"/>
    </row>
    <row r="474" spans="1:19">
      <c r="A474" s="37"/>
      <c r="B474" s="106"/>
      <c r="C474" s="106"/>
      <c r="D474" s="37"/>
      <c r="E474" s="106"/>
      <c r="F474" s="106"/>
      <c r="G474" s="68"/>
      <c r="H474" s="68"/>
      <c r="I474" s="106"/>
      <c r="J474" s="37"/>
      <c r="K474" s="37"/>
      <c r="L474" s="37"/>
      <c r="M474" s="37"/>
      <c r="N474" s="79"/>
      <c r="O474" s="79"/>
      <c r="P474" s="79"/>
      <c r="Q474" s="79"/>
      <c r="R474" s="78"/>
      <c r="S474" s="37"/>
    </row>
    <row r="475" spans="1:19">
      <c r="A475" s="37"/>
      <c r="B475" s="106"/>
      <c r="C475" s="106"/>
      <c r="D475" s="37"/>
      <c r="E475" s="106"/>
      <c r="F475" s="106"/>
      <c r="G475" s="68"/>
      <c r="H475" s="68"/>
      <c r="I475" s="106"/>
      <c r="J475" s="37"/>
      <c r="K475" s="37"/>
      <c r="L475" s="37"/>
      <c r="M475" s="37"/>
      <c r="N475" s="79"/>
      <c r="O475" s="79"/>
      <c r="P475" s="79"/>
      <c r="Q475" s="79"/>
      <c r="R475" s="78"/>
      <c r="S475" s="37"/>
    </row>
    <row r="476" spans="1:19">
      <c r="A476" s="37"/>
      <c r="B476" s="106"/>
      <c r="C476" s="106"/>
      <c r="D476" s="37"/>
      <c r="E476" s="106"/>
      <c r="F476" s="106"/>
      <c r="G476" s="68"/>
      <c r="H476" s="68"/>
      <c r="I476" s="106"/>
      <c r="J476" s="37"/>
      <c r="K476" s="37"/>
      <c r="L476" s="37"/>
      <c r="M476" s="37"/>
      <c r="N476" s="79"/>
      <c r="O476" s="79"/>
      <c r="P476" s="79"/>
      <c r="Q476" s="79"/>
      <c r="R476" s="78"/>
      <c r="S476" s="37"/>
    </row>
    <row r="477" spans="1:19">
      <c r="A477" s="37"/>
      <c r="B477" s="106"/>
      <c r="C477" s="106"/>
      <c r="D477" s="37"/>
      <c r="E477" s="106"/>
      <c r="F477" s="106"/>
      <c r="G477" s="68"/>
      <c r="H477" s="68"/>
      <c r="I477" s="106"/>
      <c r="J477" s="37"/>
      <c r="K477" s="37"/>
      <c r="L477" s="37"/>
      <c r="M477" s="37"/>
      <c r="N477" s="79"/>
      <c r="O477" s="79"/>
      <c r="P477" s="79"/>
      <c r="Q477" s="79"/>
      <c r="R477" s="78"/>
      <c r="S477" s="37"/>
    </row>
    <row r="478" spans="1:19">
      <c r="A478" s="37"/>
      <c r="B478" s="106"/>
      <c r="C478" s="106"/>
      <c r="D478" s="37"/>
      <c r="E478" s="106"/>
      <c r="F478" s="106"/>
      <c r="G478" s="68"/>
      <c r="H478" s="68"/>
      <c r="I478" s="106"/>
      <c r="J478" s="37"/>
      <c r="K478" s="37"/>
      <c r="L478" s="37"/>
      <c r="M478" s="37"/>
      <c r="N478" s="79"/>
      <c r="O478" s="79"/>
      <c r="P478" s="79"/>
      <c r="Q478" s="79"/>
      <c r="R478" s="78"/>
      <c r="S478" s="37"/>
    </row>
    <row r="479" spans="1:19">
      <c r="A479" s="37"/>
      <c r="B479" s="106"/>
      <c r="C479" s="106"/>
      <c r="D479" s="37"/>
      <c r="E479" s="106"/>
      <c r="F479" s="106"/>
      <c r="G479" s="68"/>
      <c r="H479" s="68"/>
      <c r="I479" s="106"/>
      <c r="J479" s="37"/>
      <c r="K479" s="37"/>
      <c r="L479" s="37"/>
      <c r="M479" s="37"/>
      <c r="N479" s="79"/>
      <c r="O479" s="79"/>
      <c r="P479" s="79"/>
      <c r="Q479" s="79"/>
      <c r="R479" s="78"/>
      <c r="S479" s="37"/>
    </row>
    <row r="480" spans="1:19">
      <c r="A480" s="37"/>
      <c r="B480" s="106"/>
      <c r="C480" s="106"/>
      <c r="D480" s="37"/>
      <c r="E480" s="106"/>
      <c r="F480" s="106"/>
      <c r="G480" s="68"/>
      <c r="H480" s="68"/>
      <c r="I480" s="106"/>
      <c r="J480" s="37"/>
      <c r="K480" s="37"/>
      <c r="L480" s="37"/>
      <c r="M480" s="37"/>
      <c r="N480" s="79"/>
      <c r="O480" s="79"/>
      <c r="P480" s="79"/>
      <c r="Q480" s="79"/>
      <c r="R480" s="78"/>
      <c r="S480" s="37"/>
    </row>
    <row r="481" spans="1:19">
      <c r="A481" s="37"/>
      <c r="B481" s="106"/>
      <c r="C481" s="106"/>
      <c r="D481" s="37"/>
      <c r="E481" s="106"/>
      <c r="F481" s="106"/>
      <c r="G481" s="68"/>
      <c r="H481" s="68"/>
      <c r="I481" s="106"/>
      <c r="J481" s="37"/>
      <c r="K481" s="37"/>
      <c r="L481" s="37"/>
      <c r="M481" s="37"/>
      <c r="N481" s="79"/>
      <c r="O481" s="79"/>
      <c r="P481" s="79"/>
      <c r="Q481" s="79"/>
      <c r="R481" s="78"/>
      <c r="S481" s="37"/>
    </row>
    <row r="482" spans="1:19">
      <c r="A482" s="37"/>
      <c r="B482" s="106"/>
      <c r="C482" s="106"/>
      <c r="D482" s="37"/>
      <c r="E482" s="106"/>
      <c r="F482" s="106"/>
      <c r="G482" s="68"/>
      <c r="H482" s="68"/>
      <c r="I482" s="106"/>
      <c r="J482" s="37"/>
      <c r="K482" s="37"/>
      <c r="L482" s="37"/>
      <c r="M482" s="37"/>
      <c r="N482" s="79"/>
      <c r="O482" s="79"/>
      <c r="P482" s="79"/>
      <c r="Q482" s="79"/>
      <c r="R482" s="78"/>
      <c r="S482" s="37"/>
    </row>
    <row r="483" spans="1:19">
      <c r="A483" s="37"/>
      <c r="B483" s="106"/>
      <c r="C483" s="106"/>
      <c r="D483" s="37"/>
      <c r="E483" s="106"/>
      <c r="F483" s="106"/>
      <c r="G483" s="68"/>
      <c r="H483" s="68"/>
      <c r="I483" s="106"/>
      <c r="J483" s="37"/>
      <c r="K483" s="37"/>
      <c r="L483" s="37"/>
      <c r="M483" s="37"/>
      <c r="N483" s="79"/>
      <c r="O483" s="79"/>
      <c r="P483" s="79"/>
      <c r="Q483" s="79"/>
      <c r="R483" s="78"/>
      <c r="S483" s="37"/>
    </row>
    <row r="484" spans="1:19">
      <c r="A484" s="37"/>
      <c r="B484" s="106"/>
      <c r="C484" s="106"/>
      <c r="D484" s="37"/>
      <c r="E484" s="106"/>
      <c r="F484" s="106"/>
      <c r="G484" s="68"/>
      <c r="H484" s="68"/>
      <c r="I484" s="106"/>
      <c r="J484" s="37"/>
      <c r="K484" s="37"/>
      <c r="L484" s="37"/>
      <c r="M484" s="37"/>
      <c r="N484" s="79"/>
      <c r="O484" s="79"/>
      <c r="P484" s="79"/>
      <c r="Q484" s="79"/>
      <c r="R484" s="78"/>
      <c r="S484" s="37"/>
    </row>
    <row r="485" spans="1:19">
      <c r="A485" s="37"/>
      <c r="B485" s="106"/>
      <c r="C485" s="106"/>
      <c r="D485" s="37"/>
      <c r="E485" s="106"/>
      <c r="F485" s="106"/>
      <c r="G485" s="68"/>
      <c r="H485" s="68"/>
      <c r="I485" s="106"/>
      <c r="J485" s="37"/>
      <c r="K485" s="37"/>
      <c r="L485" s="37"/>
      <c r="M485" s="37"/>
      <c r="N485" s="79"/>
      <c r="O485" s="79"/>
      <c r="P485" s="79"/>
      <c r="Q485" s="79"/>
      <c r="R485" s="78"/>
      <c r="S485" s="37"/>
    </row>
    <row r="486" spans="1:19">
      <c r="A486" s="37"/>
      <c r="B486" s="106"/>
      <c r="C486" s="106"/>
      <c r="D486" s="37"/>
      <c r="E486" s="106"/>
      <c r="F486" s="106"/>
      <c r="G486" s="68"/>
      <c r="H486" s="68"/>
      <c r="I486" s="106"/>
      <c r="J486" s="37"/>
      <c r="K486" s="37"/>
      <c r="L486" s="37"/>
      <c r="M486" s="37"/>
      <c r="N486" s="79"/>
      <c r="O486" s="79"/>
      <c r="P486" s="79"/>
      <c r="Q486" s="79"/>
      <c r="R486" s="78"/>
      <c r="S486" s="37"/>
    </row>
    <row r="487" spans="1:19">
      <c r="A487" s="37"/>
      <c r="B487" s="106"/>
      <c r="C487" s="106"/>
      <c r="D487" s="37"/>
      <c r="E487" s="106"/>
      <c r="F487" s="106"/>
      <c r="G487" s="68"/>
      <c r="H487" s="68"/>
      <c r="I487" s="106"/>
      <c r="J487" s="37"/>
      <c r="K487" s="37"/>
      <c r="L487" s="37"/>
      <c r="M487" s="37"/>
      <c r="N487" s="79"/>
      <c r="O487" s="79"/>
      <c r="P487" s="79"/>
      <c r="Q487" s="79"/>
      <c r="R487" s="78"/>
      <c r="S487" s="37"/>
    </row>
    <row r="488" spans="1:19">
      <c r="A488" s="37"/>
      <c r="B488" s="106"/>
      <c r="C488" s="106"/>
      <c r="D488" s="37"/>
      <c r="E488" s="106"/>
      <c r="F488" s="106"/>
      <c r="G488" s="68"/>
      <c r="H488" s="68"/>
      <c r="I488" s="106"/>
      <c r="J488" s="37"/>
      <c r="K488" s="37"/>
      <c r="L488" s="37"/>
      <c r="M488" s="37"/>
      <c r="N488" s="79"/>
      <c r="O488" s="79"/>
      <c r="P488" s="79"/>
      <c r="Q488" s="79"/>
      <c r="R488" s="78"/>
      <c r="S488" s="37"/>
    </row>
    <row r="489" spans="1:19">
      <c r="A489" s="37"/>
      <c r="B489" s="106"/>
      <c r="C489" s="106"/>
      <c r="D489" s="37"/>
      <c r="E489" s="106"/>
      <c r="F489" s="106"/>
      <c r="G489" s="68"/>
      <c r="H489" s="68"/>
      <c r="I489" s="106"/>
      <c r="J489" s="37"/>
      <c r="K489" s="37"/>
      <c r="L489" s="37"/>
      <c r="M489" s="37"/>
      <c r="N489" s="79"/>
      <c r="O489" s="79"/>
      <c r="P489" s="79"/>
      <c r="Q489" s="79"/>
      <c r="R489" s="78"/>
      <c r="S489" s="37"/>
    </row>
    <row r="490" spans="1:19">
      <c r="A490" s="37"/>
      <c r="B490" s="106"/>
      <c r="C490" s="106"/>
      <c r="D490" s="37"/>
      <c r="E490" s="106"/>
      <c r="F490" s="106"/>
      <c r="G490" s="68"/>
      <c r="H490" s="68"/>
      <c r="I490" s="106"/>
      <c r="J490" s="37"/>
      <c r="K490" s="37"/>
      <c r="L490" s="37"/>
      <c r="M490" s="37"/>
      <c r="N490" s="79"/>
      <c r="O490" s="79"/>
      <c r="P490" s="79"/>
      <c r="Q490" s="79"/>
      <c r="R490" s="78"/>
      <c r="S490" s="37"/>
    </row>
    <row r="491" spans="1:19">
      <c r="A491" s="37"/>
      <c r="B491" s="106"/>
      <c r="C491" s="106"/>
      <c r="D491" s="37"/>
      <c r="E491" s="106"/>
      <c r="F491" s="106"/>
      <c r="G491" s="68"/>
      <c r="H491" s="68"/>
      <c r="I491" s="106"/>
      <c r="J491" s="37"/>
      <c r="K491" s="37"/>
      <c r="L491" s="37"/>
      <c r="M491" s="37"/>
      <c r="N491" s="79"/>
      <c r="O491" s="79"/>
      <c r="P491" s="79"/>
      <c r="Q491" s="79"/>
      <c r="R491" s="78"/>
      <c r="S491" s="37"/>
    </row>
    <row r="492" spans="1:19">
      <c r="A492" s="37"/>
      <c r="B492" s="106"/>
      <c r="C492" s="106"/>
      <c r="D492" s="37"/>
      <c r="E492" s="106"/>
      <c r="F492" s="106"/>
      <c r="G492" s="68"/>
      <c r="H492" s="68"/>
      <c r="I492" s="106"/>
      <c r="J492" s="37"/>
      <c r="K492" s="37"/>
      <c r="L492" s="37"/>
      <c r="M492" s="37"/>
      <c r="N492" s="79"/>
      <c r="O492" s="79"/>
      <c r="P492" s="79"/>
      <c r="Q492" s="79"/>
      <c r="R492" s="78"/>
      <c r="S492" s="37"/>
    </row>
    <row r="493" spans="1:19">
      <c r="A493" s="37"/>
      <c r="B493" s="106"/>
      <c r="C493" s="106"/>
      <c r="D493" s="37"/>
      <c r="E493" s="106"/>
      <c r="F493" s="106"/>
      <c r="G493" s="68"/>
      <c r="H493" s="68"/>
      <c r="I493" s="106"/>
      <c r="J493" s="37"/>
      <c r="K493" s="37"/>
      <c r="L493" s="37"/>
      <c r="M493" s="37"/>
      <c r="N493" s="79"/>
      <c r="O493" s="79"/>
      <c r="P493" s="79"/>
      <c r="Q493" s="79"/>
      <c r="R493" s="78"/>
      <c r="S493" s="37"/>
    </row>
    <row r="494" spans="1:19">
      <c r="A494" s="37"/>
      <c r="B494" s="106"/>
      <c r="C494" s="106"/>
      <c r="D494" s="37"/>
      <c r="E494" s="106"/>
      <c r="F494" s="106"/>
      <c r="G494" s="68"/>
      <c r="H494" s="68"/>
      <c r="I494" s="106"/>
      <c r="J494" s="37"/>
      <c r="K494" s="37"/>
      <c r="L494" s="37"/>
      <c r="M494" s="37"/>
      <c r="N494" s="79"/>
      <c r="O494" s="79"/>
      <c r="P494" s="79"/>
      <c r="Q494" s="79"/>
      <c r="R494" s="78"/>
      <c r="S494" s="37"/>
    </row>
    <row r="495" spans="1:19">
      <c r="A495" s="37"/>
      <c r="B495" s="106"/>
      <c r="C495" s="106"/>
      <c r="D495" s="37"/>
      <c r="E495" s="106"/>
      <c r="F495" s="106"/>
      <c r="G495" s="68"/>
      <c r="H495" s="68"/>
      <c r="I495" s="106"/>
      <c r="J495" s="37"/>
      <c r="K495" s="37"/>
      <c r="L495" s="37"/>
      <c r="M495" s="37"/>
      <c r="N495" s="79"/>
      <c r="O495" s="79"/>
      <c r="P495" s="79"/>
      <c r="Q495" s="79"/>
      <c r="R495" s="78"/>
      <c r="S495" s="37"/>
    </row>
    <row r="496" spans="1:19">
      <c r="A496" s="37"/>
      <c r="B496" s="106"/>
      <c r="C496" s="106"/>
      <c r="D496" s="37"/>
      <c r="E496" s="106"/>
      <c r="F496" s="106"/>
      <c r="G496" s="68"/>
      <c r="H496" s="68"/>
      <c r="I496" s="106"/>
      <c r="J496" s="37"/>
      <c r="K496" s="37"/>
      <c r="L496" s="37"/>
      <c r="M496" s="37"/>
      <c r="N496" s="79"/>
      <c r="O496" s="79"/>
      <c r="P496" s="79"/>
      <c r="Q496" s="79"/>
      <c r="R496" s="78"/>
      <c r="S496" s="37"/>
    </row>
    <row r="497" spans="1:19">
      <c r="A497" s="37"/>
      <c r="B497" s="106"/>
      <c r="C497" s="106"/>
      <c r="D497" s="37"/>
      <c r="E497" s="106"/>
      <c r="F497" s="106"/>
      <c r="G497" s="68"/>
      <c r="H497" s="68"/>
      <c r="I497" s="106"/>
      <c r="J497" s="37"/>
      <c r="K497" s="37"/>
      <c r="L497" s="37"/>
      <c r="M497" s="37"/>
      <c r="N497" s="79"/>
      <c r="O497" s="79"/>
      <c r="P497" s="79"/>
      <c r="Q497" s="79"/>
      <c r="R497" s="78"/>
      <c r="S497" s="37"/>
    </row>
    <row r="498" spans="1:19">
      <c r="A498" s="37"/>
      <c r="B498" s="106"/>
      <c r="C498" s="106"/>
      <c r="D498" s="37"/>
      <c r="E498" s="106"/>
      <c r="F498" s="106"/>
      <c r="G498" s="68"/>
      <c r="H498" s="68"/>
      <c r="I498" s="106"/>
      <c r="J498" s="37"/>
      <c r="K498" s="37"/>
      <c r="L498" s="37"/>
      <c r="M498" s="37"/>
      <c r="N498" s="79"/>
      <c r="O498" s="79"/>
      <c r="P498" s="79"/>
      <c r="Q498" s="79"/>
      <c r="R498" s="78"/>
      <c r="S498" s="37"/>
    </row>
    <row r="499" spans="1:19">
      <c r="A499" s="37"/>
      <c r="B499" s="106"/>
      <c r="C499" s="106"/>
      <c r="D499" s="37"/>
      <c r="E499" s="106"/>
      <c r="F499" s="106"/>
      <c r="G499" s="68"/>
      <c r="H499" s="68"/>
      <c r="I499" s="106"/>
      <c r="J499" s="37"/>
      <c r="K499" s="37"/>
      <c r="L499" s="37"/>
      <c r="M499" s="37"/>
      <c r="N499" s="79"/>
      <c r="O499" s="79"/>
      <c r="P499" s="79"/>
      <c r="Q499" s="79"/>
      <c r="R499" s="78"/>
      <c r="S499" s="37"/>
    </row>
    <row r="500" spans="1:19">
      <c r="A500" s="37"/>
      <c r="B500" s="106"/>
      <c r="C500" s="106"/>
      <c r="D500" s="37"/>
      <c r="E500" s="106"/>
      <c r="F500" s="106"/>
      <c r="G500" s="68"/>
      <c r="H500" s="68"/>
      <c r="I500" s="106"/>
      <c r="J500" s="37"/>
      <c r="K500" s="37"/>
      <c r="L500" s="37"/>
      <c r="M500" s="37"/>
      <c r="N500" s="79"/>
      <c r="O500" s="79"/>
      <c r="P500" s="79"/>
      <c r="Q500" s="79"/>
      <c r="R500" s="78"/>
      <c r="S500" s="37"/>
    </row>
    <row r="501" spans="1:19">
      <c r="A501" s="37"/>
      <c r="B501" s="106"/>
      <c r="C501" s="106"/>
      <c r="D501" s="37"/>
      <c r="E501" s="106"/>
      <c r="F501" s="106"/>
      <c r="G501" s="68"/>
      <c r="H501" s="68"/>
      <c r="I501" s="106"/>
      <c r="J501" s="37"/>
      <c r="K501" s="37"/>
      <c r="L501" s="37"/>
      <c r="M501" s="37"/>
      <c r="N501" s="79"/>
      <c r="O501" s="79"/>
      <c r="P501" s="79"/>
      <c r="Q501" s="79"/>
      <c r="R501" s="78"/>
      <c r="S501" s="37"/>
    </row>
    <row r="502" spans="1:19">
      <c r="A502" s="37"/>
      <c r="B502" s="106"/>
      <c r="C502" s="106"/>
      <c r="D502" s="37"/>
      <c r="E502" s="106"/>
      <c r="F502" s="106"/>
      <c r="G502" s="68"/>
      <c r="H502" s="68"/>
      <c r="I502" s="106"/>
      <c r="J502" s="37"/>
      <c r="K502" s="37"/>
      <c r="L502" s="37"/>
      <c r="M502" s="37"/>
      <c r="N502" s="79"/>
      <c r="O502" s="79"/>
      <c r="P502" s="79"/>
      <c r="Q502" s="79"/>
      <c r="R502" s="78"/>
      <c r="S502" s="37"/>
    </row>
    <row r="503" spans="1:19">
      <c r="A503" s="37"/>
      <c r="B503" s="106"/>
      <c r="C503" s="106"/>
      <c r="D503" s="37"/>
      <c r="E503" s="106"/>
      <c r="F503" s="106"/>
      <c r="G503" s="68"/>
      <c r="H503" s="68"/>
      <c r="I503" s="106"/>
      <c r="J503" s="37"/>
      <c r="K503" s="37"/>
      <c r="L503" s="37"/>
      <c r="M503" s="37"/>
      <c r="N503" s="79"/>
      <c r="O503" s="79"/>
      <c r="P503" s="79"/>
      <c r="Q503" s="79"/>
      <c r="R503" s="78"/>
      <c r="S503" s="37"/>
    </row>
    <row r="504" spans="1:19">
      <c r="A504" s="37"/>
      <c r="B504" s="106"/>
      <c r="C504" s="106"/>
      <c r="D504" s="37"/>
      <c r="E504" s="106"/>
      <c r="F504" s="106"/>
      <c r="G504" s="68"/>
      <c r="H504" s="68"/>
      <c r="I504" s="106"/>
      <c r="J504" s="37"/>
      <c r="K504" s="37"/>
      <c r="L504" s="37"/>
      <c r="M504" s="37"/>
      <c r="N504" s="79"/>
      <c r="O504" s="79"/>
      <c r="P504" s="79"/>
      <c r="Q504" s="79"/>
      <c r="R504" s="78"/>
      <c r="S504" s="37"/>
    </row>
    <row r="505" spans="1:19">
      <c r="A505" s="37"/>
      <c r="B505" s="106"/>
      <c r="C505" s="106"/>
      <c r="D505" s="37"/>
      <c r="E505" s="106"/>
      <c r="F505" s="106"/>
      <c r="G505" s="68"/>
      <c r="H505" s="68"/>
      <c r="I505" s="106"/>
      <c r="J505" s="37"/>
      <c r="K505" s="37"/>
      <c r="L505" s="37"/>
      <c r="M505" s="37"/>
      <c r="N505" s="79"/>
      <c r="O505" s="79"/>
      <c r="P505" s="79"/>
      <c r="Q505" s="79"/>
      <c r="R505" s="78"/>
      <c r="S505" s="37"/>
    </row>
  </sheetData>
  <autoFilter ref="A4:IV43" xr:uid="{00000000-0001-0000-0300-000000000000}"/>
  <mergeCells count="1">
    <mergeCell ref="A42:C43"/>
  </mergeCells>
  <pageMargins left="0.7" right="0.7" top="0.78740157499999996" bottom="0.78740157499999996" header="0.3" footer="0.3"/>
  <pageSetup paperSize="9" scale="10" fitToHeight="0" orientation="landscape" r:id="rId1"/>
  <headerFooter alignWithMargins="0"/>
  <ignoredErrors>
    <ignoredError sqref="A45 J39:K39 K3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zoomScale="85" zoomScaleNormal="85" workbookViewId="0">
      <selection activeCell="I22" sqref="I22"/>
    </sheetView>
  </sheetViews>
  <sheetFormatPr defaultColWidth="8.85546875" defaultRowHeight="15"/>
  <cols>
    <col min="1" max="1" width="17.7109375" customWidth="1"/>
    <col min="2" max="2" width="14.5703125" customWidth="1"/>
    <col min="3" max="3" width="14.85546875" customWidth="1"/>
    <col min="22" max="22" width="32.140625" customWidth="1"/>
  </cols>
  <sheetData>
    <row r="1" spans="1:14" ht="21">
      <c r="A1" s="4" t="s">
        <v>1636</v>
      </c>
    </row>
    <row r="2" spans="1:14" ht="14.25" customHeight="1">
      <c r="D2" s="2"/>
      <c r="E2" s="2"/>
      <c r="F2" s="2"/>
      <c r="G2" s="2"/>
      <c r="H2" s="2"/>
      <c r="I2" s="2"/>
      <c r="J2" s="2"/>
      <c r="K2" s="2"/>
      <c r="L2" s="2"/>
      <c r="M2" s="2"/>
      <c r="N2" s="2"/>
    </row>
    <row r="3" spans="1:14" ht="14.25" customHeight="1">
      <c r="A3" s="7" t="s">
        <v>1637</v>
      </c>
      <c r="B3" s="8"/>
      <c r="C3" s="8"/>
      <c r="D3" s="9"/>
      <c r="E3" s="9"/>
      <c r="F3" s="9"/>
      <c r="G3" s="9"/>
      <c r="H3" s="9"/>
      <c r="I3" s="9"/>
      <c r="J3" s="2"/>
      <c r="K3" s="2"/>
      <c r="L3" s="2"/>
      <c r="M3" s="2"/>
      <c r="N3" s="2"/>
    </row>
    <row r="4" spans="1:14" ht="14.25" customHeight="1">
      <c r="A4" s="9" t="s">
        <v>1638</v>
      </c>
      <c r="B4" s="8"/>
      <c r="C4" s="8"/>
      <c r="D4" s="9"/>
      <c r="E4" s="9"/>
      <c r="F4" s="9"/>
      <c r="G4" s="9"/>
      <c r="H4" s="9"/>
      <c r="I4" s="9"/>
      <c r="J4" s="2"/>
      <c r="K4" s="2"/>
      <c r="L4" s="2"/>
      <c r="M4" s="2"/>
      <c r="N4" s="2"/>
    </row>
    <row r="5" spans="1:14" ht="14.25" customHeight="1">
      <c r="D5" s="2"/>
      <c r="E5" s="2"/>
      <c r="F5" s="2"/>
      <c r="G5" s="2"/>
      <c r="H5" s="2"/>
      <c r="I5" s="2"/>
      <c r="J5" s="2"/>
      <c r="K5" s="2"/>
      <c r="L5" s="2"/>
      <c r="M5" s="2"/>
      <c r="N5" s="2"/>
    </row>
    <row r="6" spans="1:14" ht="14.25" customHeight="1">
      <c r="A6" s="5" t="s">
        <v>1639</v>
      </c>
      <c r="B6" s="2"/>
      <c r="C6" s="2"/>
      <c r="D6" s="2"/>
      <c r="E6" s="2"/>
      <c r="F6" s="2"/>
      <c r="G6" s="2"/>
      <c r="H6" s="2"/>
      <c r="I6" s="2"/>
      <c r="J6" s="2"/>
      <c r="K6" s="2"/>
      <c r="L6" s="2"/>
      <c r="M6" s="2"/>
      <c r="N6" s="2"/>
    </row>
    <row r="7" spans="1:14" ht="14.25" customHeight="1">
      <c r="A7" s="2" t="s">
        <v>1640</v>
      </c>
      <c r="B7" s="2"/>
      <c r="C7" s="2"/>
      <c r="D7" s="2"/>
      <c r="E7" s="2"/>
      <c r="F7" s="2"/>
      <c r="G7" s="2"/>
      <c r="H7" s="2"/>
      <c r="I7" s="2"/>
      <c r="J7" s="2"/>
      <c r="K7" s="2"/>
      <c r="L7" s="2"/>
      <c r="M7" s="2"/>
      <c r="N7" s="2"/>
    </row>
    <row r="8" spans="1:14" ht="14.25" customHeight="1">
      <c r="A8" s="2" t="s">
        <v>1641</v>
      </c>
      <c r="B8" s="2"/>
      <c r="C8" s="2"/>
      <c r="D8" s="2"/>
      <c r="E8" s="2"/>
      <c r="F8" s="2"/>
      <c r="G8" s="2"/>
      <c r="H8" s="2"/>
      <c r="I8" s="2"/>
      <c r="J8" s="2"/>
      <c r="K8" s="2"/>
      <c r="L8" s="2"/>
      <c r="M8" s="2"/>
      <c r="N8" s="2"/>
    </row>
    <row r="9" spans="1:14" ht="14.25" customHeight="1">
      <c r="A9" s="1"/>
      <c r="D9" s="2"/>
      <c r="E9" s="2"/>
      <c r="F9" s="2"/>
      <c r="G9" s="2"/>
      <c r="H9" s="2"/>
      <c r="I9" s="2"/>
      <c r="J9" s="2"/>
      <c r="K9" s="2"/>
      <c r="L9" s="2"/>
      <c r="M9" s="2"/>
      <c r="N9" s="2"/>
    </row>
    <row r="10" spans="1:14" ht="14.25" customHeight="1">
      <c r="A10" s="10" t="s">
        <v>1642</v>
      </c>
      <c r="B10" s="11" t="s">
        <v>1643</v>
      </c>
      <c r="C10" s="12" t="s">
        <v>1644</v>
      </c>
      <c r="D10" s="2"/>
      <c r="E10" s="2"/>
      <c r="F10" s="2"/>
      <c r="G10" s="2"/>
      <c r="H10" s="2"/>
      <c r="I10" s="2"/>
      <c r="J10" s="2"/>
      <c r="K10" s="2"/>
      <c r="L10" s="2"/>
      <c r="M10" s="2"/>
      <c r="N10" s="2"/>
    </row>
    <row r="11" spans="1:14" ht="14.25" customHeight="1">
      <c r="A11" s="13" t="s">
        <v>1645</v>
      </c>
      <c r="B11" s="2" t="s">
        <v>1646</v>
      </c>
      <c r="C11" s="14" t="s">
        <v>1647</v>
      </c>
      <c r="D11" s="2"/>
      <c r="E11" s="2"/>
      <c r="F11" s="2"/>
      <c r="G11" s="2"/>
      <c r="H11" s="2"/>
      <c r="I11" s="2"/>
      <c r="J11" s="2"/>
      <c r="K11" s="2"/>
      <c r="L11" s="2"/>
      <c r="M11" s="2"/>
      <c r="N11" s="2"/>
    </row>
    <row r="12" spans="1:14" ht="14.25" customHeight="1">
      <c r="A12" s="15" t="s">
        <v>1648</v>
      </c>
      <c r="B12" s="16" t="s">
        <v>1649</v>
      </c>
      <c r="C12" s="17" t="s">
        <v>1650</v>
      </c>
      <c r="D12" s="2"/>
      <c r="E12" s="2"/>
      <c r="F12" s="2"/>
      <c r="G12" s="2"/>
      <c r="H12" s="2"/>
      <c r="I12" s="2"/>
      <c r="J12" s="2"/>
      <c r="K12" s="2"/>
      <c r="L12" s="2"/>
      <c r="M12" s="2"/>
      <c r="N12" s="2"/>
    </row>
    <row r="13" spans="1:14" ht="14.25" customHeight="1">
      <c r="A13" s="15" t="s">
        <v>1651</v>
      </c>
      <c r="B13" s="16" t="s">
        <v>1649</v>
      </c>
      <c r="C13" s="17" t="s">
        <v>1650</v>
      </c>
      <c r="D13" s="2"/>
      <c r="E13" s="2"/>
      <c r="F13" s="2"/>
      <c r="G13" s="2"/>
      <c r="H13" s="2"/>
      <c r="I13" s="2"/>
      <c r="J13" s="2"/>
      <c r="K13" s="2"/>
      <c r="L13" s="2"/>
      <c r="M13" s="2"/>
      <c r="N13" s="2"/>
    </row>
    <row r="14" spans="1:14" ht="14.25" customHeight="1">
      <c r="A14" s="15" t="s">
        <v>1652</v>
      </c>
      <c r="B14" s="16" t="s">
        <v>1649</v>
      </c>
      <c r="C14" s="17" t="s">
        <v>1650</v>
      </c>
      <c r="D14" s="2"/>
      <c r="E14" s="2"/>
      <c r="F14" s="2"/>
      <c r="G14" s="2"/>
      <c r="H14" s="2"/>
      <c r="I14" s="2"/>
      <c r="J14" s="2"/>
      <c r="K14" s="2"/>
      <c r="L14" s="2"/>
      <c r="M14" s="2"/>
      <c r="N14" s="2"/>
    </row>
    <row r="15" spans="1:14" ht="14.25" customHeight="1">
      <c r="A15" s="15" t="s">
        <v>1653</v>
      </c>
      <c r="B15" s="16" t="s">
        <v>1649</v>
      </c>
      <c r="C15" s="17" t="s">
        <v>1650</v>
      </c>
      <c r="D15" s="2"/>
      <c r="E15" s="2"/>
      <c r="F15" s="2"/>
      <c r="G15" s="2"/>
      <c r="H15" s="2"/>
      <c r="I15" s="2"/>
      <c r="J15" s="2"/>
      <c r="K15" s="2"/>
      <c r="L15" s="2"/>
      <c r="M15" s="2"/>
      <c r="N15" s="2"/>
    </row>
    <row r="16" spans="1:14" ht="14.25" customHeight="1">
      <c r="A16" s="15" t="s">
        <v>1654</v>
      </c>
      <c r="B16" s="16" t="s">
        <v>1649</v>
      </c>
      <c r="C16" s="17" t="s">
        <v>1650</v>
      </c>
      <c r="D16" s="2"/>
      <c r="E16" s="2"/>
      <c r="F16" s="2"/>
      <c r="G16" s="2"/>
      <c r="H16" s="2"/>
      <c r="I16" s="2"/>
      <c r="J16" s="2"/>
      <c r="K16" s="2"/>
      <c r="L16" s="2"/>
      <c r="M16" s="2"/>
      <c r="N16" s="2"/>
    </row>
    <row r="17" spans="1:14" ht="14.25" customHeight="1">
      <c r="A17" s="18" t="s">
        <v>1655</v>
      </c>
      <c r="B17" s="19" t="s">
        <v>1656</v>
      </c>
      <c r="C17" s="20" t="s">
        <v>1657</v>
      </c>
      <c r="D17" s="2"/>
      <c r="E17" s="2"/>
      <c r="F17" s="2"/>
      <c r="G17" s="2"/>
      <c r="H17" s="2"/>
      <c r="I17" s="2"/>
      <c r="J17" s="2"/>
      <c r="K17" s="2"/>
      <c r="L17" s="2"/>
      <c r="M17" s="2"/>
      <c r="N17" s="2"/>
    </row>
    <row r="18" spans="1:14" ht="14.25" customHeight="1">
      <c r="A18" s="18" t="s">
        <v>1658</v>
      </c>
      <c r="B18" s="19" t="s">
        <v>1656</v>
      </c>
      <c r="C18" s="20" t="s">
        <v>1657</v>
      </c>
      <c r="D18" s="2"/>
      <c r="E18" s="2"/>
      <c r="F18" s="2"/>
      <c r="G18" s="2"/>
      <c r="H18" s="2"/>
      <c r="I18" s="2"/>
      <c r="J18" s="2"/>
      <c r="K18" s="2"/>
      <c r="L18" s="2"/>
      <c r="M18" s="2"/>
      <c r="N18" s="2"/>
    </row>
    <row r="19" spans="1:14" ht="14.25" customHeight="1">
      <c r="A19" s="18" t="s">
        <v>1659</v>
      </c>
      <c r="B19" s="19" t="s">
        <v>1656</v>
      </c>
      <c r="C19" s="20" t="s">
        <v>1657</v>
      </c>
      <c r="D19" s="2"/>
      <c r="E19" s="2"/>
      <c r="F19" s="2"/>
      <c r="G19" s="2"/>
      <c r="H19" s="2"/>
      <c r="I19" s="2"/>
      <c r="J19" s="2"/>
      <c r="K19" s="2"/>
      <c r="L19" s="2"/>
      <c r="M19" s="2"/>
      <c r="N19" s="2"/>
    </row>
    <row r="20" spans="1:14" ht="14.25" customHeight="1">
      <c r="A20" s="28" t="s">
        <v>142</v>
      </c>
      <c r="B20" s="29" t="s">
        <v>1656</v>
      </c>
      <c r="C20" s="30" t="s">
        <v>1657</v>
      </c>
      <c r="D20" s="2"/>
      <c r="E20" s="2"/>
      <c r="F20" s="2"/>
      <c r="G20" s="2"/>
      <c r="H20" s="2"/>
      <c r="I20" s="2"/>
      <c r="J20" s="2"/>
      <c r="K20" s="2"/>
      <c r="L20" s="2"/>
      <c r="M20" s="2"/>
      <c r="N20" s="2"/>
    </row>
    <row r="21" spans="1:14" ht="14.25" customHeight="1">
      <c r="A21" s="18" t="s">
        <v>1660</v>
      </c>
      <c r="B21" s="19" t="s">
        <v>1656</v>
      </c>
      <c r="C21" s="20" t="s">
        <v>1657</v>
      </c>
      <c r="D21" s="2"/>
      <c r="E21" s="2"/>
      <c r="F21" s="2"/>
      <c r="G21" s="2"/>
      <c r="H21" s="2"/>
      <c r="I21" s="2"/>
      <c r="J21" s="2"/>
      <c r="K21" s="2"/>
      <c r="L21" s="2"/>
      <c r="M21" s="2"/>
      <c r="N21" s="2"/>
    </row>
    <row r="22" spans="1:14" ht="14.25" customHeight="1">
      <c r="A22" s="18" t="s">
        <v>1661</v>
      </c>
      <c r="B22" s="19" t="s">
        <v>1656</v>
      </c>
      <c r="C22" s="20" t="s">
        <v>1657</v>
      </c>
      <c r="D22" s="2"/>
      <c r="E22" s="2"/>
      <c r="F22" s="2"/>
      <c r="G22" s="2"/>
      <c r="H22" s="2"/>
      <c r="I22" s="2"/>
      <c r="J22" s="2"/>
      <c r="K22" s="2"/>
      <c r="L22" s="2"/>
      <c r="M22" s="2"/>
      <c r="N22" s="2"/>
    </row>
    <row r="23" spans="1:14" ht="14.25" customHeight="1">
      <c r="A23" s="18" t="s">
        <v>1662</v>
      </c>
      <c r="B23" s="19" t="s">
        <v>1656</v>
      </c>
      <c r="C23" s="20" t="s">
        <v>1657</v>
      </c>
      <c r="D23" s="2"/>
      <c r="E23" s="2"/>
      <c r="F23" s="2"/>
      <c r="G23" s="2"/>
      <c r="H23" s="2"/>
      <c r="I23" s="2"/>
      <c r="J23" s="2"/>
      <c r="K23" s="2"/>
      <c r="L23" s="2"/>
      <c r="M23" s="2"/>
      <c r="N23" s="2"/>
    </row>
    <row r="24" spans="1:14" ht="14.25" customHeight="1">
      <c r="A24" s="21" t="s">
        <v>1663</v>
      </c>
      <c r="B24" s="22" t="s">
        <v>1656</v>
      </c>
      <c r="C24" s="23" t="s">
        <v>1657</v>
      </c>
      <c r="D24" s="2"/>
      <c r="E24" s="2"/>
      <c r="F24" s="2"/>
      <c r="G24" s="2"/>
      <c r="H24" s="2"/>
      <c r="I24" s="2"/>
      <c r="J24" s="2"/>
      <c r="K24" s="2"/>
      <c r="L24" s="2"/>
      <c r="M24" s="2"/>
      <c r="N24" s="2"/>
    </row>
    <row r="25" spans="1:14" ht="14.25" customHeight="1">
      <c r="B25" s="2"/>
      <c r="C25" s="24"/>
      <c r="D25" s="2"/>
      <c r="E25" s="2"/>
      <c r="F25" s="2"/>
      <c r="G25" s="2"/>
      <c r="H25" s="2"/>
      <c r="I25" s="2"/>
      <c r="J25" s="2"/>
      <c r="K25" s="2"/>
      <c r="L25" s="2"/>
      <c r="M25" s="2"/>
      <c r="N25" s="2"/>
    </row>
    <row r="26" spans="1:14">
      <c r="A26" s="2"/>
    </row>
    <row r="27" spans="1:14">
      <c r="A27" s="5" t="s">
        <v>1664</v>
      </c>
    </row>
    <row r="28" spans="1:14">
      <c r="A28" s="2" t="s">
        <v>1665</v>
      </c>
    </row>
    <row r="29" spans="1:14">
      <c r="A29" s="2" t="s">
        <v>1666</v>
      </c>
    </row>
    <row r="30" spans="1:14">
      <c r="A30" s="2"/>
    </row>
    <row r="31" spans="1:14" ht="130.69999999999999" customHeight="1">
      <c r="A31" s="2"/>
    </row>
    <row r="32" spans="1:14" ht="38.25" customHeight="1">
      <c r="A32" s="1"/>
    </row>
    <row r="33" spans="1:12">
      <c r="A33" s="1"/>
    </row>
    <row r="34" spans="1:12">
      <c r="A34" s="25" t="s">
        <v>1667</v>
      </c>
      <c r="B34" s="8"/>
      <c r="C34" s="8"/>
      <c r="D34" s="8"/>
      <c r="E34" s="8"/>
      <c r="F34" s="8"/>
      <c r="G34" s="8"/>
      <c r="H34" s="8"/>
      <c r="I34" s="8"/>
      <c r="J34" s="8"/>
      <c r="K34" s="8"/>
      <c r="L34" s="8"/>
    </row>
    <row r="35" spans="1:12">
      <c r="A35" s="8" t="s">
        <v>1668</v>
      </c>
      <c r="B35" s="8"/>
      <c r="C35" s="8"/>
      <c r="D35" s="8"/>
      <c r="E35" s="8"/>
      <c r="F35" s="8"/>
      <c r="G35" s="8"/>
      <c r="H35" s="8"/>
      <c r="I35" s="8"/>
      <c r="J35" s="8"/>
      <c r="K35" s="8"/>
      <c r="L35" s="8"/>
    </row>
    <row r="37" spans="1:12">
      <c r="A37" s="3" t="s">
        <v>1669</v>
      </c>
    </row>
    <row r="38" spans="1:12">
      <c r="A38" t="s">
        <v>1670</v>
      </c>
    </row>
    <row r="40" spans="1:12">
      <c r="A40" s="5" t="s">
        <v>1671</v>
      </c>
    </row>
    <row r="41" spans="1:12">
      <c r="A41" s="2" t="s">
        <v>1672</v>
      </c>
    </row>
    <row r="42" spans="1:12">
      <c r="A42" s="26" t="s">
        <v>1673</v>
      </c>
    </row>
    <row r="43" spans="1:12">
      <c r="B43" s="1"/>
      <c r="C43" s="1"/>
      <c r="D43" s="1"/>
      <c r="E43" s="1"/>
      <c r="F43" s="1"/>
      <c r="G43" s="1"/>
    </row>
    <row r="44" spans="1:12">
      <c r="A44" s="27"/>
      <c r="B44" s="1"/>
      <c r="C44" s="1"/>
      <c r="D44" s="1"/>
      <c r="E44" s="1"/>
      <c r="F44" s="1"/>
      <c r="G44" s="1"/>
    </row>
    <row r="45" spans="1:12">
      <c r="B45" s="1"/>
      <c r="C45" s="1"/>
      <c r="D45" s="1"/>
      <c r="E45" s="1"/>
      <c r="F45" s="1"/>
      <c r="G45" s="1"/>
    </row>
    <row r="46" spans="1:12">
      <c r="A46" s="1"/>
      <c r="B46" s="1"/>
      <c r="C46" s="1"/>
      <c r="D46" s="1"/>
      <c r="E46" s="1"/>
      <c r="F46" s="1"/>
      <c r="G46" s="1"/>
    </row>
    <row r="47" spans="1:12">
      <c r="A47" s="1"/>
      <c r="B47" s="1"/>
      <c r="C47" s="1"/>
      <c r="D47" s="1"/>
      <c r="E47" s="1"/>
      <c r="F47" s="1"/>
      <c r="G47" s="1"/>
    </row>
    <row r="48" spans="1:12">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A52" s="1"/>
      <c r="B52" s="1"/>
      <c r="C52" s="1"/>
      <c r="D52" s="1"/>
      <c r="E52" s="1"/>
      <c r="F52" s="1"/>
      <c r="G52" s="1"/>
    </row>
    <row r="53" spans="1:7">
      <c r="A53" s="1"/>
    </row>
  </sheetData>
  <pageMargins left="0.7" right="0.7" top="0.78740157499999996" bottom="0.78740157499999996" header="0.3" footer="0.3"/>
  <pageSetup paperSize="9" scale="5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3"/>
  <sheetViews>
    <sheetView view="pageBreakPreview" zoomScale="60" zoomScaleNormal="70" workbookViewId="0">
      <selection activeCell="K33" sqref="K33"/>
    </sheetView>
  </sheetViews>
  <sheetFormatPr defaultRowHeight="15"/>
  <cols>
    <col min="1" max="1" width="2.5703125" customWidth="1"/>
    <col min="2" max="2" width="22.42578125" customWidth="1"/>
    <col min="3" max="3" width="52.140625" customWidth="1"/>
  </cols>
  <sheetData>
    <row r="9" spans="2:3" ht="15.75">
      <c r="B9" s="360" t="s">
        <v>1674</v>
      </c>
      <c r="C9" s="361" t="s">
        <v>149</v>
      </c>
    </row>
    <row r="10" spans="2:3" ht="31.5">
      <c r="B10" s="360" t="s">
        <v>1675</v>
      </c>
      <c r="C10" s="361" t="s">
        <v>1676</v>
      </c>
    </row>
    <row r="11" spans="2:3" ht="15.75">
      <c r="B11" s="360" t="s">
        <v>1677</v>
      </c>
      <c r="C11" s="361" t="s">
        <v>1678</v>
      </c>
    </row>
    <row r="17" spans="1:4" ht="18.75">
      <c r="A17" s="1476" t="s">
        <v>1676</v>
      </c>
      <c r="B17" s="1476"/>
      <c r="C17" s="1476"/>
      <c r="D17" s="1476"/>
    </row>
    <row r="21" spans="1:4">
      <c r="A21" s="1477" t="s">
        <v>1679</v>
      </c>
      <c r="B21" s="1478"/>
      <c r="C21" s="1478"/>
      <c r="D21" s="1478"/>
    </row>
    <row r="22" spans="1:4">
      <c r="A22" s="1478"/>
      <c r="B22" s="1478"/>
      <c r="C22" s="1478"/>
      <c r="D22" s="1478"/>
    </row>
    <row r="23" spans="1:4">
      <c r="A23" s="1478"/>
      <c r="B23" s="1478"/>
      <c r="C23" s="1478"/>
      <c r="D23" s="1478"/>
    </row>
    <row r="24" spans="1:4">
      <c r="A24" s="1478"/>
      <c r="B24" s="1478"/>
      <c r="C24" s="1478"/>
      <c r="D24" s="1478"/>
    </row>
    <row r="25" spans="1:4">
      <c r="A25" s="1478"/>
      <c r="B25" s="1478"/>
      <c r="C25" s="1478"/>
      <c r="D25" s="1478"/>
    </row>
    <row r="26" spans="1:4">
      <c r="A26" s="1478"/>
      <c r="B26" s="1478"/>
      <c r="C26" s="1478"/>
      <c r="D26" s="1478"/>
    </row>
    <row r="27" spans="1:4">
      <c r="A27" s="1478"/>
      <c r="B27" s="1478"/>
      <c r="C27" s="1478"/>
      <c r="D27" s="1478"/>
    </row>
    <row r="28" spans="1:4">
      <c r="A28" s="1478"/>
      <c r="B28" s="1478"/>
      <c r="C28" s="1478"/>
      <c r="D28" s="1478"/>
    </row>
    <row r="29" spans="1:4">
      <c r="A29" s="1477" t="s">
        <v>1680</v>
      </c>
      <c r="B29" s="1478"/>
      <c r="C29" s="1478"/>
      <c r="D29" s="1478"/>
    </row>
    <row r="30" spans="1:4">
      <c r="A30" s="1478"/>
      <c r="B30" s="1478"/>
      <c r="C30" s="1478"/>
      <c r="D30" s="1478"/>
    </row>
    <row r="31" spans="1:4">
      <c r="A31" s="1478"/>
      <c r="B31" s="1478"/>
      <c r="C31" s="1478"/>
      <c r="D31" s="1478"/>
    </row>
    <row r="32" spans="1:4">
      <c r="A32" s="1478"/>
      <c r="B32" s="1478"/>
      <c r="C32" s="1478"/>
      <c r="D32" s="1478"/>
    </row>
    <row r="33" spans="1:4">
      <c r="A33" s="1478"/>
      <c r="B33" s="1478"/>
      <c r="C33" s="1478"/>
      <c r="D33" s="1478"/>
    </row>
    <row r="34" spans="1:4">
      <c r="A34" s="1478"/>
      <c r="B34" s="1478"/>
      <c r="C34" s="1478"/>
      <c r="D34" s="1478"/>
    </row>
    <row r="35" spans="1:4">
      <c r="A35" s="1478"/>
      <c r="B35" s="1478"/>
      <c r="C35" s="1478"/>
      <c r="D35" s="1478"/>
    </row>
    <row r="36" spans="1:4">
      <c r="A36" s="1478"/>
      <c r="B36" s="1478"/>
      <c r="C36" s="1478"/>
      <c r="D36" s="1478"/>
    </row>
    <row r="43" spans="1:4">
      <c r="B43" s="362"/>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3</vt:i4>
      </vt:variant>
    </vt:vector>
  </HeadingPairs>
  <TitlesOfParts>
    <vt:vector size="8" baseType="lpstr">
      <vt:lpstr>MŠ</vt:lpstr>
      <vt:lpstr>ZŠ</vt:lpstr>
      <vt:lpstr>zajmové, neformalní, cel</vt:lpstr>
      <vt:lpstr>Pokyny, info</vt:lpstr>
      <vt:lpstr>Úvodní strana</vt:lpstr>
      <vt:lpstr>MŠ!Oblast_tisku</vt:lpstr>
      <vt:lpstr>'zajmové, neformalní, cel'!Oblast_tisku</vt:lpstr>
      <vt:lpstr>ZŠ!Oblast_tisku</vt:lpstr>
    </vt:vector>
  </TitlesOfParts>
  <Manager/>
  <Company>Ministerstvo školství, mládeže a tělovýchovy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Synek Karel</cp:lastModifiedBy>
  <cp:revision/>
  <dcterms:created xsi:type="dcterms:W3CDTF">2020-07-22T07:46:04Z</dcterms:created>
  <dcterms:modified xsi:type="dcterms:W3CDTF">2025-05-12T09:10:22Z</dcterms:modified>
  <cp:category/>
  <cp:contentStatus/>
</cp:coreProperties>
</file>