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MAP IV\Dokumenty MAP IV\Aktualizace SR MAP 12_2025\"/>
    </mc:Choice>
  </mc:AlternateContent>
  <xr:revisionPtr revIDLastSave="0" documentId="13_ncr:1_{15FD35CC-967E-4A31-A9F7-52D4B8F61FA4}" xr6:coauthVersionLast="47" xr6:coauthVersionMax="47" xr10:uidLastSave="{00000000-0000-0000-0000-000000000000}"/>
  <bookViews>
    <workbookView xWindow="-120" yWindow="-120" windowWidth="29040" windowHeight="15720" tabRatio="394" activeTab="2"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MŠ!$A$3:$IO$191</definedName>
    <definedName name="_xlnm._FilterDatabase" localSheetId="3" hidden="1">'zajmové, neformalní, cel'!$A$4:$IV$46</definedName>
    <definedName name="_xlnm._FilterDatabase" localSheetId="2" hidden="1">ZŠ!$A$4:$IL$502</definedName>
    <definedName name="_xlnm.Print_Area" localSheetId="1">MŠ!$A$1:$S$206</definedName>
    <definedName name="_xlnm.Print_Area" localSheetId="3">'zajmové, neformalní, cel'!$A$1:$S$71</definedName>
    <definedName name="_xlnm.Print_Area" localSheetId="2">ZŠ!$A$1:$Z$515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97" i="3" l="1"/>
  <c r="L493" i="3" l="1"/>
  <c r="M493" i="3"/>
  <c r="M492" i="3"/>
  <c r="J42" i="4" l="1"/>
  <c r="K42" i="4"/>
  <c r="M424" i="3"/>
  <c r="M491" i="3" l="1"/>
  <c r="M490" i="3"/>
  <c r="M186" i="2"/>
  <c r="M185" i="2"/>
  <c r="M489" i="3" l="1"/>
  <c r="M488" i="3"/>
  <c r="M487" i="3"/>
  <c r="M486" i="3"/>
  <c r="M484" i="3" l="1"/>
  <c r="M175" i="2" l="1"/>
  <c r="M174" i="2"/>
  <c r="M173" i="2"/>
  <c r="M14" i="2" l="1"/>
  <c r="M483" i="3" l="1"/>
  <c r="M482" i="3"/>
  <c r="M481" i="3"/>
  <c r="M479" i="3"/>
  <c r="M478" i="3"/>
  <c r="M477" i="3"/>
  <c r="M476" i="3"/>
  <c r="M475" i="3"/>
  <c r="M474" i="3"/>
  <c r="M472" i="3"/>
  <c r="M471" i="3"/>
  <c r="M470" i="3"/>
  <c r="M469" i="3"/>
  <c r="M468" i="3"/>
  <c r="M467" i="3"/>
  <c r="M452" i="3"/>
  <c r="M451" i="3"/>
  <c r="M450" i="3"/>
  <c r="M444" i="3"/>
  <c r="M393" i="3"/>
  <c r="M392" i="3"/>
  <c r="M391" i="3"/>
  <c r="M390" i="3"/>
  <c r="M389" i="3"/>
  <c r="M388" i="3"/>
  <c r="M387" i="3"/>
  <c r="M386" i="3"/>
  <c r="M385" i="3"/>
  <c r="M384" i="3"/>
  <c r="M383" i="3"/>
  <c r="M382" i="3"/>
  <c r="M381" i="3"/>
  <c r="M358" i="3"/>
  <c r="M355" i="3"/>
  <c r="M343" i="3"/>
  <c r="M340" i="3"/>
  <c r="M339" i="3"/>
  <c r="M338" i="3"/>
  <c r="M295" i="3"/>
  <c r="M294" i="3"/>
  <c r="M233" i="3"/>
  <c r="M232" i="3"/>
  <c r="M231" i="3"/>
  <c r="M230" i="3"/>
  <c r="M229" i="3"/>
  <c r="M227" i="3"/>
  <c r="M223" i="3"/>
  <c r="M220" i="3"/>
  <c r="M219" i="3"/>
  <c r="M203" i="3"/>
  <c r="M197" i="3"/>
  <c r="M193" i="3"/>
  <c r="M192" i="3"/>
  <c r="M190" i="3"/>
  <c r="M188" i="3"/>
  <c r="M187" i="3"/>
  <c r="M171" i="3"/>
  <c r="M92" i="2"/>
  <c r="M61" i="2"/>
  <c r="M58" i="2"/>
  <c r="M428" i="3" l="1"/>
  <c r="M370" i="3"/>
  <c r="M130" i="3"/>
  <c r="M129" i="3"/>
  <c r="M184" i="2"/>
  <c r="M183" i="2"/>
  <c r="M182" i="2"/>
  <c r="M181" i="2"/>
  <c r="M180" i="2"/>
  <c r="M179" i="2"/>
  <c r="M178" i="2"/>
  <c r="M177" i="2"/>
  <c r="M176" i="2"/>
  <c r="M26" i="3" l="1"/>
  <c r="M172" i="2"/>
  <c r="M171" i="2"/>
  <c r="M146" i="2"/>
  <c r="M145" i="2"/>
  <c r="M17" i="2"/>
  <c r="M126" i="2"/>
  <c r="M125" i="2"/>
  <c r="M466" i="3"/>
  <c r="M465" i="3"/>
  <c r="M464" i="3"/>
  <c r="M463" i="3"/>
  <c r="M461" i="3"/>
  <c r="K41" i="4" l="1"/>
  <c r="M460" i="3" l="1"/>
  <c r="M459" i="3"/>
  <c r="M458" i="3"/>
  <c r="M457" i="3"/>
  <c r="M456" i="3"/>
  <c r="M455" i="3"/>
  <c r="K40" i="4" l="1"/>
  <c r="K39" i="4"/>
  <c r="M437" i="3" l="1"/>
  <c r="M76" i="2" l="1"/>
  <c r="M75" i="2"/>
  <c r="M454" i="3"/>
  <c r="M103" i="3" l="1"/>
  <c r="M102" i="3"/>
  <c r="M101" i="3"/>
  <c r="M129" i="2" l="1"/>
  <c r="M453" i="3"/>
  <c r="M447" i="3"/>
  <c r="M446" i="3"/>
  <c r="M445" i="3"/>
  <c r="M226" i="3"/>
  <c r="M56" i="2"/>
  <c r="M379" i="3" l="1"/>
  <c r="M314" i="3"/>
  <c r="M27" i="3"/>
  <c r="M17" i="3"/>
  <c r="M16" i="3"/>
  <c r="M10" i="3"/>
  <c r="M170" i="2"/>
  <c r="M128" i="2"/>
  <c r="M101" i="2"/>
  <c r="M100" i="2"/>
  <c r="M85" i="2"/>
  <c r="M380" i="3" l="1"/>
  <c r="M301" i="3"/>
  <c r="M300" i="3"/>
  <c r="M299" i="3"/>
  <c r="M298" i="3"/>
  <c r="M419" i="3" l="1"/>
  <c r="M418" i="3"/>
  <c r="M438" i="3" l="1"/>
  <c r="M440" i="3"/>
  <c r="M439" i="3"/>
  <c r="M305" i="3"/>
  <c r="M120" i="2"/>
  <c r="M436" i="3" l="1"/>
  <c r="M435" i="3"/>
  <c r="M434" i="3"/>
  <c r="M433" i="3"/>
  <c r="M432" i="3"/>
  <c r="M431" i="3"/>
  <c r="M430" i="3"/>
  <c r="M429" i="3"/>
  <c r="M405" i="3"/>
  <c r="M404" i="3"/>
  <c r="M403" i="3"/>
  <c r="M402" i="3"/>
  <c r="M150" i="3"/>
  <c r="M149" i="3"/>
  <c r="M141" i="3"/>
  <c r="M140" i="3"/>
  <c r="M139" i="3"/>
  <c r="M138" i="3"/>
  <c r="M427" i="3"/>
  <c r="M426" i="3" l="1"/>
  <c r="K38" i="4"/>
  <c r="M425" i="3" l="1"/>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74" i="3" l="1"/>
  <c r="M272" i="3"/>
  <c r="K12" i="4" l="1"/>
  <c r="K11" i="4"/>
  <c r="K10" i="4"/>
  <c r="K9" i="4"/>
  <c r="M407" i="3" l="1"/>
  <c r="M406" i="3"/>
  <c r="M83" i="2"/>
  <c r="M167" i="2" l="1"/>
  <c r="M166" i="2"/>
  <c r="M165" i="2"/>
  <c r="M164" i="2"/>
  <c r="M163" i="2"/>
  <c r="M162" i="2"/>
  <c r="M161" i="2"/>
  <c r="M401" i="3"/>
  <c r="K35" i="4" l="1"/>
  <c r="K34" i="4"/>
  <c r="K32" i="4"/>
  <c r="M354" i="3" l="1"/>
  <c r="K31" i="4" l="1"/>
  <c r="K30" i="4"/>
  <c r="K29" i="4" l="1"/>
  <c r="K28" i="4"/>
  <c r="K27" i="4"/>
  <c r="M160" i="2" l="1"/>
  <c r="M159" i="2"/>
  <c r="M158" i="2"/>
  <c r="M157" i="2"/>
  <c r="M156" i="2"/>
  <c r="M210" i="3"/>
  <c r="M209" i="3"/>
  <c r="M31" i="3" l="1"/>
  <c r="M133" i="2" l="1"/>
  <c r="M378" i="3" l="1"/>
  <c r="M377" i="3"/>
  <c r="M376" i="3"/>
  <c r="M375" i="3"/>
  <c r="M21" i="3"/>
  <c r="M105" i="2"/>
  <c r="M31" i="2"/>
  <c r="M374" i="3" l="1"/>
  <c r="M77" i="3" l="1"/>
  <c r="M73" i="3"/>
  <c r="M372" i="3" l="1"/>
  <c r="M371" i="3"/>
  <c r="M363" i="3" l="1"/>
  <c r="M364" i="3"/>
  <c r="M365" i="3"/>
  <c r="M366" i="3"/>
  <c r="M367" i="3"/>
  <c r="M368" i="3"/>
  <c r="M369"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7" i="3"/>
  <c r="M181" i="3"/>
  <c r="M180" i="3"/>
  <c r="M62" i="2"/>
  <c r="M60" i="2"/>
  <c r="M353" i="3" l="1"/>
  <c r="L187" i="2" l="1"/>
  <c r="K19" i="4"/>
  <c r="K20" i="4"/>
  <c r="K21" i="4"/>
  <c r="K22" i="4"/>
  <c r="K23" i="4"/>
  <c r="M352" i="3" l="1"/>
  <c r="M351" i="3"/>
  <c r="M350" i="3"/>
  <c r="M349" i="3"/>
  <c r="M346" i="3"/>
  <c r="M345" i="3"/>
  <c r="M342" i="3"/>
  <c r="M341" i="3"/>
  <c r="M335" i="3"/>
  <c r="M334" i="3"/>
  <c r="M140" i="2"/>
  <c r="M141" i="2"/>
  <c r="M143" i="2"/>
  <c r="M82" i="2" l="1"/>
  <c r="M133" i="3"/>
  <c r="M18" i="3" l="1"/>
  <c r="M9" i="3"/>
  <c r="M316" i="3" l="1"/>
  <c r="M214" i="3" l="1"/>
  <c r="M186" i="3" l="1"/>
  <c r="M185" i="3"/>
  <c r="M333" i="3" l="1"/>
  <c r="M318" i="3" l="1"/>
  <c r="M325" i="3"/>
  <c r="M324" i="3"/>
  <c r="M323" i="3"/>
  <c r="M317" i="3"/>
  <c r="M315" i="3"/>
  <c r="M313" i="3"/>
  <c r="M312" i="3"/>
  <c r="M311" i="3"/>
  <c r="M310" i="3"/>
  <c r="M308" i="3"/>
  <c r="M296" i="3"/>
  <c r="M293" i="3"/>
  <c r="M289" i="3"/>
  <c r="M282" i="3"/>
  <c r="M279" i="3"/>
  <c r="M278" i="3"/>
  <c r="M242"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8" i="3"/>
  <c r="M13" i="3" l="1"/>
  <c r="M12" i="3"/>
  <c r="M11" i="3"/>
  <c r="M27" i="2"/>
  <c r="M26" i="2"/>
  <c r="M11" i="2"/>
  <c r="M7" i="2"/>
  <c r="M6" i="2"/>
  <c r="M4" i="2"/>
  <c r="A48" i="4" l="1"/>
  <c r="M39" i="2" l="1"/>
  <c r="M94" i="2" l="1"/>
  <c r="M80" i="2" l="1"/>
  <c r="M79" i="2"/>
  <c r="M62" i="3" l="1"/>
  <c r="M61" i="3"/>
  <c r="M276" i="3"/>
  <c r="M57" i="3"/>
  <c r="M55" i="3"/>
  <c r="M54" i="3"/>
  <c r="M52" i="3"/>
  <c r="M51" i="3"/>
  <c r="M53" i="2"/>
  <c r="M54" i="2"/>
  <c r="M59" i="2"/>
  <c r="M81" i="2"/>
  <c r="M89" i="2"/>
  <c r="M90" i="2"/>
  <c r="M91" i="2"/>
  <c r="M93" i="2"/>
  <c r="K6" i="4"/>
  <c r="K7" i="4"/>
  <c r="K13" i="4"/>
  <c r="K15" i="4"/>
  <c r="M7" i="3"/>
  <c r="M32" i="3"/>
  <c r="M33" i="3"/>
  <c r="M34" i="3"/>
  <c r="M39" i="3"/>
  <c r="M45" i="3"/>
  <c r="M46" i="3"/>
  <c r="M47" i="3"/>
  <c r="M153" i="3"/>
  <c r="M154" i="3"/>
  <c r="M169" i="3"/>
  <c r="M175" i="3"/>
  <c r="M179" i="3"/>
  <c r="M215" i="3"/>
  <c r="M241" i="3"/>
  <c r="M243" i="3"/>
  <c r="M244" i="3"/>
  <c r="M245" i="3"/>
  <c r="M246" i="3"/>
  <c r="M247" i="3"/>
  <c r="M252" i="3"/>
  <c r="M280" i="3"/>
  <c r="M281" i="3"/>
  <c r="M286" i="3"/>
  <c r="M187" i="2" l="1"/>
  <c r="A498" i="3"/>
</calcChain>
</file>

<file path=xl/sharedStrings.xml><?xml version="1.0" encoding="utf-8"?>
<sst xmlns="http://schemas.openxmlformats.org/spreadsheetml/2006/main" count="8404" uniqueCount="2006">
  <si>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</si>
  <si>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</si>
  <si>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</si>
  <si>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</si>
  <si>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</si>
  <si>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</si>
  <si>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</si>
  <si>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</si>
  <si>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</si>
  <si>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</si>
  <si>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</si>
  <si>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</si>
  <si>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</si>
  <si>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</si>
  <si>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</si>
  <si>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</si>
  <si>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</si>
  <si>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</si>
  <si>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</si>
  <si>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</si>
  <si>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</si>
  <si>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</si>
  <si>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</si>
  <si>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</si>
  <si>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</si>
  <si>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</si>
  <si>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</si>
  <si>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</si>
  <si>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</si>
  <si>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</si>
  <si>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</si>
  <si>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</si>
  <si>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</si>
  <si>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</si>
  <si>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</si>
  <si>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</si>
  <si>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</si>
  <si>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</si>
  <si>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</si>
  <si>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</si>
  <si>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</si>
  <si>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</si>
  <si>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</si>
  <si>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</si>
  <si>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</si>
  <si>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</si>
  <si>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</si>
  <si>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</si>
  <si>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</si>
  <si>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</si>
  <si>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</si>
  <si>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</si>
  <si>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</si>
  <si>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</si>
  <si>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</si>
  <si>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</si>
  <si>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</si>
  <si>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</si>
  <si>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</si>
  <si>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</si>
  <si>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</si>
  <si>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</si>
  <si>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</si>
  <si>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</si>
  <si>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</si>
  <si>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</si>
  <si>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</si>
  <si>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</si>
  <si>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</si>
  <si>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</si>
  <si>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</si>
  <si>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</si>
  <si>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</si>
  <si>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</si>
  <si>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</si>
  <si>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</si>
  <si>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</si>
  <si>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</si>
  <si>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</si>
  <si>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</si>
  <si>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</si>
  <si>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</si>
  <si>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</si>
  <si>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</si>
  <si>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</si>
  <si>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</si>
  <si>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</si>
  <si>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</si>
  <si>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</si>
  <si>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</si>
  <si>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</si>
  <si>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</si>
  <si>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</si>
  <si>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</si>
  <si>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</si>
  <si>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</si>
  <si>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</si>
  <si>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</si>
  <si>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</si>
  <si>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</si>
  <si>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</si>
  <si>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</si>
  <si>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</si>
  <si>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</si>
  <si>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</si>
  <si>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</si>
  <si>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</si>
  <si>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</si>
  <si>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</si>
  <si>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</si>
  <si>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</si>
  <si>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</si>
  <si>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</si>
  <si>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</si>
  <si>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</si>
  <si>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</si>
  <si>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</si>
  <si>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</si>
  <si>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</si>
  <si>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</si>
  <si>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</si>
  <si>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</si>
  <si>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</si>
  <si>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</si>
  <si>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</si>
  <si>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</si>
  <si>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</si>
  <si>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</si>
  <si>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</si>
  <si>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</si>
  <si>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</si>
  <si>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</si>
  <si>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</si>
  <si>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</si>
  <si>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</si>
  <si>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</si>
  <si>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</si>
  <si>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</si>
  <si>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</si>
  <si>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</si>
  <si>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</si>
  <si>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</si>
  <si>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</si>
  <si>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</si>
  <si>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</si>
  <si>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</si>
  <si>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</si>
  <si>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</si>
  <si>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</si>
  <si>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</si>
  <si>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</si>
  <si>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</si>
  <si>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</si>
  <si>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</si>
  <si>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</si>
  <si>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</si>
  <si>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</si>
  <si>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</si>
  <si>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</si>
  <si>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</si>
  <si>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</si>
  <si>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</si>
  <si>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</si>
  <si>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</si>
  <si>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</si>
  <si>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</si>
  <si>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</si>
  <si>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</si>
  <si>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</si>
  <si>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</si>
  <si>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</si>
  <si>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</si>
  <si>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</si>
  <si>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</si>
  <si>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</si>
  <si>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</si>
  <si>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</si>
  <si>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</si>
  <si>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</si>
  <si>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</si>
  <si>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</si>
  <si>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</si>
  <si>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</si>
  <si>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</si>
  <si>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</si>
  <si>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</si>
  <si>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</si>
  <si>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</si>
  <si>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</si>
  <si>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</si>
  <si>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</si>
  <si>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</si>
  <si>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</si>
  <si>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</si>
  <si>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</si>
  <si>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</si>
  <si>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</si>
  <si>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</si>
  <si>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</si>
  <si>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</si>
  <si>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</si>
  <si>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</si>
  <si>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</si>
  <si>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</si>
  <si>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</si>
  <si>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</si>
  <si>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</si>
  <si>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</si>
  <si>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</si>
  <si>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</si>
  <si>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</si>
  <si>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</si>
  <si>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</si>
  <si>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</si>
  <si>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</si>
  <si>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</si>
  <si>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</si>
  <si>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</si>
  <si>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</si>
  <si>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</si>
  <si>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</si>
  <si>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</si>
  <si>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</si>
  <si>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</si>
  <si>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</si>
  <si>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</si>
  <si>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</si>
  <si>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</si>
  <si>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</si>
  <si>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</si>
  <si>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</si>
  <si>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</si>
  <si>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</si>
  <si>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</si>
  <si>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</si>
  <si>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</si>
  <si>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</si>
  <si>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</si>
  <si>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</si>
  <si>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</si>
  <si>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</si>
  <si>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</si>
  <si>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</si>
  <si>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</si>
  <si>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</si>
  <si>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</si>
  <si>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</si>
  <si>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</si>
  <si>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</si>
  <si>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</si>
  <si>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</si>
  <si>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</si>
  <si>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</si>
  <si>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</si>
  <si>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</si>
  <si>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</si>
  <si>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</si>
  <si>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</si>
  <si>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</si>
  <si>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</si>
  <si>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</si>
  <si>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</si>
  <si>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</si>
  <si>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</si>
  <si>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</si>
  <si>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</si>
  <si>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</si>
  <si>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</si>
  <si>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</si>
  <si>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</si>
  <si>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</si>
  <si>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</si>
  <si>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</si>
  <si>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</si>
  <si>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</si>
  <si>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</si>
  <si>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</si>
  <si>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</si>
  <si>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</si>
  <si>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</si>
  <si>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</si>
  <si>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</si>
  <si>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</si>
  <si>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</si>
  <si>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</si>
  <si>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</si>
  <si>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</si>
  <si>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</si>
  <si>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</si>
  <si>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</si>
  <si>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</si>
  <si>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</si>
  <si>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</si>
  <si>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</si>
  <si>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</si>
  <si>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</si>
  <si>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</si>
  <si>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</si>
  <si>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</si>
  <si>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</si>
  <si>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</si>
  <si>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</si>
  <si>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</si>
  <si>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</si>
  <si>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</si>
  <si>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</si>
  <si>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</si>
  <si>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</si>
  <si>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</si>
  <si>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</si>
  <si>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</si>
  <si>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</si>
  <si>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</si>
  <si>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</si>
  <si>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</si>
  <si>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</si>
  <si>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</si>
  <si>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</si>
  <si>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</si>
  <si>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</si>
  <si>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</si>
  <si>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</si>
  <si>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</si>
  <si>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</si>
  <si>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</si>
  <si>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</si>
  <si>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</si>
  <si>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</si>
  <si>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</si>
  <si>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</si>
  <si>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</si>
  <si>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</si>
  <si>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</si>
  <si>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</si>
  <si>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</si>
  <si>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</si>
  <si>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</si>
  <si>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</si>
  <si>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</si>
  <si>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</si>
  <si>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</si>
  <si>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</si>
  <si>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</si>
  <si>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</si>
  <si>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</si>
  <si>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</si>
  <si>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</si>
  <si>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</si>
  <si>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</si>
  <si>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</si>
  <si>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</si>
  <si>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</si>
  <si>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</si>
  <si>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</si>
  <si>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</si>
  <si>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</si>
  <si>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</si>
  <si>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</si>
  <si>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</si>
  <si>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</si>
  <si>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</si>
  <si>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</si>
  <si>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</si>
  <si>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</si>
  <si>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</si>
  <si>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</si>
  <si>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</si>
  <si>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</si>
  <si>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</si>
  <si>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</si>
  <si>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</si>
  <si>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</si>
  <si>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</si>
  <si>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</si>
  <si>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</si>
  <si>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</si>
  <si>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</si>
  <si>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</si>
  <si>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</si>
  <si>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</si>
  <si>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</si>
  <si>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</si>
  <si>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</si>
  <si>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</si>
  <si>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</si>
  <si>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</si>
  <si>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</si>
  <si>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</si>
  <si>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</si>
  <si>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</si>
  <si>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</si>
  <si>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</si>
  <si>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</si>
  <si>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</si>
  <si>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</si>
  <si>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</si>
  <si>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</si>
  <si>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</si>
  <si>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</si>
  <si>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</si>
  <si>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</si>
  <si>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</si>
  <si>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</si>
  <si>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</si>
  <si>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</si>
  <si>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</si>
  <si>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</si>
  <si>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</si>
  <si>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</si>
  <si>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</si>
  <si>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</si>
  <si>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</si>
  <si>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</si>
  <si>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</si>
  <si>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</si>
  <si>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</si>
  <si>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</si>
  <si>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</si>
  <si>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</si>
  <si>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</si>
  <si>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</si>
  <si>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</si>
  <si>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</si>
  <si>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</si>
  <si>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</si>
  <si>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</si>
  <si>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</si>
  <si>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</si>
  <si>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</si>
  <si>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</si>
  <si>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</si>
  <si>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</si>
  <si>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</si>
  <si>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</si>
  <si>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</si>
  <si>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</si>
  <si>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</si>
  <si>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</si>
  <si>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</si>
  <si>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</si>
  <si>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</si>
  <si>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</si>
  <si>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</si>
  <si>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</si>
  <si>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</si>
  <si>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</si>
  <si>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</si>
  <si>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</si>
  <si>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</si>
  <si>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</si>
  <si>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</si>
  <si>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</si>
  <si>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</si>
  <si>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</si>
  <si>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</si>
  <si>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</si>
  <si>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</si>
  <si>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</si>
  <si>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</si>
  <si>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</si>
  <si>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</si>
  <si>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</si>
  <si>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</si>
  <si>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</si>
  <si>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</si>
  <si>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</si>
  <si>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</si>
  <si>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</si>
  <si>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</si>
  <si>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</si>
  <si>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</si>
  <si>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</si>
  <si>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</si>
  <si>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</si>
  <si>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</si>
  <si>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</si>
  <si>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</si>
  <si>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</si>
  <si>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</si>
  <si>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</si>
  <si>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</si>
  <si>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</si>
  <si>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</si>
  <si>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</si>
  <si>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</si>
  <si>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</si>
  <si>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</si>
  <si>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</si>
  <si>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</si>
  <si>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</si>
  <si>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</si>
  <si>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</si>
  <si>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</si>
  <si>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</si>
  <si>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</si>
  <si>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</si>
  <si>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</si>
  <si>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</si>
  <si>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</si>
  <si>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</si>
  <si>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</si>
  <si>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</si>
  <si>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</si>
  <si>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</si>
  <si>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</si>
  <si>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</si>
  <si>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</si>
  <si>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</si>
  <si>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</si>
  <si>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</si>
  <si>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</si>
  <si>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</si>
  <si>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</si>
  <si>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</si>
  <si>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</si>
  <si>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</si>
  <si>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</si>
  <si>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</si>
  <si>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</si>
  <si>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</si>
  <si>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</si>
  <si>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</si>
  <si>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</si>
  <si>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</si>
  <si>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</si>
  <si>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</si>
  <si>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</si>
  <si>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</si>
  <si>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</si>
  <si>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</si>
  <si>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</si>
  <si>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</si>
  <si>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</si>
  <si>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</si>
  <si>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</si>
  <si>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</si>
  <si>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</si>
  <si>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</si>
  <si>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</si>
  <si>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</si>
  <si>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</si>
  <si>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</si>
  <si>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</si>
  <si>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</si>
  <si>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</si>
  <si>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</si>
  <si>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</si>
  <si>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</si>
  <si>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</si>
  <si>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</si>
  <si>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</si>
  <si>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</si>
  <si>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</si>
  <si>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</si>
  <si>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</si>
  <si>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</si>
  <si>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</si>
  <si>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</si>
  <si>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</si>
  <si>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</si>
  <si>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</si>
  <si>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</si>
  <si>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</si>
  <si>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</si>
  <si>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</si>
  <si>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</si>
  <si>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</si>
  <si>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</si>
  <si>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</si>
  <si>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</si>
  <si>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</si>
  <si>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</si>
  <si>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</si>
  <si>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</si>
  <si>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</si>
  <si>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</si>
  <si>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</si>
  <si>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</si>
  <si>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</si>
  <si>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</si>
  <si>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</si>
  <si>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</si>
  <si>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</si>
  <si>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</si>
  <si>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</si>
  <si>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</si>
  <si>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</si>
  <si>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</si>
  <si>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</si>
  <si>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</si>
  <si>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</si>
  <si>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</si>
  <si>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</si>
  <si>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</si>
  <si>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</si>
  <si>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</si>
  <si>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</si>
  <si>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</si>
  <si>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</si>
  <si>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</si>
  <si>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</si>
  <si>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</si>
  <si>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</si>
  <si>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</si>
  <si>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</si>
  <si>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</si>
  <si>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</si>
  <si>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</si>
  <si>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</si>
  <si>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</si>
  <si>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</si>
  <si>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</si>
  <si>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</si>
  <si>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</si>
  <si>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</si>
  <si>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</si>
  <si>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</si>
  <si>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</si>
  <si>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</si>
  <si>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</si>
  <si>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</si>
  <si>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</si>
  <si>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</si>
  <si>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</si>
  <si>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</si>
  <si>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</si>
  <si>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</si>
  <si>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</si>
  <si>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</si>
  <si>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</si>
  <si>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</si>
  <si>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</si>
  <si>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</si>
  <si>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</si>
  <si>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</si>
  <si>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</si>
  <si>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</si>
  <si>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</si>
  <si>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</si>
  <si>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</si>
  <si>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</si>
  <si>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</si>
  <si>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</si>
  <si>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</si>
  <si>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</si>
  <si>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</si>
  <si>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</si>
  <si>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</si>
  <si>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</si>
  <si>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</si>
  <si>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</si>
  <si>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</si>
  <si>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</si>
  <si>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</si>
  <si>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</si>
  <si>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</si>
  <si>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</si>
  <si>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</si>
  <si>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</si>
  <si>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</si>
  <si>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</si>
  <si>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</si>
  <si>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</si>
  <si>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</si>
  <si>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</si>
  <si>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</si>
  <si>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</si>
  <si>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</si>
  <si>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</si>
  <si>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</si>
  <si>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</si>
  <si>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</si>
  <si>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</si>
  <si>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</si>
  <si>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</si>
  <si>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</si>
  <si>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</si>
  <si>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</si>
  <si>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</si>
  <si>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</si>
  <si>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</si>
  <si>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</si>
  <si>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</si>
  <si>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</si>
  <si>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</si>
  <si>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</si>
  <si>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</si>
  <si>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</si>
  <si>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</si>
  <si>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</si>
  <si>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</si>
  <si>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</si>
  <si>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</si>
  <si>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</si>
  <si>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</si>
  <si>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</si>
  <si>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</si>
  <si>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</si>
  <si>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</si>
  <si>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</si>
  <si>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</si>
  <si>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</si>
  <si>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</si>
  <si>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</si>
  <si>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</si>
  <si>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</si>
  <si>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</si>
  <si>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</si>
  <si>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</si>
  <si>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</si>
  <si>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</si>
  <si>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</si>
  <si>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</si>
  <si>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</si>
  <si>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</si>
  <si>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</si>
  <si>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</si>
  <si>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</si>
  <si>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</si>
  <si>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</si>
  <si>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</si>
  <si>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</si>
  <si>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</si>
  <si>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</si>
  <si>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</si>
  <si>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</si>
  <si>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</si>
  <si>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</si>
  <si>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</si>
  <si>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</si>
  <si>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</si>
  <si>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</si>
  <si>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</si>
  <si>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</si>
  <si>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</si>
  <si>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</si>
  <si>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</si>
  <si>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</si>
  <si>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</si>
  <si>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</si>
  <si>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</si>
  <si>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</si>
  <si>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</si>
  <si>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</si>
  <si>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</si>
  <si>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</si>
  <si>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</si>
  <si>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</si>
  <si>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</si>
  <si>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</si>
  <si>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</si>
  <si>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</si>
  <si>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</si>
  <si>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</si>
  <si>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</si>
  <si>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</si>
  <si>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</si>
  <si>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</si>
  <si>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</si>
  <si>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</si>
  <si>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</si>
  <si>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</si>
  <si>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</si>
  <si>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</si>
  <si>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</si>
  <si>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</si>
  <si>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</si>
  <si>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</si>
  <si>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</si>
  <si>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</si>
  <si>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</si>
  <si>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</si>
  <si>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</si>
  <si>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</si>
  <si>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</si>
  <si>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</si>
  <si>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</si>
  <si>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</si>
  <si>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</si>
  <si>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</si>
  <si>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</si>
  <si>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</si>
  <si>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</si>
  <si>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</si>
  <si>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</si>
  <si>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</si>
  <si>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</si>
  <si>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</si>
  <si>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</si>
  <si>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</si>
  <si>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</si>
  <si>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</si>
  <si>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</si>
  <si>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</si>
  <si>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</si>
  <si>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</si>
  <si>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</si>
  <si>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</si>
  <si>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</si>
  <si>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</si>
  <si>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</si>
  <si>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</si>
  <si>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</si>
  <si>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</si>
  <si>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</si>
  <si>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</si>
  <si>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</si>
  <si>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</si>
  <si>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</si>
  <si>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</si>
  <si>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</si>
  <si>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</si>
  <si>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</si>
  <si>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</si>
  <si>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</si>
  <si>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</si>
  <si>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</si>
  <si>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</si>
  <si>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</si>
  <si>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</si>
  <si>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</si>
  <si>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</si>
  <si>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</si>
  <si>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</si>
  <si>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</si>
  <si>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</si>
  <si>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</si>
  <si>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</si>
  <si>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</si>
  <si>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</si>
  <si>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</si>
  <si>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</si>
  <si>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</si>
  <si>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</si>
  <si>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</si>
  <si>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</si>
  <si>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</si>
  <si>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</si>
  <si>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</si>
  <si>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</si>
  <si>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</si>
  <si>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</si>
  <si>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</si>
  <si>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</si>
  <si>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</si>
  <si>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</si>
  <si>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</si>
  <si>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</si>
  <si>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</si>
  <si>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</si>
  <si>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</si>
  <si>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</si>
  <si>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</si>
  <si>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</si>
  <si>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</si>
  <si>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</si>
  <si>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</si>
  <si>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</si>
  <si>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</si>
  <si>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</si>
  <si>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</si>
  <si>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</si>
  <si>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</si>
  <si>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</si>
  <si>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</si>
  <si>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</si>
  <si>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</si>
  <si>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</si>
  <si>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</si>
  <si>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</si>
  <si>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</si>
  <si>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</si>
  <si>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</si>
  <si>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</si>
  <si>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</si>
  <si>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</si>
  <si>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</si>
  <si>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</si>
  <si>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</si>
  <si>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</si>
  <si>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</si>
  <si>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</si>
  <si>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</si>
  <si>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</si>
  <si>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</si>
  <si>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</si>
  <si>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</si>
  <si>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</si>
  <si>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</si>
  <si>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</si>
  <si>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</si>
  <si>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</si>
  <si>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</si>
  <si>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</si>
  <si>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</si>
  <si>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</si>
  <si>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</si>
  <si>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</si>
  <si>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</si>
  <si>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</si>
  <si>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</si>
  <si>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</si>
  <si>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</si>
  <si>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</si>
  <si>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</si>
  <si>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</si>
  <si>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</si>
  <si>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</si>
  <si>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</si>
  <si>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</si>
  <si>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</si>
  <si>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</si>
  <si>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</si>
  <si>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</si>
  <si>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</si>
  <si>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</si>
  <si>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</si>
  <si>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</si>
  <si>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</si>
  <si>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</si>
  <si>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</si>
  <si>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</si>
  <si>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</si>
  <si>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</si>
  <si>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</si>
  <si>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</si>
  <si>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</si>
  <si>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</si>
  <si>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</si>
  <si>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</si>
  <si>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</si>
  <si>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</si>
  <si>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</si>
  <si>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</si>
  <si>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</si>
  <si>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</si>
  <si>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</si>
  <si>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</si>
  <si>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</si>
  <si>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</si>
  <si>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</si>
  <si>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</si>
  <si>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</si>
  <si>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</si>
  <si>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</si>
  <si>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</si>
  <si>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</si>
  <si>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</si>
  <si>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</si>
  <si>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</si>
  <si>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</si>
  <si>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</si>
  <si>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</si>
  <si>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</si>
  <si>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</si>
  <si>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</si>
  <si>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</si>
  <si>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</si>
  <si>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</si>
  <si>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</si>
  <si>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</si>
  <si>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</si>
  <si>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</si>
  <si>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</si>
  <si>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</si>
  <si>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</si>
  <si>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</si>
  <si>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</si>
  <si>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</si>
  <si>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</si>
  <si>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</si>
  <si>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</si>
  <si>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</si>
  <si>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</si>
  <si>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</si>
  <si>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</si>
  <si>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</si>
  <si>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</si>
  <si>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</si>
  <si>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</si>
  <si>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</si>
  <si>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</si>
  <si>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</si>
  <si>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</si>
  <si>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</si>
  <si>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</si>
  <si>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</si>
  <si>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</si>
  <si>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</si>
  <si>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</si>
  <si>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</si>
  <si>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</si>
  <si>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</si>
  <si>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</si>
  <si>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</si>
  <si>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</si>
  <si>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</si>
  <si>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</si>
  <si>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</si>
  <si>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</si>
  <si>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</si>
  <si>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</si>
  <si>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</si>
  <si>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</si>
  <si>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</si>
  <si>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</si>
  <si>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</si>
  <si>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</si>
  <si>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</si>
  <si>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</si>
  <si>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</si>
  <si>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</si>
  <si>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</si>
  <si>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</si>
  <si>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</si>
  <si>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</si>
  <si>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</si>
  <si>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</si>
  <si>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</si>
  <si>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</si>
  <si>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</si>
  <si>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</si>
  <si>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</si>
  <si>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</si>
  <si>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</si>
  <si>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</si>
  <si>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</si>
  <si>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</si>
  <si>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</si>
  <si>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</si>
  <si>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</si>
  <si>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</si>
  <si>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</si>
  <si>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</si>
  <si>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</si>
  <si>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</si>
  <si>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</si>
  <si>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</si>
  <si>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</si>
  <si>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</si>
  <si>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</si>
  <si>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</si>
  <si>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</si>
  <si>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</si>
  <si>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</si>
  <si>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</si>
  <si>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</si>
  <si>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</si>
  <si>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</si>
  <si>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</si>
  <si>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</si>
  <si>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</si>
  <si>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</si>
  <si>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</si>
  <si>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</si>
  <si>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</si>
  <si>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</si>
  <si>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</si>
  <si>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</si>
  <si>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</si>
  <si>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</si>
  <si>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</si>
  <si>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</si>
  <si>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</si>
  <si>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</si>
  <si>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</si>
  <si>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</si>
  <si>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</si>
  <si>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</si>
  <si>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</si>
  <si>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</si>
  <si>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</si>
  <si>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</si>
  <si>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</si>
  <si>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</si>
  <si>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</si>
  <si>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</si>
  <si>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</si>
  <si>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</si>
  <si>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</si>
  <si>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</si>
  <si>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</si>
  <si>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</si>
  <si>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</si>
  <si>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</si>
  <si>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</si>
  <si>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</si>
  <si>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</si>
  <si>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</si>
  <si>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</si>
  <si>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</si>
  <si>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</si>
  <si>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</si>
  <si>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</si>
  <si>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</si>
  <si>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</si>
  <si>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</si>
  <si>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</si>
  <si>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</si>
  <si>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</si>
  <si>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</si>
  <si>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</si>
  <si>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</si>
  <si>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</si>
  <si>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</si>
  <si>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</si>
  <si>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</si>
  <si>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</si>
  <si>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</si>
  <si>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</si>
  <si>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</si>
  <si>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</si>
  <si>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</si>
  <si>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</si>
  <si>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</si>
  <si>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</si>
  <si>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</si>
  <si>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</si>
  <si>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</si>
  <si>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</si>
  <si>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</si>
  <si>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</si>
  <si>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</si>
  <si>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</si>
  <si>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</si>
  <si>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</si>
  <si>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</si>
  <si>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</si>
  <si>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</si>
  <si>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</si>
  <si>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</si>
  <si>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</si>
  <si>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</si>
  <si>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</si>
  <si>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</si>
  <si>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</si>
  <si>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</si>
  <si>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</si>
  <si>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</si>
  <si>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</si>
  <si>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</si>
  <si>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</si>
  <si>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</si>
  <si>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</si>
  <si>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</si>
  <si>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</si>
  <si>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</si>
  <si>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</si>
  <si>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</si>
  <si>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</si>
  <si>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</si>
  <si>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</si>
  <si>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</si>
  <si>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</si>
  <si>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</si>
  <si>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</si>
  <si>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</si>
  <si>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</si>
  <si>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</si>
  <si>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</si>
  <si>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</si>
  <si>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</si>
  <si>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</si>
  <si>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</si>
  <si>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</si>
  <si>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</si>
  <si>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</si>
  <si>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</si>
  <si>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</si>
  <si>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</si>
  <si>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</si>
  <si>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</si>
  <si>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</si>
  <si>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</si>
  <si>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</si>
  <si>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</si>
  <si>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</si>
  <si>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</si>
  <si>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</si>
  <si>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</si>
  <si>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</si>
  <si>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</si>
  <si>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</si>
  <si>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</si>
  <si>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</si>
  <si>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</si>
  <si>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</si>
  <si>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</si>
  <si>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</si>
  <si>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</si>
  <si>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</si>
  <si>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</si>
  <si>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</si>
  <si>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</si>
  <si>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</si>
  <si>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</si>
  <si>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</si>
  <si>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</si>
  <si>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</si>
  <si>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</si>
  <si>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</si>
  <si>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</si>
  <si>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</si>
  <si>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</si>
  <si>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</si>
  <si>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</si>
  <si>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</si>
  <si>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</si>
  <si>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</si>
  <si>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</si>
  <si>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</si>
  <si>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</si>
  <si>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</si>
  <si>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</si>
  <si>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</si>
  <si>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</si>
  <si>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</si>
  <si>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</si>
  <si>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</si>
  <si>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</si>
  <si>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</si>
  <si>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</si>
  <si>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</si>
  <si>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</si>
  <si>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</si>
  <si>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</si>
  <si>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</si>
  <si>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</si>
  <si>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</si>
  <si>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</si>
  <si>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</si>
  <si>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</si>
  <si>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</si>
  <si>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</si>
  <si>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</si>
  <si>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</si>
  <si>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</si>
  <si>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</si>
  <si>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</si>
  <si>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</si>
  <si>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</si>
  <si>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</si>
  <si>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</si>
  <si>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</si>
  <si>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</si>
  <si>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</si>
  <si>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</si>
  <si>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</si>
  <si>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</si>
  <si>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</si>
  <si>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</si>
  <si>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</si>
  <si>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</si>
  <si>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</si>
  <si>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</si>
  <si>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</si>
  <si>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</si>
  <si>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</si>
  <si>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</si>
  <si>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</si>
  <si>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</si>
  <si>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</si>
  <si>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</si>
  <si>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</si>
  <si>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</si>
  <si>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</si>
  <si>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</si>
  <si>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</si>
  <si>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</si>
  <si>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</si>
  <si>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</si>
  <si>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</si>
  <si>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</si>
  <si>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</si>
  <si>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</si>
  <si>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</si>
  <si>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</si>
  <si>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</si>
  <si>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</si>
  <si>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</si>
  <si>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</si>
  <si>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</si>
  <si>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</si>
  <si>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</si>
  <si>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</si>
  <si>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</si>
  <si>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</si>
  <si>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</si>
  <si>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</si>
  <si>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</si>
  <si>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</si>
  <si>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</si>
  <si>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</si>
  <si>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</si>
  <si>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</si>
  <si>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</si>
  <si>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</si>
  <si>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</si>
  <si>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</si>
  <si>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</si>
  <si>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</si>
  <si>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</si>
  <si>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</si>
  <si>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</si>
  <si>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</si>
  <si>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</si>
  <si>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</si>
  <si>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</si>
  <si>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</si>
  <si>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</si>
  <si>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</si>
  <si>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</si>
  <si>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</si>
  <si>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</si>
  <si>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</si>
  <si>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</si>
  <si>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</si>
  <si>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</si>
  <si>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</si>
  <si>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</si>
  <si>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</si>
  <si>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</si>
  <si>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</si>
  <si>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</si>
  <si>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</si>
  <si>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</si>
  <si>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</si>
  <si>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</si>
  <si>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</si>
  <si>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</si>
  <si>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</si>
  <si>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</si>
  <si>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</si>
  <si>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</si>
  <si>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</si>
  <si>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</si>
  <si>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</si>
  <si>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</si>
  <si>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</si>
  <si>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</si>
  <si>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</si>
  <si>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</si>
  <si>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</si>
  <si>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</si>
  <si>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</si>
  <si>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</si>
  <si>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</si>
  <si>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</si>
  <si>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</si>
  <si>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</si>
  <si>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</si>
  <si>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</si>
  <si>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</si>
  <si>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</si>
  <si>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</si>
  <si>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</si>
  <si>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</si>
  <si>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</si>
  <si>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</si>
  <si>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</si>
  <si>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</si>
  <si>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</si>
  <si>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</si>
  <si>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</si>
  <si>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</si>
  <si>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</si>
  <si>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</si>
  <si>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</si>
  <si>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</si>
  <si>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</si>
  <si>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</si>
  <si>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</si>
  <si>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</si>
  <si>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</si>
  <si>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</si>
  <si>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</si>
  <si>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</si>
  <si>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</si>
  <si>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</si>
  <si>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</si>
  <si>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</si>
  <si>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</si>
  <si>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</si>
  <si>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</si>
  <si>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</si>
  <si>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</si>
  <si>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</si>
  <si>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</si>
  <si>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</si>
  <si>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</si>
  <si>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</si>
  <si>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</si>
  <si>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</si>
  <si>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</si>
  <si>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</si>
  <si>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</si>
  <si>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</si>
  <si>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</si>
  <si>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</si>
  <si>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</si>
  <si>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</si>
  <si>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</si>
  <si>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</si>
  <si>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</si>
  <si>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</si>
  <si>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</si>
  <si>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</si>
  <si>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</si>
  <si>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</si>
  <si>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</si>
  <si>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</si>
  <si>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</si>
  <si>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</si>
  <si>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</si>
  <si>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</si>
  <si>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</si>
  <si>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</si>
  <si>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</si>
  <si>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</si>
  <si>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</si>
  <si>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</si>
  <si>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</si>
  <si>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</si>
  <si>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</si>
  <si>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</si>
  <si>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</si>
  <si>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</si>
  <si>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</si>
  <si>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</si>
  <si>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</si>
  <si>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</si>
  <si>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</si>
  <si>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</si>
  <si>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</si>
  <si>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</si>
  <si>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</si>
  <si>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</si>
  <si>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</si>
  <si>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</si>
  <si>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</si>
  <si>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</si>
  <si>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</si>
  <si>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</si>
  <si>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</si>
  <si>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</si>
  <si>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</si>
  <si>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</si>
  <si>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</si>
  <si>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</si>
  <si>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</si>
  <si>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</si>
  <si>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</si>
  <si>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</si>
  <si>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</si>
  <si>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</si>
  <si>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</si>
  <si>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</si>
  <si>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</si>
  <si>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</si>
  <si>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</si>
  <si>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</si>
  <si>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</si>
  <si>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</si>
  <si>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</si>
  <si>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</si>
  <si>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</si>
  <si>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</si>
  <si>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</si>
  <si>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</si>
  <si>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</si>
  <si>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</si>
  <si>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</si>
  <si>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</si>
  <si>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</si>
  <si>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</si>
  <si>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</si>
  <si>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</si>
  <si>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</si>
  <si>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</si>
  <si>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</si>
  <si>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</si>
  <si>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</si>
  <si>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</si>
  <si>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</si>
  <si>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</si>
  <si>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</si>
  <si>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</si>
  <si>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</si>
  <si>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</si>
  <si>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</si>
  <si>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</si>
  <si>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</si>
  <si>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</si>
  <si>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</si>
  <si>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</si>
  <si>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</si>
  <si>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</si>
  <si>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</si>
  <si>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</si>
  <si>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</si>
  <si>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</si>
  <si>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</si>
  <si>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</si>
  <si>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</si>
  <si>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</si>
  <si>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</si>
  <si>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</si>
  <si>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</si>
  <si>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</si>
  <si>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</si>
  <si>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</si>
  <si>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</si>
  <si>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</si>
  <si>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</si>
  <si>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</si>
  <si>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</si>
  <si>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</si>
  <si>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</si>
  <si>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</si>
  <si>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</si>
  <si>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</si>
  <si>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</si>
  <si>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</si>
  <si>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</si>
  <si>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</si>
  <si>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</si>
  <si>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</si>
  <si>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</si>
  <si>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</si>
  <si>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</si>
  <si>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</si>
  <si>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</si>
  <si>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</si>
  <si>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</si>
  <si>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</si>
  <si>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</si>
  <si>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</si>
  <si>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</si>
  <si>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</si>
  <si>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</si>
  <si>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</si>
  <si>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</si>
  <si>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</si>
  <si>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</si>
  <si>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</si>
  <si>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</si>
  <si>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</si>
  <si>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</si>
  <si>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</si>
  <si>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</si>
  <si>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</si>
  <si>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</si>
  <si>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</si>
  <si>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</si>
  <si>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</si>
  <si>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</si>
  <si>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</si>
  <si>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</si>
  <si>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</si>
  <si>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</si>
  <si>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</si>
  <si>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</si>
  <si>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</si>
  <si>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</si>
  <si>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</si>
  <si>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</si>
  <si>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</si>
  <si>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</si>
  <si>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</si>
  <si>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</si>
  <si>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</si>
  <si>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</si>
  <si>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</si>
  <si>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</si>
  <si>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</si>
  <si>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</si>
  <si>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</si>
  <si>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</si>
  <si>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</si>
  <si>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</si>
  <si>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</si>
  <si>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</si>
  <si>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</si>
  <si>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</si>
  <si>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</si>
  <si>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</si>
  <si>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</si>
  <si>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</si>
  <si>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</si>
  <si>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</si>
  <si>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</si>
  <si>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</si>
  <si>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</si>
  <si>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</si>
  <si>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</si>
  <si>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</si>
  <si>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</si>
  <si>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</si>
  <si>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</si>
  <si>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</si>
  <si>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</si>
  <si>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</si>
  <si>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</si>
  <si>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</si>
  <si>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</si>
  <si>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</si>
  <si>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</si>
  <si>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</si>
  <si>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</si>
  <si>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</si>
  <si>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</si>
  <si>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</si>
  <si>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</si>
  <si>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</si>
  <si>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</si>
  <si>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</si>
  <si>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</si>
  <si>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</si>
  <si>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</si>
  <si>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</si>
  <si>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</si>
  <si>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</si>
  <si>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</si>
  <si>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</si>
  <si>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</si>
  <si>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</si>
  <si>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</si>
  <si>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</si>
  <si>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</si>
  <si>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</si>
  <si>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</si>
  <si>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</si>
  <si>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</si>
  <si>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</si>
  <si>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</si>
  <si>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</si>
  <si>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</si>
  <si>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</si>
  <si>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</si>
  <si>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</si>
  <si>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</si>
  <si>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</si>
  <si>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</si>
  <si>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</si>
  <si>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</si>
  <si>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</si>
  <si>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</si>
  <si>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</si>
  <si>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</si>
  <si>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</si>
  <si>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</si>
  <si>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</si>
  <si>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</si>
  <si>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</si>
  <si>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</si>
  <si>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</si>
  <si>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</si>
  <si>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</si>
  <si>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</si>
  <si>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</si>
  <si>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</si>
  <si>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</si>
  <si>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</si>
  <si>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</si>
  <si>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</si>
  <si>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</si>
  <si>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</si>
  <si>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</si>
  <si>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</si>
  <si>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</si>
  <si>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</si>
  <si>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</si>
  <si>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</si>
  <si>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</si>
  <si>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</si>
  <si>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</si>
  <si>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</si>
  <si>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</si>
  <si>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</si>
  <si>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</si>
  <si>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</si>
  <si>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</si>
  <si>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</si>
  <si>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</si>
  <si>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</si>
  <si>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</si>
  <si>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</si>
  <si>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</si>
  <si>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</si>
  <si>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</si>
  <si>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</si>
  <si>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</si>
  <si>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</si>
  <si>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</si>
  <si>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</si>
  <si>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</si>
  <si>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</si>
  <si>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</si>
  <si>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</si>
  <si>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</si>
  <si>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</si>
  <si>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</si>
  <si>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</si>
  <si>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</si>
  <si>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</si>
  <si>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</si>
  <si>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</si>
  <si>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</si>
  <si>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</si>
  <si>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</si>
  <si>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</si>
  <si>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</si>
  <si>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</si>
  <si>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</si>
  <si>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</si>
  <si>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</si>
  <si>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</si>
  <si>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</si>
  <si>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</si>
  <si>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</si>
  <si>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</si>
  <si>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</si>
  <si>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</si>
  <si>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</si>
  <si>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</si>
  <si>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</si>
  <si>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</si>
  <si>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</si>
  <si>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</si>
  <si>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</si>
  <si>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</si>
  <si>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</si>
  <si>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</si>
  <si>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</si>
  <si>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</si>
  <si>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</si>
  <si>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</si>
  <si>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</si>
  <si>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</si>
  <si>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</si>
  <si>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</si>
  <si>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</si>
  <si>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</si>
  <si>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</si>
  <si>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</si>
  <si>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</si>
  <si>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</si>
  <si>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</si>
  <si>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</si>
  <si>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</si>
  <si>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</si>
  <si>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</si>
  <si>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</si>
  <si>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</si>
  <si>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</si>
  <si>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</si>
  <si>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</si>
  <si>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</si>
  <si>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</si>
  <si>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</si>
  <si>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</si>
  <si>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</si>
  <si>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</si>
  <si>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</si>
  <si>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</si>
  <si>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</si>
  <si>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</si>
  <si>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</si>
  <si>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</si>
  <si>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</si>
  <si>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</si>
  <si>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</si>
  <si>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</si>
  <si>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</si>
  <si>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</si>
  <si>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</si>
  <si>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</si>
  <si>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</si>
  <si>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</si>
  <si>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</si>
  <si>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</si>
  <si>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</si>
  <si>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</si>
  <si>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</si>
  <si>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</si>
  <si>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</si>
  <si>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</si>
  <si>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</si>
  <si>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</si>
  <si>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</si>
  <si>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</si>
  <si>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</si>
  <si>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</si>
  <si>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</si>
  <si>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</si>
  <si>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</si>
  <si>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</si>
  <si>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</si>
  <si>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</si>
  <si>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</si>
  <si>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</si>
  <si>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</si>
  <si>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</si>
  <si>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</si>
  <si>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</si>
  <si>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</si>
  <si>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</si>
  <si>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</si>
  <si>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</si>
  <si>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</si>
  <si>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</si>
  <si>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</si>
  <si>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</si>
  <si>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</si>
  <si>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</si>
  <si>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</si>
  <si>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</si>
  <si>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</si>
  <si>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</si>
  <si>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</si>
  <si>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</si>
  <si>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</si>
  <si>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</si>
  <si>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</si>
  <si>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</si>
  <si>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</si>
  <si>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</si>
  <si>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Strategický rámec MAP - seznam investičních priorit pro zájmové a neformální vzdělávání (2021 - 2027)</t>
  </si>
  <si>
    <t>Modernizace odborné učebny (současné dílny)zaměřených na polytechnické vzdělávání a robotiku; stavební úpravy, nové vybavení, nábytek a pomůcky</t>
  </si>
  <si>
    <t>Výstavba venkovní odborné učebny</t>
  </si>
  <si>
    <r>
      <t xml:space="preserve">Strategický rámec priorit rozvoje vzdělávání 
</t>
    </r>
    <r>
      <rPr>
        <b/>
        <sz val="20"/>
        <rFont val="Calibri"/>
        <family val="2"/>
        <charset val="238"/>
        <scheme val="minor"/>
      </rPr>
      <t>MAP</t>
    </r>
    <r>
      <rPr>
        <b/>
        <sz val="20"/>
        <color theme="1"/>
        <rFont val="Calibri"/>
        <family val="2"/>
        <charset val="238"/>
        <scheme val="minor"/>
      </rPr>
      <t xml:space="preserve"> ORP Ostrava do roku 2028</t>
    </r>
  </si>
  <si>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</si>
  <si>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r>
      <t xml:space="preserve">Odborné učebny </t>
    </r>
    <r>
      <rPr>
        <sz val="8"/>
        <rFont val="Calibri"/>
        <family val="2"/>
        <charset val="238"/>
      </rPr>
      <t>na</t>
    </r>
    <r>
      <rPr>
        <sz val="8"/>
        <rFont val="Calibri"/>
        <family val="2"/>
      </rPr>
      <t xml:space="preserve"> ZŠ Šoupala</t>
    </r>
  </si>
  <si>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</si>
  <si>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</si>
  <si>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 xml:space="preserve">přírodní vědy3) 
</t>
  </si>
  <si>
    <t>polytech. vzdělávání4)</t>
  </si>
  <si>
    <t xml:space="preserve">práce s digi. tech.5)
</t>
  </si>
  <si>
    <t xml:space="preserve">Vybudování venkovní učebny pro výuku přírodovědných oborů, práci zájmových kroužků a pro činnost školní družiny. Rekonstrukce půdních prostor pro vytvoření nových učeben. </t>
  </si>
  <si>
    <t>Realizace projektu únor-červen 2025</t>
  </si>
  <si>
    <r>
      <t xml:space="preserve">Modernizace vybraných </t>
    </r>
    <r>
      <rPr>
        <sz val="8"/>
        <color rgb="FFFF0000"/>
        <rFont val="Calibri"/>
        <family val="2"/>
        <charset val="238"/>
      </rPr>
      <t>2</t>
    </r>
    <r>
      <rPr>
        <sz val="8"/>
        <rFont val="Calibri"/>
        <family val="2"/>
      </rPr>
      <t xml:space="preserve"> odborných učeben a </t>
    </r>
    <r>
      <rPr>
        <sz val="8"/>
        <color rgb="FFFF0000"/>
        <rFont val="Calibri"/>
        <family val="2"/>
        <charset val="238"/>
      </rPr>
      <t>výstavba výtahu.</t>
    </r>
    <r>
      <rPr>
        <sz val="8"/>
        <rFont val="Calibri"/>
        <family val="2"/>
      </rPr>
      <t xml:space="preserve"> Učebny budou zaměřeny na výuku polytechnického vzdělávání (dílny) a </t>
    </r>
    <r>
      <rPr>
        <i/>
        <sz val="8"/>
        <color rgb="FFFF0000"/>
        <rFont val="Calibri"/>
        <family val="2"/>
        <charset val="238"/>
      </rPr>
      <t xml:space="preserve"> učebnu informatiky</t>
    </r>
    <r>
      <rPr>
        <sz val="8"/>
        <color rgb="FFFF0000"/>
        <rFont val="Calibri"/>
        <family val="2"/>
        <charset val="238"/>
      </rPr>
      <t>,</t>
    </r>
    <r>
      <rPr>
        <strike/>
        <sz val="8"/>
        <color rgb="FFFF0000"/>
        <rFont val="Calibri"/>
        <family val="2"/>
        <charset val="238"/>
      </rPr>
      <t xml:space="preserve"> přírodních věd,</t>
    </r>
    <r>
      <rPr>
        <sz val="8"/>
        <rFont val="Calibri"/>
        <family val="2"/>
      </rPr>
      <t xml:space="preserve">  budou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r>
    <r>
      <rPr>
        <sz val="8"/>
        <color rgb="FFFF0000"/>
        <rFont val="Calibri"/>
        <family val="2"/>
        <charset val="238"/>
      </rPr>
      <t>Výtah bude sloužit pro zajištění bezbariérovosti školy.</t>
    </r>
  </si>
  <si>
    <t>PRIGO, základní škola, s.r.o.</t>
  </si>
  <si>
    <t>PRIGO, mateřská škola, s.r.o.</t>
  </si>
  <si>
    <t>VŠB-Technická univerzita Ostrava</t>
  </si>
  <si>
    <t>MŠMT</t>
  </si>
  <si>
    <t>Modernizace prostor Geologického pavilonu za účelem současných požadavků výuky přírodních věd</t>
  </si>
  <si>
    <t xml:space="preserve">Cílem projektu je rekonstrukce a přeměna části prostor sbírkového pavilonu na prostory vhodné pro modernější výuku přírodovědných disciplín, se záměrem přizpůsobit se požadavkům a nárokům na současné způsoby výuky. Část stávajících  prostor pavilonu by se vizuálně upravila a doplnila o nové prvky (např. 3D vizualizace, modely, interaktivní prvky), které obohatí vzdělávací programy probíhající v prostorách pavilonu event. je rozšíří o badatelskou část. Programy jsou určeny jako podpora přírodovědného vzdělávání ve výuce žáků a studentů všech stupňů škol. Zároveň jsou prostory pavilonu využívány v rámci celoživotního vzdělávání (např. U3V) a také při zájmovém vzdělávání běžnými návštěvníky pavilonu (veřejností). </t>
  </si>
  <si>
    <t>NE nerelelevanitní</t>
  </si>
  <si>
    <t xml:space="preserve">Upgrade digitálního planetária </t>
  </si>
  <si>
    <t>Cílem projektu je nákup nových projektorů nezbytných pro další chod planetária, upgrade hardwaru a softwaru a zvukové aparatury. Celý systém bude nadále sloužit neformálnímu vzdělávání žákům a studentům základních i středních škol celého Moravskoslezského kraje a veřejnosti.</t>
  </si>
  <si>
    <t>Jazykové učebny</t>
  </si>
  <si>
    <t>Vybudujeme dvě nové učebny jazyků, které nabídnou moderní multimediální prostředí pro výuku cizích jazyků. Cílem je posílit jazykovou vybavenost žáků, podporovat komunikaci v cizím jazyce a připravovat děti na globální svět. Projekt zlepší podmínky pro výuku jazyků a zvýší konkurenceschopnost našich absolventů.</t>
  </si>
  <si>
    <t>zpracována projektová dokumentace, probíhá zajišťování financování</t>
  </si>
  <si>
    <t>Učebna informatiky</t>
  </si>
  <si>
    <t>Zrealizujeme novou učebnu informatiky, která poskytne žákům moderní prostředí pro práci s digitálními technologiemi, programováním a kyberbezpečností. Cílem je vybavit školu technologií pro 21. století, zvýšit digitální kompetence všech žáků v oblastech digitálních technologií a konektivity. Projekt posílí pozici školy jako moderního vzdělávacího centra.</t>
  </si>
  <si>
    <t>Učebna dílen</t>
  </si>
  <si>
    <t>Vybudujeme moderní dílny pro žáky, které zabezpečí kvalitní polytechnickou a řemeslnou výuku v souladu s globálním trendem technického vzdělávání. Cílem je, aby žáci získali praktické dovednosti, podpořili týmovou spolupráci i kreativitu a zvýšila se atraktivita školy jako partnera regionálních firem.</t>
  </si>
  <si>
    <t>Žákovská kuchyňka</t>
  </si>
  <si>
    <t>Vytvoříme žákovskou kuchyni, která nabídne reálné prostředí pro výuku domácích, gastronomických a sociálních dovedností, podporujících soběstačnost a uplatnitelnost. Cílem je zajistit moderní, bezpečné a vybavené prostředí pro praktickou výuku, která podporuje klíčové kompetence a propojení s regionálním gastronomickým sektorem. Projekt posílí vybavenost školy a podpoří aktivní učení.</t>
  </si>
  <si>
    <t>Učebna výtvarné výchovy</t>
  </si>
  <si>
    <t>Renovujeme učebnu výtvarné výchovy, kde umění, kreativita a vizuální komunikace budou mít své moderní zázemí. Cílem je vytvořit inspirativní prostor, který podporuje rozvoj estetického vnímání, mediální gramotnosti a individuálního projevu žáků. Projekt přispěje k atraktivnější škole a lepšímu prostředí pro žáky.</t>
  </si>
  <si>
    <t>Hlavním cílem projektu je rozšíření kompetencí žáků školního věku v oblastech přírodních věd, polyt. vzdělávání, užívání dig. technologií a využivání inovat. metod (VR, RR, MR, software ap.) v zájmovém vzdělávání, zvýšení kvality ZV; projekt synergicky navazuje na projekt Klíče III</t>
  </si>
  <si>
    <t>Komunitní zahrada</t>
  </si>
  <si>
    <t>revitalizace školního pozemku s postupným vybudováním</t>
  </si>
  <si>
    <t>zpracován návrh projektu, podaná žádost</t>
  </si>
  <si>
    <t>Zelená přírodě</t>
  </si>
  <si>
    <t>Rekostrukce učeben - přírodní vědy</t>
  </si>
  <si>
    <t>Modernizace specialozovaných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</si>
  <si>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Projekt je ve fázi projektování a návrhu komplexního rozpočtu</t>
  </si>
  <si>
    <t>Modernizace a vybavení prostor školních družin</t>
  </si>
  <si>
    <t>Zlepšení podmínek pro mimoškolní vzdělávání, relaxaci a rozvoj volnočasových aktivit dětí prostřednictvím stavebních úprav a pořízení nového vybavení. Projekt zahrnuje modernizaci interiérů družin, nákup nového nábytku, úložných systémů, pomůcek a moderních technologií, které podporují aktivní povýukovou výchovu a vzdělávání formou hry.
Cílem projektu je zvýšení komfortu, bezpečnosti a funkčnosti prostor, vytvoření přátelského, kreativního a podnětného prostředí pro trávení volného času dětí a rozvoj sociálních, motorických i praktických dovedností v rámci školních družin.</t>
  </si>
  <si>
    <t>Modernizace a vybavení kabinetů a zázemí odborných pracovníků školy</t>
  </si>
  <si>
    <t>Zlepšení pracovních podmínek pedagogických a odborných pracovníků prostřednictvím stavebních úprav, modernizace interiéru a pořízení nového vybavení. Projekt zahrnuje úpravu a vybavení kabinetů moderním nábytkem, úložnými systémy, ICT technikou a dalšími pomůckami pro přípravu výuky, administrativní činnost i individuální práci s žáky.
Cílem projektu je vytvoření funkčního, ergonomického a podnětného pracovního prostředí, které podpoří efektivní přípravu pedagogů na výuku, spolupráci učitelů a rozvoj moderních vzdělávacích metod v rámci školy.</t>
  </si>
  <si>
    <t>Rekonstrukce suterénních prostor, podlahy, elektroinstalace, úprava povrchu stěn a stropů - omítky, podhledy, odvětrávání. Vybudování skladového prostoru- prostory pro skladování vybavení mateřské školy</t>
  </si>
  <si>
    <t>Cílem projektu bude plynule navázat na stávající projekt Přírodní zahrady při MŠ Ostrčilova. Pokračování v revitalizaci v přední části zahrady pro prožitkové vzdělávání a volnočasové aktivity dětí. Dále postupná estetizace celé zahrady. Bližší specifikace bude v návaznosti na zveřejnění uznatelných nákladů projektu.</t>
  </si>
  <si>
    <t>fáze přípravy, čeká se na vyhlášení výzvy, do které se PO bude moci zapojit</t>
  </si>
  <si>
    <t>Základní škola a mateřská škola Ostrava Ostrčilova 10, p.o.</t>
  </si>
  <si>
    <t>Mob MoaP</t>
  </si>
  <si>
    <t>Obnova herních prvků a oplocení školní zahrady mateřské školy</t>
  </si>
  <si>
    <t>Vybudováníkreativních a herních center na zahradě MŠ (balanční prvky, herní prvky, pocitové chodníky).Podpora pohybové aktivity, rozvoje motoriky a sociálních dovedností dětí prostřednictvím pořízení nových bezpečných a moderních herních prvků na školní zahradu.Zvýšení bezpečnosti, kvality a atraktivity venkovního areálu mateřské školy prostřednictvím  rekonstrukce oplocení. Zvýšení bezpečnosti areálu</t>
  </si>
  <si>
    <t>Probíhá projektová příprava</t>
  </si>
  <si>
    <t>Zdravotechnika MŠ Ostrčilova-revitalizace sociálního zařízení</t>
  </si>
  <si>
    <t>Revitalizace sociálního zařízení v rámci tříd dětí v MŠ. Nová WC, umyvadla aj. Zlepšení hygienických podmínek, komfortu a bezpečnosti dětí i zaměstnanců prostřednictvím rekonstrukce a vybavení sociálního zařízení (toalet a umyvadel).Úpravy rozvodů vody a odpadů, nové protiskluzové podlahové krytiny.Projekt zahrnuje výměnu zastaralých WC, umyvadel, vodovodních baterií a obkladů za nové, úsporné a bezpečné vybavení odpovídající současným hygienickým normám pro předškolní zařízení. Součástí bude také drobná stavební úprava rozvodů vody a odpadu, případně výmalba prostor.</t>
  </si>
  <si>
    <t>probíhá projektová příprava</t>
  </si>
  <si>
    <r>
      <t>Modernizace odborné učebny pro fyziku</t>
    </r>
    <r>
      <rPr>
        <sz val="8"/>
        <color rgb="FFFF0000"/>
        <rFont val="Calibri"/>
        <family val="2"/>
        <charset val="238"/>
        <scheme val="minor"/>
      </rPr>
      <t>,</t>
    </r>
    <r>
      <rPr>
        <sz val="8"/>
        <rFont val="Calibri"/>
        <family val="2"/>
        <charset val="238"/>
        <scheme val="minor"/>
      </rPr>
      <t xml:space="preserve"> chemii</t>
    </r>
    <r>
      <rPr>
        <sz val="8"/>
        <color rgb="FFFF0000"/>
        <rFont val="Calibri"/>
        <family val="2"/>
        <charset val="238"/>
        <scheme val="minor"/>
      </rPr>
      <t xml:space="preserve"> a</t>
    </r>
    <r>
      <rPr>
        <sz val="8"/>
        <rFont val="Calibri"/>
        <family val="2"/>
        <charset val="238"/>
        <scheme val="minor"/>
      </rPr>
      <t xml:space="preserve"> </t>
    </r>
    <r>
      <rPr>
        <sz val="8"/>
        <color rgb="FFFF0000"/>
        <rFont val="Calibri"/>
        <family val="2"/>
        <charset val="238"/>
        <scheme val="minor"/>
      </rPr>
      <t>přírodopis</t>
    </r>
    <r>
      <rPr>
        <sz val="8"/>
        <rFont val="Calibri"/>
        <family val="2"/>
        <charset val="238"/>
        <scheme val="minor"/>
      </rPr>
      <t>. Pomůcky pro fyziku a chemii, přírodopis.</t>
    </r>
  </si>
  <si>
    <t xml:space="preserve">Lesní mateřská škola Včelka, z. s. </t>
  </si>
  <si>
    <t>revitalizace přírodní zahrady</t>
  </si>
  <si>
    <t>rekonstrukce zázemí</t>
  </si>
  <si>
    <t>připojení se na vodovod</t>
  </si>
  <si>
    <t>Stará Bělá</t>
  </si>
  <si>
    <t>Revitalizace zahrady s principy enviromentální výchovy (polytechnický koutek, venkovní učebna, sportovní prvky, pěstební, chovatelský a saunovací koutek)</t>
  </si>
  <si>
    <t>Cílem je vyměnit původní střechu drobné stavby, přes kterou zatéká.</t>
  </si>
  <si>
    <t xml:space="preserve">Napojit MŠ na veřejnou vodovodní přípojku aby se ve výdejně MŠ mohlo mýt nádobí a nemusela se každý den dovážet pitná voda v barelech. </t>
  </si>
  <si>
    <t>Úprava hlavního vstupu a schodiště za účelem zajištění bezbariérového přístupu. Vybudování rampy, úprava dveří a přilehlých prostor. Zlepšení dostupnosti a inkluze dětí se SVP.</t>
  </si>
  <si>
    <t xml:space="preserve">Rekonstrukce a modernizace prostor prádelny - výměna obkladů, podlah, rozvodů vody a elektřiny, nové zařízení. Zlepšení hygienických a pracovních podmínek. </t>
  </si>
  <si>
    <t>Modernizace ŠJ, zajištění vhodných pracovních podmínek  instalací klimatizační jednotky a systému odvětrávání. Zlepšení hygieny a bezpečnosti provozu.</t>
  </si>
  <si>
    <t>projektový záměr, zpracována studie</t>
  </si>
  <si>
    <t>Úprava  vstupu pro zajištění bezbariérovosti – rampa, dveře, zpevněné plochy. Zlepšení přístupnosti vzdělávání pro děti a rodiče.</t>
  </si>
  <si>
    <t xml:space="preserve"> Rekonstrukce / inkluzivní vzdělávání / prostor pro neformální vzdělávání.</t>
  </si>
  <si>
    <t>Zateplení obvodových stěn, oprava fasády a související stavební práce. Cílem je snížení energetických ztrát a modernizace vzhledu objektu.</t>
  </si>
  <si>
    <t>Nivelace podlah, výměna podlahových krytin.</t>
  </si>
  <si>
    <t xml:space="preserve"> Terénní úpravy, pořízení vybavení – mobiliář pro výuku v přírodním prostředí (amfiteátr, blátivá dílna, stoly, lavice,  apod.), zahradnické nářadí.</t>
  </si>
  <si>
    <t>Rekonstrukce kamerových rozvodů, čidel, alarmů, jednotný  klíčový systém.</t>
  </si>
  <si>
    <t>projektový záměr, studie</t>
  </si>
  <si>
    <t xml:space="preserve">Mateřská škola Ostrava - Zábřeh, Volgogradská 4, přísp.org. </t>
  </si>
  <si>
    <t>6/2027</t>
  </si>
  <si>
    <t>8/2030</t>
  </si>
  <si>
    <t>realizováno 2025</t>
  </si>
  <si>
    <t>Cílem projektu je vybudování z terasy EVVO učebnu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vzdělávání žáků v enviromentálních záležitostech.</t>
  </si>
  <si>
    <t>Modernizace školní družiny a jejího zázemí včetně zázemí pro učitele v pavilonu B</t>
  </si>
  <si>
    <t>Pro naši Montessori větev paviliónu A  vytvořit 2 odborné učebny, které budou zahrnovat kosmickou výuku a jazykovou laboratoř a rekonstrukci stávající kmenové učebny.</t>
  </si>
  <si>
    <t>Schválen, připravena realizace v 2026</t>
  </si>
  <si>
    <t>Předběžný rozpočet, vizualizace, jednoduchá projekce - bude se podávat žádost o dotaci</t>
  </si>
  <si>
    <t>schválena dotace, realizace 2026</t>
  </si>
  <si>
    <t>Odborná učebna se zaměřením na výchovné předměty - hudební, taneční, dramatický, výtvarný obor, badatelství</t>
  </si>
  <si>
    <t>Podána žádost o dotaci</t>
  </si>
  <si>
    <t>Rekonstrukce podlah v ZŠ J. Šoupala</t>
  </si>
  <si>
    <t>Rekonstrukce zastaralých a rozbitých podlah ve třídách a chodbách, včetně kanalizační ochrany chodeb</t>
  </si>
  <si>
    <t>Základní škola, Ostrava-Poruba, J. Šoupala 1609, přísp.org.</t>
  </si>
  <si>
    <t>Zázemí pro žákovský parlament a ŠPP v  ZŠ J. Šoupala</t>
  </si>
  <si>
    <t>Klubovna - zázemí pro Žákovský parlament: s využitím jako zázemí pro školní poradenské pracoviště</t>
  </si>
  <si>
    <t>Energetické řešení osvětlení v  ZŠ J. Šoupala</t>
  </si>
  <si>
    <t>Rekonstrukce osvětlení minihřiště, tělocvičny a školních prostor v souvislosti s přechodem na LED osvětlení.</t>
  </si>
  <si>
    <t>Mob Poruba</t>
  </si>
  <si>
    <t>Revitalizace zázemí zaměstnanců</t>
  </si>
  <si>
    <t>Renovace kabinetů, kanceláží a zázemí pro správní zaměstnance; osvětlení, podlahy a nábytek</t>
  </si>
  <si>
    <t xml:space="preserve">Revtalizace zahrady </t>
  </si>
  <si>
    <t>Obnova asfaltové plochy, chodníků, zatravnění plochy školní zahrady; umístění venkovních hracích a relaxačních prvků</t>
  </si>
  <si>
    <t>Revtalizace sportovní ploch-multifunkční hřištěy</t>
  </si>
  <si>
    <t>Obnova asfaltové plochy, relaxační a sportovní prvky, multifunkční hřište - florbal,míčové hry</t>
  </si>
  <si>
    <t>Vybudování venkovní učebny, vybavení pomůckami k celoročnímu užívání</t>
  </si>
  <si>
    <t>Multifunkční učebny pro odborné vzdělávání - podpora rozvoje talentu</t>
  </si>
  <si>
    <t>Renovace podlah, výlevek, osvětlení, stojany a nábytek, digitální technologie</t>
  </si>
  <si>
    <t>Ochrana měkkých cílů na ZŠ</t>
  </si>
  <si>
    <t>Zpracováníanalýzy rizik a dokumentace;  Inovace zabezpečení vstupů do budov školy a zahrady, propojení na pult centrální ochrany, obnova rozhlasu a zvonění z roku 1981, zavedení systému Generálních klíčů a hlásičů ohrožení, kamerový systém - rozšíření, telefonní ústředna</t>
  </si>
  <si>
    <t>Klimatizace napříč kalendářním rokem</t>
  </si>
  <si>
    <t>Zajištění čerstvého vzduchu, větrání a úspor; efektivní nakládání s elektřinou a teplem - stínění zatemňovacími roletami, výměna osvětlení za LED; vysoušeče rukou na WC, rekuperace</t>
  </si>
  <si>
    <t>Nádstavba-koridor pro přechod žáků mezi budovami školy a ŠJ, ŠD</t>
  </si>
  <si>
    <t>Vybudovat spojovací prostor mezi školou a ŠJ, ŠD pro bezpečný přechod žáků i zaměstnanců</t>
  </si>
  <si>
    <t>Renovace vstupů-schodišť do budovy školy ze zahrady, výměna oplocení a bran</t>
  </si>
  <si>
    <t>Renovace schodišť a zábradlí, teras; výměna oplocení a bran do areálu školní zahrady</t>
  </si>
  <si>
    <t>Renovace toalet a vybudování bezbariérové toalety</t>
  </si>
  <si>
    <t>Renovace stávajících toalet a vybudování bezbariérové toalety</t>
  </si>
  <si>
    <t>Rekonstrukce střech a jejich zateplení</t>
  </si>
  <si>
    <t>Rekonstrukce střech na všech pavilonech školy včetně zateplení, současně se zohledněním vybudování fotovoltaiky viiz ř. 224</t>
  </si>
  <si>
    <t>analýza současného stavu</t>
  </si>
  <si>
    <t xml:space="preserve">Bojujeme s přehřátím </t>
  </si>
  <si>
    <t>Vybudování klimatizace v odborných učebnách umístěných v posledních patrech pavilonu A, B, C a zastístínění kmenových učeben a pracovního prostoru učitelů směrovaných na jih stínícími roletami</t>
  </si>
  <si>
    <t>plánování, analýza současného stavu</t>
  </si>
  <si>
    <t>Bezpečné vstupy do školy</t>
  </si>
  <si>
    <t>Zajištění bezpečnosti dětí. Modernizace vstupů do školy včetně zabezpečovacího zařízení (telefon, kamera, čipy, dálkové otevírání), dílčí oprava dvou vstupů do školy.</t>
  </si>
  <si>
    <t>Multifunkční sál</t>
  </si>
  <si>
    <t>Modernizace zastaralé budovy tělocvičny a jejího zázemí a přístavba moderního multifunkčního sálu pro dramatickou výchovu, eurytmii, tělesnou výchovu, jazykové, digitální a další oblasti vzdělávání</t>
  </si>
  <si>
    <t>Rekonstrukce prostor prádelny MŠ Volgogradská 4</t>
  </si>
  <si>
    <t>Modernizace školní kuchyně  MŠ Volgogradská 4</t>
  </si>
  <si>
    <t>Vybudování bezbariérového vstupu MŠ Gurťjevova</t>
  </si>
  <si>
    <t>Rekonstrukce půdních prostor MŠ Gurťjevova – učebna Snoezelen</t>
  </si>
  <si>
    <t>Zateplení a oprava fasády MŠ Gurťjevova</t>
  </si>
  <si>
    <t>Rekonstrukce podlah MŠ Gurťjevova</t>
  </si>
  <si>
    <t>Přírodní zahrada MŠ Volgogradská</t>
  </si>
  <si>
    <t>Zabezpečení budov PO z hlediska prevence a ochrany měkkých cílů</t>
  </si>
  <si>
    <t xml:space="preserve">Lesní mateřská škola Všelka, z. s. </t>
  </si>
  <si>
    <t>Stará  Bělá</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</si>
  <si>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</si>
  <si>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</si>
  <si>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</si>
  <si>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</si>
  <si>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Dokumentace pro provedení stavby. Realizace v roce 2025, financováno zřizovatelem.</t>
  </si>
  <si>
    <t>Revitalizace zahrady a zpevnění ploch</t>
  </si>
  <si>
    <t>Investiční akce bude zahrnovat revitalizace a estetizace zahrady, umístění nového mobiliáře, vybudování venkovních učeben, zařízení sportovního hřiště, umístění herních prvků pro potřeby družiny, vytvoření prostoru pro relaxaci a umístění prvků pro edukaci žáků.  Dále pude projekt zahrnovat revitalizaci zpevněných ploch pro parkování aut personálu školy.</t>
  </si>
  <si>
    <t>Modernizace specializovaných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</si>
  <si>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Vybudování venkovního prostranství</t>
  </si>
  <si>
    <t>Projekt je zaměřen na úpravu a revitalizaci venkovních prostor školy s cílem vytvořit moderní, funkční a podnětné prostředí pro vzdělávání, odpočinek i volnočasové aktivity žáků. Součástí projektu je vybudování nebo modernizace venkovní učebny, zřízení školního skleníku, úprava zeleně, povrchů a mobiliáře.
Venkovní areál bude sloužit pro environmentální a polytechnickou výuku, praktické experimenty i projektové vyučování zaměřené na přírodu, ekologii a udržitelnost. Skleník umožní žákům získávat zkušenosti z oblasti pěstitelství, biologie a ekologie formou zážitkového učení.
Cílem projektu je zkvalitnění vzdělávacího prostředí, rozvoj praktických dovedností žáků, posílení vztahu k přírodě a vytvoření inspirativního prostoru podporujícího spolupráci, tvořivost a aktivní učení.</t>
  </si>
  <si>
    <t>Aktivně ke sportu</t>
  </si>
  <si>
    <t>Projekt je zaměřen na modernizaci a vybavení tělocvičny a školního fitness centra s cílem zlepšit podmínky pro tělesnou výchovu, pohybové aktivity a zdravý životní styl žáků. Součástí projektu je obnova sportovního povrchu, rekonstrukce zázemí pro žáky a pedagogy, pořízení moderního sportovního nářadí, náčiní a fitness vybavení.
Nově vybavené prostory umožní rozšíření nabídky sportovních aktivit, včetně kondičního cvičení, gymnastiky a silově-koordinační přípravy. Zároveň budou sloužit i pro volnočasové a zájmové aktivity žáků a školních kroužků.
Cílem projektu je zvýšení kvality výuky tělesné výchovy, rozvoj pohybových dovedností, posílení zdravých návyků a vytvoření bezpečného, motivujícího a moderního prostředí podporujícího aktivní životní styl žáků.</t>
  </si>
  <si>
    <t>Fáze plánování</t>
  </si>
  <si>
    <t>Vybudování výtahu a  podružné bezbariérovosti</t>
  </si>
  <si>
    <t>Cílem projektu je zajištění plné bezbariérovosti budovy základní školy prostřednictvím vybudování nového výtahu a úprav vnitřních komunikačních tras. Projekt zahrnuje instalaci výtahu propojujícího všechna podlaží školy, úpravu vstupních prostor, dveří a hygienických zařízení tak, aby byla zajištěna snadná dostupnost pro všechny uživatele školy včetně osob se sníženou schopností pohybu a orientace.
Realizací projektu dojde ke zlepšení přístupnosti a komfortu pro žáky, pedagogy i návštěvníky školy, zvýší se bezpečnost a funkčnost prostředí a škola se stane plně otevřenou a inkluzivní institucí.</t>
  </si>
  <si>
    <t>Mateřská školak Klubíčko, Bažanova 6,Ostrava - Hrabová</t>
  </si>
  <si>
    <t>Mob Ostrava - Hrabová</t>
  </si>
  <si>
    <t>Rozšíření školní zahrady</t>
  </si>
  <si>
    <t>V plánu je rozšíření stávající školní zahrady v zadní části pozemku a její doplnění o nové herní a pohybové prvky pro děti. Cílem je umožnit dětem více prostoru  pro pobyt venku, rozvoj jejich motoriky a podpora zdravého pohybu na čerstvém vzduchu.</t>
  </si>
  <si>
    <t>Zastínění venkovvních teras - pergoly</t>
  </si>
  <si>
    <t>Vzhledem k přehřívání prostoru na nové školní zahradě, kde není přirozené zastíněni a   používáme improvizovaně slunečníky, budeme realizovat trvalé zastínění formou pergol na terasách. Cílem je zlepšení podmínek pro pobyt dětí na zahradě.</t>
  </si>
  <si>
    <r>
      <t xml:space="preserve">PD, vydáno stavební povolení, </t>
    </r>
    <r>
      <rPr>
        <b/>
        <sz val="8"/>
        <color rgb="FFFF0000"/>
        <rFont val="Calibri"/>
        <family val="2"/>
        <charset val="238"/>
      </rPr>
      <t>ZREALIZOVÁNO</t>
    </r>
  </si>
  <si>
    <t>Venkovní interaktivní učebna ARCHIMEDES</t>
  </si>
  <si>
    <t xml:space="preserve">fáze přípravy </t>
  </si>
  <si>
    <t>Rekonstrukce tělocvičen a zázemí v ZŠ</t>
  </si>
  <si>
    <t>Hrabová</t>
  </si>
  <si>
    <t>Rekonstrukce nevyhovujících prostor tělocvičen včetně zázemí, celková  modernizace, nové vybavení, vybudování klimatizace popř.vzduchotechniky, rozšíření datové sítě</t>
  </si>
  <si>
    <t>zpracovávána PD</t>
  </si>
  <si>
    <t xml:space="preserve">příprava projektu/podáná žádost o dotaci </t>
  </si>
  <si>
    <t xml:space="preserve">ne/není třeba </t>
  </si>
  <si>
    <r>
      <t>Příprava projektové dokumentace</t>
    </r>
    <r>
      <rPr>
        <sz val="8"/>
        <color rgb="FFFF0000"/>
        <rFont val="Calibri"/>
        <family val="2"/>
        <charset val="238"/>
      </rPr>
      <t>, podána žádost o dotaci</t>
    </r>
  </si>
  <si>
    <t>08/2025</t>
  </si>
  <si>
    <t>Nástavba budovy ZŠ Výhledy</t>
  </si>
  <si>
    <t>Hošťálkovice</t>
  </si>
  <si>
    <t xml:space="preserve">Obsahem projektu je plánovaná nadstavba části budovy ZŠ, která by vyřešila nedostatečné zázemí pro zaměstnance školy a prostory pro jednání s žáky a rodiči. V současné době chybí sborovna a kabinety pro pedagogické zaměstnance. V rámci nádstavby je plánvané patro se sborovnou včetně malé kuchyňky a sociální zařízení, v dalším patře jsou plánovány 3 kabinety, konferenční místnost a saociální zařízení. </t>
  </si>
  <si>
    <t xml:space="preserve">Schváleno v Řídícím výboru MAP ORP Ostrava IV dne </t>
  </si>
  <si>
    <t>žáodst podána</t>
  </si>
  <si>
    <t>žádost podána</t>
  </si>
  <si>
    <t>,</t>
  </si>
  <si>
    <t>Dotace přiznaná, zahájena realizace</t>
  </si>
  <si>
    <t>Dotace přiznána</t>
  </si>
  <si>
    <t>Realizace dokončena v r. 2025</t>
  </si>
  <si>
    <t>Realizace dokončena v roce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</si>
</sst>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5">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b/>
      <sz val="8"/>
      <color rgb="FFFF0000"/>
      <name val="Calibri"/>
      <family val="2"/>
      <charset val="238"/>
    </font>
    <font>
      <b/>
      <strike/>
      <sz val="8"/>
      <color rgb="FFFF0000"/>
      <name val="Calibri"/>
      <family val="2"/>
    </font>
    <font>
      <sz val="8"/>
      <name val="Calibri (Základní text)"/>
      <charset val="238"/>
    </font>
    <font>
      <b/>
      <sz val="8"/>
      <name val="Calibri (Základní text)"/>
      <charset val="238"/>
    </font>
    <font>
      <sz val="8"/>
      <color rgb="FFFF0000"/>
      <name val="Calibri"/>
      <family val="2"/>
    </font>
    <font>
      <sz val="8"/>
      <name val="Calibri"/>
      <family val="2"/>
      <charset val="1"/>
    </font>
    <font>
      <b/>
      <sz val="20"/>
      <name val="Calibri"/>
      <family val="2"/>
      <charset val="238"/>
      <scheme val="minor"/>
    </font>
    <font>
      <b/>
      <sz val="9"/>
      <name val="Calibri"/>
      <family val="2"/>
    </font>
    <font>
      <b/>
      <sz val="10"/>
      <name val="Calibri"/>
      <family val="2"/>
      <charset val="238"/>
    </font>
    <font>
      <i/>
      <sz val="8"/>
      <color rgb="FFFF0000"/>
      <name val="Calibri"/>
      <family val="2"/>
      <charset val="238"/>
    </font>
    <font>
      <strike/>
      <sz val="8"/>
      <color rgb="FFFF0000"/>
      <name val="Calibri"/>
      <family val="2"/>
      <charset val="238"/>
    </font>
    <font>
      <strike/>
      <sz val="8"/>
      <color rgb="FFFF0000"/>
      <name val="Calibri"/>
      <family val="2"/>
    </font>
    <font>
      <strike/>
      <sz val="8"/>
      <color rgb="FFFF0000"/>
      <name val="Calibri"/>
      <family val="2"/>
      <scheme val="minor"/>
    </font>
    <font>
      <sz val="8"/>
      <color rgb="FFFF0000"/>
      <name val="Calibri"/>
      <family val="2"/>
      <charset val="238"/>
      <scheme val="minor"/>
    </font>
    <font>
      <sz val="8"/>
      <color rgb="FFFF0000"/>
      <name val="Calibri"/>
      <family val="2"/>
      <scheme val="minor"/>
    </font>
    <font>
      <b/>
      <sz val="8"/>
      <color rgb="FFFF0000"/>
      <name val="Calibri"/>
      <family val="2"/>
    </font>
  </fonts>
  <fills count="23">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76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10" fillId="0" borderId="34" xfId="0" applyFont="1" applyBorder="1" applyAlignment="1">
      <alignment horizontal="left"/>
    </xf>
    <xf numFmtId="0" fontId="10" fillId="0" borderId="32" xfId="0" applyFont="1" applyBorder="1" applyAlignment="1">
      <alignment horizontal="left"/>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3" fontId="10" fillId="14" borderId="1" xfId="0" applyNumberFormat="1" applyFont="1" applyFill="1" applyBorder="1" applyAlignment="1">
      <alignment horizontal="right" vertical="center"/>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49" fontId="10" fillId="0" borderId="1" xfId="0" applyNumberFormat="1" applyFont="1" applyBorder="1" applyAlignment="1" applyProtection="1">
      <alignment wrapText="1"/>
      <protection locked="0"/>
    </xf>
    <xf numFmtId="49" fontId="10" fillId="0" borderId="1" xfId="0" applyNumberFormat="1" applyFont="1" applyBorder="1" applyAlignment="1">
      <alignment vertical="top"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0" fontId="11" fillId="15" borderId="1" xfId="0" applyFont="1" applyFill="1" applyBorder="1" applyAlignment="1">
      <alignment horizontal="left" vertical="center" wrapText="1"/>
    </xf>
    <xf numFmtId="0" fontId="11" fillId="14" borderId="32" xfId="0"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0" fontId="23" fillId="0" borderId="0" xfId="0" applyFont="1" applyAlignment="1">
      <alignment horizontal="left"/>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40" fillId="0" borderId="0" xfId="0" applyFont="1" applyAlignment="1">
      <alignment horizontal="center" vertical="center" wrapText="1"/>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8" fillId="0" borderId="0" xfId="0" applyFont="1"/>
    <xf numFmtId="1" fontId="41" fillId="0" borderId="1" xfId="0" applyNumberFormat="1" applyFont="1" applyBorder="1" applyAlignment="1">
      <alignment horizontal="center"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1" fillId="8" borderId="0" xfId="0" applyFont="1" applyFill="1" applyAlignment="1">
      <alignment horizontal="center"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0" fontId="41" fillId="12" borderId="38" xfId="0" applyFont="1" applyFill="1" applyBorder="1" applyAlignment="1">
      <alignment horizontal="left" wrapText="1"/>
    </xf>
    <xf numFmtId="3" fontId="41" fillId="14" borderId="39" xfId="0" applyNumberFormat="1" applyFont="1" applyFill="1" applyBorder="1" applyAlignment="1">
      <alignment horizontal="right" vertical="center" wrapText="1"/>
    </xf>
    <xf numFmtId="3" fontId="40" fillId="9" borderId="0" xfId="0" applyNumberFormat="1" applyFont="1" applyFill="1" applyAlignment="1">
      <alignment horizontal="right" vertical="center"/>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3" fontId="41" fillId="14" borderId="53" xfId="0" applyNumberFormat="1" applyFont="1" applyFill="1" applyBorder="1" applyAlignment="1">
      <alignment horizontal="right" vertical="center" wrapText="1"/>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0" fontId="10" fillId="0" borderId="61" xfId="0" applyFont="1" applyBorder="1" applyAlignment="1">
      <alignment horizontal="left"/>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11" fillId="14" borderId="34" xfId="0" applyFont="1" applyFill="1" applyBorder="1" applyAlignment="1" applyProtection="1">
      <alignment horizontal="left"/>
      <protection locked="0"/>
    </xf>
    <xf numFmtId="3" fontId="41" fillId="14" borderId="56" xfId="0" applyNumberFormat="1" applyFont="1" applyFill="1" applyBorder="1" applyAlignment="1">
      <alignment horizontal="right" vertical="center" wrapText="1"/>
    </xf>
    <xf numFmtId="0" fontId="10" fillId="12" borderId="34" xfId="0" applyFont="1" applyFill="1" applyBorder="1" applyAlignment="1" applyProtection="1">
      <alignment horizontal="left" vertical="top" wrapText="1"/>
      <protection locked="0"/>
    </xf>
    <xf numFmtId="49" fontId="40" fillId="14" borderId="1" xfId="0" applyNumberFormat="1" applyFont="1" applyFill="1" applyBorder="1" applyAlignment="1">
      <alignment horizontal="right" vertical="center"/>
    </xf>
    <xf numFmtId="0" fontId="41" fillId="14" borderId="32" xfId="0" applyFont="1" applyFill="1" applyBorder="1" applyAlignment="1">
      <alignment horizontal="left"/>
    </xf>
    <xf numFmtId="0" fontId="41" fillId="14" borderId="34" xfId="0" applyFont="1" applyFill="1" applyBorder="1" applyAlignment="1">
      <alignment horizontal="left"/>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30" fillId="14" borderId="1" xfId="0" applyFont="1" applyFill="1" applyBorder="1" applyAlignment="1">
      <alignment horizontal="left" vertical="justify" wrapText="1"/>
    </xf>
    <xf numFmtId="3" fontId="11" fillId="14" borderId="1" xfId="0" applyNumberFormat="1" applyFont="1" applyFill="1" applyBorder="1" applyAlignment="1" applyProtection="1">
      <alignment horizontal="right" vertical="center"/>
      <protection locked="0"/>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34" xfId="17442" applyNumberFormat="1"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0" fontId="40" fillId="0" borderId="0" xfId="0" applyFont="1" applyAlignment="1">
      <alignment horizontal="left" vertical="center"/>
    </xf>
    <xf numFmtId="0" fontId="54" fillId="0" borderId="34" xfId="17442" applyNumberFormat="1" applyFont="1" applyBorder="1" applyAlignment="1">
      <alignment horizontal="center" vertical="center" wrapText="1"/>
    </xf>
    <xf numFmtId="0" fontId="54" fillId="0" borderId="0" xfId="17442" applyNumberFormat="1" applyFont="1" applyFill="1" applyAlignment="1">
      <alignment horizontal="center" vertical="center"/>
    </xf>
    <xf numFmtId="0" fontId="54" fillId="22" borderId="0" xfId="17442" applyNumberFormat="1" applyFont="1" applyFill="1" applyAlignment="1">
      <alignment horizontal="center" vertical="center"/>
    </xf>
    <xf numFmtId="0" fontId="49"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11" fillId="14" borderId="1" xfId="0" applyFont="1" applyFill="1" applyBorder="1" applyAlignment="1">
      <alignment horizontal="left" wrapText="1"/>
    </xf>
    <xf numFmtId="0" fontId="41" fillId="12" borderId="32" xfId="0" applyFont="1" applyFill="1" applyBorder="1" applyAlignment="1">
      <alignment horizontal="left" wrapText="1"/>
    </xf>
    <xf numFmtId="0" fontId="46" fillId="12" borderId="34" xfId="0" applyFont="1" applyFill="1" applyBorder="1" applyAlignment="1">
      <alignment horizontal="center"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39" xfId="0" applyFont="1" applyFill="1" applyBorder="1" applyAlignment="1">
      <alignment vertical="justify"/>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46" fillId="12" borderId="40" xfId="0" applyFont="1" applyFill="1" applyBorder="1" applyAlignment="1">
      <alignment horizontal="center" vertical="center"/>
    </xf>
    <xf numFmtId="0" fontId="11" fillId="14" borderId="69" xfId="0" applyFont="1" applyFill="1" applyBorder="1" applyAlignment="1" applyProtection="1">
      <alignment horizontal="left"/>
      <protection locked="0"/>
    </xf>
    <xf numFmtId="3" fontId="11" fillId="14" borderId="65" xfId="0" applyNumberFormat="1" applyFont="1" applyFill="1" applyBorder="1" applyAlignment="1">
      <alignment horizontal="right" vertical="center" wrapText="1"/>
    </xf>
    <xf numFmtId="0" fontId="10" fillId="7" borderId="38" xfId="0" applyFont="1" applyFill="1" applyBorder="1" applyAlignment="1">
      <alignment horizontal="left"/>
    </xf>
    <xf numFmtId="0" fontId="11" fillId="0" borderId="43" xfId="0" applyFont="1" applyBorder="1" applyAlignment="1">
      <alignment horizontal="left"/>
    </xf>
    <xf numFmtId="0" fontId="10" fillId="7" borderId="69" xfId="0" applyFont="1" applyFill="1" applyBorder="1" applyAlignment="1">
      <alignment horizontal="left"/>
    </xf>
    <xf numFmtId="0" fontId="10" fillId="12" borderId="36" xfId="0" applyFont="1" applyFill="1" applyBorder="1" applyAlignment="1" applyProtection="1">
      <alignment horizontal="left" vertical="top" wrapText="1"/>
      <protection locked="0"/>
    </xf>
    <xf numFmtId="0" fontId="10" fillId="12" borderId="72" xfId="0" applyFont="1" applyFill="1" applyBorder="1" applyAlignment="1" applyProtection="1">
      <alignment horizontal="left" vertical="top" wrapText="1"/>
      <protection locked="0"/>
    </xf>
    <xf numFmtId="3" fontId="10" fillId="12" borderId="72" xfId="0" applyNumberFormat="1" applyFont="1" applyFill="1" applyBorder="1" applyAlignment="1">
      <alignment horizontal="right" vertical="center"/>
    </xf>
    <xf numFmtId="0" fontId="10" fillId="12" borderId="72" xfId="0" applyFont="1" applyFill="1" applyBorder="1" applyAlignment="1" applyProtection="1">
      <alignment horizontal="left" vertical="center" wrapText="1"/>
      <protection locked="0"/>
    </xf>
    <xf numFmtId="0" fontId="10" fillId="12" borderId="72" xfId="0" applyFont="1" applyFill="1" applyBorder="1" applyAlignment="1" applyProtection="1">
      <alignment horizontal="center" vertical="center" wrapText="1"/>
      <protection locked="0"/>
    </xf>
    <xf numFmtId="0" fontId="10" fillId="12" borderId="39" xfId="0" applyFont="1" applyFill="1" applyBorder="1" applyAlignment="1" applyProtection="1">
      <alignment horizontal="center" vertical="center" wrapText="1"/>
      <protection locked="0"/>
    </xf>
    <xf numFmtId="0" fontId="10" fillId="7" borderId="32" xfId="0" applyFont="1" applyFill="1" applyBorder="1" applyAlignment="1">
      <alignment horizontal="left"/>
    </xf>
    <xf numFmtId="0" fontId="10" fillId="12" borderId="40" xfId="0" applyFont="1" applyFill="1" applyBorder="1" applyAlignment="1" applyProtection="1">
      <alignment horizontal="left" vertical="top" wrapText="1"/>
      <protection locked="0"/>
    </xf>
    <xf numFmtId="0" fontId="41" fillId="0" borderId="25" xfId="0" applyFont="1" applyBorder="1" applyAlignment="1" applyProtection="1">
      <alignment horizontal="left"/>
      <protection locked="0"/>
    </xf>
    <xf numFmtId="0" fontId="41" fillId="0" borderId="31" xfId="0" applyFont="1" applyBorder="1" applyAlignment="1" applyProtection="1">
      <alignment horizontal="left" vertical="justify"/>
      <protection locked="0"/>
    </xf>
    <xf numFmtId="49" fontId="41" fillId="0" borderId="31" xfId="0" applyNumberFormat="1" applyFont="1" applyBorder="1" applyAlignment="1" applyProtection="1">
      <alignment horizontal="left"/>
      <protection locked="0"/>
    </xf>
    <xf numFmtId="0" fontId="41" fillId="0" borderId="31" xfId="0" applyFont="1" applyBorder="1" applyAlignment="1" applyProtection="1">
      <alignment horizontal="left"/>
      <protection locked="0"/>
    </xf>
    <xf numFmtId="0" fontId="41" fillId="0" borderId="31" xfId="0" applyFont="1" applyBorder="1" applyAlignment="1" applyProtection="1">
      <alignment horizontal="left" vertical="justify" wrapText="1"/>
      <protection locked="0"/>
    </xf>
    <xf numFmtId="3" fontId="41" fillId="0" borderId="31" xfId="0" applyNumberFormat="1" applyFont="1" applyBorder="1" applyAlignment="1" applyProtection="1">
      <alignment horizontal="right" vertical="center"/>
      <protection locked="0"/>
    </xf>
    <xf numFmtId="3" fontId="41" fillId="9" borderId="31" xfId="0" applyNumberFormat="1" applyFont="1" applyFill="1" applyBorder="1" applyAlignment="1" applyProtection="1">
      <alignment horizontal="right" vertical="center"/>
      <protection locked="0"/>
    </xf>
    <xf numFmtId="0" fontId="41" fillId="0" borderId="31" xfId="0" applyFont="1" applyBorder="1" applyAlignment="1" applyProtection="1">
      <alignment horizontal="right" vertical="center"/>
      <protection locked="0"/>
    </xf>
    <xf numFmtId="0" fontId="41" fillId="0" borderId="31" xfId="0" applyFont="1" applyBorder="1" applyAlignment="1" applyProtection="1">
      <alignment horizontal="center"/>
      <protection locked="0"/>
    </xf>
    <xf numFmtId="0" fontId="41" fillId="0" borderId="27" xfId="0" applyFont="1" applyBorder="1" applyAlignment="1" applyProtection="1">
      <alignment horizontal="left"/>
      <protection locked="0"/>
    </xf>
    <xf numFmtId="0" fontId="40" fillId="13" borderId="32" xfId="0" applyFont="1" applyFill="1" applyBorder="1" applyAlignment="1" applyProtection="1">
      <alignment horizontal="left"/>
      <protection locked="0"/>
    </xf>
    <xf numFmtId="0" fontId="40" fillId="13" borderId="1" xfId="0" applyFont="1" applyFill="1" applyBorder="1" applyAlignment="1" applyProtection="1">
      <alignment horizontal="left" vertical="justify"/>
      <protection locked="0"/>
    </xf>
    <xf numFmtId="49" fontId="40" fillId="13" borderId="1" xfId="0" applyNumberFormat="1" applyFont="1" applyFill="1" applyBorder="1" applyAlignment="1" applyProtection="1">
      <alignment horizontal="left"/>
      <protection locked="0"/>
    </xf>
    <xf numFmtId="0" fontId="40" fillId="13" borderId="1" xfId="0" applyFont="1" applyFill="1" applyBorder="1" applyAlignment="1" applyProtection="1">
      <alignment horizontal="left"/>
      <protection locked="0"/>
    </xf>
    <xf numFmtId="0" fontId="40" fillId="13" borderId="1" xfId="0" applyFont="1" applyFill="1" applyBorder="1" applyAlignment="1" applyProtection="1">
      <alignment horizontal="left" vertical="justify" wrapText="1"/>
      <protection locked="0"/>
    </xf>
    <xf numFmtId="0" fontId="40" fillId="13" borderId="1" xfId="0" applyFont="1" applyFill="1" applyBorder="1" applyAlignment="1" applyProtection="1">
      <alignment horizontal="right" vertical="center"/>
      <protection locked="0"/>
    </xf>
    <xf numFmtId="0" fontId="40" fillId="13" borderId="1" xfId="0" applyFont="1" applyFill="1" applyBorder="1" applyAlignment="1" applyProtection="1">
      <alignment horizontal="center"/>
      <protection locked="0"/>
    </xf>
    <xf numFmtId="0" fontId="40" fillId="13" borderId="34" xfId="0" applyFont="1" applyFill="1" applyBorder="1" applyAlignment="1" applyProtection="1">
      <alignment horizontal="left"/>
      <protection locked="0"/>
    </xf>
    <xf numFmtId="0" fontId="41" fillId="0" borderId="1" xfId="0" applyFont="1" applyBorder="1" applyAlignment="1" applyProtection="1">
      <alignment horizontal="left" vertical="justify"/>
      <protection locked="0"/>
    </xf>
    <xf numFmtId="49" fontId="41" fillId="0" borderId="1" xfId="0" applyNumberFormat="1" applyFont="1" applyBorder="1" applyAlignment="1" applyProtection="1">
      <alignment horizontal="left"/>
      <protection locked="0"/>
    </xf>
    <xf numFmtId="0" fontId="41" fillId="0" borderId="1" xfId="0" applyFont="1" applyBorder="1" applyAlignment="1" applyProtection="1">
      <alignment horizontal="left"/>
      <protection locked="0"/>
    </xf>
    <xf numFmtId="0" fontId="41" fillId="0" borderId="1" xfId="0" applyFont="1" applyBorder="1" applyAlignment="1" applyProtection="1">
      <alignment horizontal="left" vertical="justify" wrapText="1"/>
      <protection locked="0"/>
    </xf>
    <xf numFmtId="3"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right" vertical="center"/>
      <protection locked="0"/>
    </xf>
    <xf numFmtId="0" fontId="41" fillId="0" borderId="1" xfId="0" applyFont="1" applyBorder="1" applyAlignment="1" applyProtection="1">
      <alignment horizontal="center"/>
      <protection locked="0"/>
    </xf>
    <xf numFmtId="0" fontId="41" fillId="0" borderId="34" xfId="0" applyFont="1" applyBorder="1" applyAlignment="1" applyProtection="1">
      <alignment horizontal="left"/>
      <protection locked="0"/>
    </xf>
    <xf numFmtId="0" fontId="41" fillId="0" borderId="1" xfId="0" applyFont="1" applyBorder="1" applyAlignment="1">
      <alignment horizontal="center"/>
    </xf>
    <xf numFmtId="0" fontId="41" fillId="0" borderId="1" xfId="0" applyFont="1" applyBorder="1" applyAlignment="1" applyProtection="1">
      <alignment horizontal="left" wrapText="1"/>
      <protection locked="0"/>
    </xf>
    <xf numFmtId="0" fontId="40" fillId="9" borderId="32" xfId="0" applyFont="1" applyFill="1" applyBorder="1" applyAlignment="1" applyProtection="1">
      <alignment horizontal="left"/>
      <protection locked="0"/>
    </xf>
    <xf numFmtId="0" fontId="40" fillId="9" borderId="1" xfId="0" applyFont="1" applyFill="1" applyBorder="1" applyAlignment="1" applyProtection="1">
      <alignment horizontal="left" vertical="justify"/>
      <protection locked="0"/>
    </xf>
    <xf numFmtId="0" fontId="40" fillId="9" borderId="1" xfId="0" applyFont="1" applyFill="1" applyBorder="1" applyAlignment="1" applyProtection="1">
      <alignment horizontal="left"/>
      <protection locked="0"/>
    </xf>
    <xf numFmtId="0" fontId="40" fillId="9" borderId="1" xfId="0" applyFont="1" applyFill="1" applyBorder="1" applyAlignment="1" applyProtection="1">
      <alignment horizontal="left" vertical="justify" wrapText="1"/>
      <protection locked="0"/>
    </xf>
    <xf numFmtId="0" fontId="40" fillId="9" borderId="1" xfId="0" applyFont="1" applyFill="1" applyBorder="1" applyAlignment="1" applyProtection="1">
      <alignment horizontal="right" vertical="center"/>
      <protection locked="0"/>
    </xf>
    <xf numFmtId="0" fontId="40" fillId="9" borderId="1" xfId="0" applyFont="1" applyFill="1" applyBorder="1" applyAlignment="1" applyProtection="1">
      <alignment horizontal="center"/>
      <protection locked="0"/>
    </xf>
    <xf numFmtId="0" fontId="40" fillId="9" borderId="1" xfId="0" applyFont="1" applyFill="1" applyBorder="1" applyAlignment="1" applyProtection="1">
      <alignment horizontal="center" vertical="center"/>
      <protection locked="0"/>
    </xf>
    <xf numFmtId="0" fontId="40" fillId="9" borderId="34" xfId="0" applyFont="1" applyFill="1" applyBorder="1" applyAlignment="1" applyProtection="1">
      <alignment horizontal="left"/>
      <protection locked="0"/>
    </xf>
    <xf numFmtId="0" fontId="41" fillId="2" borderId="32" xfId="0" applyFont="1" applyFill="1" applyBorder="1" applyAlignment="1" applyProtection="1">
      <alignment horizontal="left"/>
      <protection locked="0"/>
    </xf>
    <xf numFmtId="0" fontId="41" fillId="2" borderId="1" xfId="0" applyFont="1" applyFill="1" applyBorder="1" applyAlignment="1" applyProtection="1">
      <alignment vertical="justify"/>
      <protection locked="0"/>
    </xf>
    <xf numFmtId="0" fontId="41" fillId="2" borderId="1" xfId="0" applyFont="1" applyFill="1" applyBorder="1" applyAlignment="1" applyProtection="1">
      <alignment horizontal="left"/>
      <protection locked="0"/>
    </xf>
    <xf numFmtId="0" fontId="41" fillId="2" borderId="1" xfId="0" applyFont="1" applyFill="1" applyBorder="1" applyAlignment="1" applyProtection="1">
      <alignment vertical="justify" wrapText="1"/>
      <protection locked="0"/>
    </xf>
    <xf numFmtId="0" fontId="46" fillId="10" borderId="1" xfId="0" applyFont="1" applyFill="1" applyBorder="1" applyAlignment="1">
      <alignment vertical="justify" wrapText="1"/>
    </xf>
    <xf numFmtId="3"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right" vertical="center"/>
      <protection locked="0"/>
    </xf>
    <xf numFmtId="0" fontId="41" fillId="2" borderId="1" xfId="0" applyFont="1" applyFill="1" applyBorder="1" applyProtection="1">
      <protection locked="0"/>
    </xf>
    <xf numFmtId="0" fontId="41" fillId="2" borderId="34" xfId="0" applyFont="1" applyFill="1" applyBorder="1" applyProtection="1">
      <protection locked="0"/>
    </xf>
    <xf numFmtId="0" fontId="40" fillId="13" borderId="1" xfId="0" applyFont="1" applyFill="1" applyBorder="1" applyAlignment="1">
      <alignment horizontal="left" vertical="justify"/>
    </xf>
    <xf numFmtId="0" fontId="40" fillId="13" borderId="1" xfId="0" applyFont="1" applyFill="1" applyBorder="1" applyAlignment="1">
      <alignment horizontal="left" vertical="justify" wrapText="1"/>
    </xf>
    <xf numFmtId="0" fontId="40" fillId="13" borderId="1" xfId="0" applyFont="1" applyFill="1" applyBorder="1" applyAlignment="1">
      <alignment horizontal="center"/>
    </xf>
    <xf numFmtId="0" fontId="40" fillId="14" borderId="32" xfId="46" applyFont="1" applyFill="1" applyBorder="1" applyAlignment="1">
      <alignment horizontal="left"/>
    </xf>
    <xf numFmtId="0" fontId="40" fillId="14" borderId="1" xfId="46" applyFont="1" applyFill="1" applyBorder="1" applyAlignment="1">
      <alignment horizontal="left" vertical="justify" wrapText="1"/>
    </xf>
    <xf numFmtId="0" fontId="40" fillId="14" borderId="1" xfId="46" applyFont="1" applyFill="1" applyBorder="1" applyAlignment="1">
      <alignment horizontal="left" wrapText="1"/>
    </xf>
    <xf numFmtId="0" fontId="40" fillId="14" borderId="1" xfId="46" applyFont="1" applyFill="1" applyBorder="1" applyAlignment="1">
      <alignment horizontal="left"/>
    </xf>
    <xf numFmtId="0" fontId="47" fillId="14" borderId="1" xfId="46" applyFont="1" applyFill="1" applyBorder="1" applyAlignment="1">
      <alignment horizontal="left" vertical="justify" wrapText="1"/>
    </xf>
    <xf numFmtId="3" fontId="40" fillId="14" borderId="1" xfId="46" applyNumberFormat="1" applyFont="1" applyFill="1" applyBorder="1" applyAlignment="1">
      <alignment horizontal="right" vertical="center"/>
    </xf>
    <xf numFmtId="166" fontId="40" fillId="14" borderId="1" xfId="46" applyNumberFormat="1" applyFont="1" applyFill="1" applyBorder="1" applyAlignment="1">
      <alignment horizontal="right" vertical="center"/>
    </xf>
    <xf numFmtId="0" fontId="40" fillId="14" borderId="1" xfId="46" applyFont="1" applyFill="1" applyBorder="1" applyAlignment="1">
      <alignment horizontal="center"/>
    </xf>
    <xf numFmtId="0" fontId="40" fillId="14" borderId="34" xfId="46" applyFont="1" applyFill="1" applyBorder="1" applyAlignment="1">
      <alignment horizontal="left"/>
    </xf>
    <xf numFmtId="0" fontId="41" fillId="0" borderId="1" xfId="46" applyFont="1" applyBorder="1" applyAlignment="1">
      <alignment horizontal="left"/>
    </xf>
    <xf numFmtId="0" fontId="46" fillId="0" borderId="1" xfId="46" applyFont="1" applyBorder="1" applyAlignment="1">
      <alignment horizontal="left" vertical="justify" wrapText="1"/>
    </xf>
    <xf numFmtId="1" fontId="41" fillId="0" borderId="1" xfId="46" applyNumberFormat="1" applyFont="1" applyBorder="1" applyAlignment="1">
      <alignment horizontal="right" vertical="center"/>
    </xf>
    <xf numFmtId="0" fontId="41" fillId="0" borderId="1" xfId="46" applyFont="1" applyBorder="1" applyAlignment="1">
      <alignment horizontal="center"/>
    </xf>
    <xf numFmtId="0" fontId="40" fillId="9" borderId="32"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wrapText="1"/>
      <protection locked="0"/>
    </xf>
    <xf numFmtId="0" fontId="40" fillId="9" borderId="34" xfId="0" applyFont="1" applyFill="1" applyBorder="1" applyAlignment="1" applyProtection="1">
      <alignment horizontal="left" vertical="center"/>
      <protection locked="0"/>
    </xf>
    <xf numFmtId="0" fontId="41" fillId="2" borderId="32"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wrapText="1"/>
      <protection locked="0"/>
    </xf>
    <xf numFmtId="0" fontId="41" fillId="2" borderId="1"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protection locked="0"/>
    </xf>
    <xf numFmtId="0" fontId="41" fillId="2" borderId="1"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center" vertical="center"/>
      <protection locked="0"/>
    </xf>
    <xf numFmtId="0" fontId="41" fillId="2" borderId="34" xfId="0" applyFont="1" applyFill="1" applyBorder="1" applyAlignment="1" applyProtection="1">
      <alignment horizontal="left" vertical="center"/>
      <protection locked="0"/>
    </xf>
    <xf numFmtId="0" fontId="40" fillId="13" borderId="1" xfId="0" applyFont="1" applyFill="1" applyBorder="1" applyAlignment="1">
      <alignment horizontal="left" wrapText="1"/>
    </xf>
    <xf numFmtId="0" fontId="41" fillId="0" borderId="1" xfId="0" applyFont="1" applyBorder="1" applyAlignment="1" applyProtection="1">
      <alignment wrapText="1"/>
      <protection locked="0"/>
    </xf>
    <xf numFmtId="49" fontId="41" fillId="0" borderId="1" xfId="0" applyNumberFormat="1" applyFont="1" applyBorder="1" applyProtection="1">
      <protection locked="0"/>
    </xf>
    <xf numFmtId="14"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center" vertical="center"/>
      <protection locked="0"/>
    </xf>
    <xf numFmtId="0" fontId="41" fillId="0" borderId="1" xfId="0" applyFont="1" applyBorder="1" applyAlignment="1" applyProtection="1">
      <alignment vertical="center"/>
      <protection locked="0"/>
    </xf>
    <xf numFmtId="0" fontId="41" fillId="0" borderId="1" xfId="0" applyFont="1" applyBorder="1" applyProtection="1">
      <protection locked="0"/>
    </xf>
    <xf numFmtId="0" fontId="41" fillId="0" borderId="34" xfId="0" applyFont="1" applyBorder="1" applyProtection="1">
      <protection locked="0"/>
    </xf>
    <xf numFmtId="49" fontId="41" fillId="0" borderId="1" xfId="0" applyNumberFormat="1" applyFont="1" applyBorder="1" applyAlignment="1" applyProtection="1">
      <alignment horizontal="right" vertical="center"/>
      <protection locked="0"/>
    </xf>
    <xf numFmtId="0" fontId="40" fillId="14" borderId="1" xfId="0" applyFont="1" applyFill="1" applyBorder="1" applyAlignment="1" applyProtection="1">
      <alignment horizontal="left" vertical="justify"/>
      <protection locked="0"/>
    </xf>
    <xf numFmtId="0" fontId="40" fillId="14" borderId="1" xfId="0" applyFont="1" applyFill="1" applyBorder="1" applyAlignment="1" applyProtection="1">
      <alignment horizontal="left"/>
      <protection locked="0"/>
    </xf>
    <xf numFmtId="17" fontId="40" fillId="14" borderId="1" xfId="0" applyNumberFormat="1" applyFont="1" applyFill="1" applyBorder="1" applyAlignment="1" applyProtection="1">
      <alignment horizontal="right" vertical="center"/>
      <protection locked="0"/>
    </xf>
    <xf numFmtId="49"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pplyProtection="1">
      <alignment horizontal="center"/>
      <protection locked="0"/>
    </xf>
    <xf numFmtId="0" fontId="40" fillId="14" borderId="34" xfId="0" applyFont="1" applyFill="1" applyBorder="1" applyAlignment="1" applyProtection="1">
      <alignment horizontal="left"/>
      <protection locked="0"/>
    </xf>
    <xf numFmtId="0" fontId="40" fillId="9" borderId="1" xfId="0" applyFont="1" applyFill="1" applyBorder="1" applyAlignment="1" applyProtection="1">
      <alignment horizontal="left" wrapText="1"/>
      <protection locked="0"/>
    </xf>
    <xf numFmtId="49" fontId="40" fillId="9"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left" wrapText="1"/>
      <protection locked="0"/>
    </xf>
    <xf numFmtId="49"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center"/>
      <protection locked="0"/>
    </xf>
    <xf numFmtId="0" fontId="41" fillId="2" borderId="34" xfId="0" applyFont="1" applyFill="1" applyBorder="1" applyAlignment="1" applyProtection="1">
      <alignment horizontal="left"/>
      <protection locked="0"/>
    </xf>
    <xf numFmtId="49" fontId="41" fillId="0" borderId="1" xfId="0" applyNumberFormat="1" applyFont="1" applyBorder="1" applyAlignment="1" applyProtection="1">
      <alignment horizontal="left" vertical="top"/>
      <protection locked="0"/>
    </xf>
    <xf numFmtId="0" fontId="41" fillId="0" borderId="1" xfId="0" applyFont="1" applyBorder="1" applyAlignment="1" applyProtection="1">
      <alignment horizontal="left" vertical="top"/>
      <protection locked="0"/>
    </xf>
    <xf numFmtId="0" fontId="41" fillId="0" borderId="1" xfId="0" applyFont="1" applyBorder="1" applyAlignment="1" applyProtection="1">
      <alignment horizontal="center" vertical="top"/>
      <protection locked="0"/>
    </xf>
    <xf numFmtId="0" fontId="41" fillId="0" borderId="34" xfId="0" applyFont="1" applyBorder="1" applyAlignment="1" applyProtection="1">
      <alignment horizontal="left" vertical="top"/>
      <protection locked="0"/>
    </xf>
    <xf numFmtId="0" fontId="40" fillId="9" borderId="1" xfId="0" applyFont="1" applyFill="1" applyBorder="1" applyAlignment="1" applyProtection="1">
      <alignment horizontal="left" vertical="top"/>
      <protection locked="0"/>
    </xf>
    <xf numFmtId="0" fontId="40" fillId="9" borderId="34" xfId="0" applyFont="1" applyFill="1" applyBorder="1" applyAlignment="1" applyProtection="1">
      <alignment horizontal="left" vertical="top"/>
      <protection locked="0"/>
    </xf>
    <xf numFmtId="0" fontId="40" fillId="14" borderId="32" xfId="0" applyFont="1" applyFill="1" applyBorder="1" applyAlignment="1" applyProtection="1">
      <alignment horizontal="left" vertical="center" wrapText="1"/>
      <protection locked="0"/>
    </xf>
    <xf numFmtId="0" fontId="40" fillId="14" borderId="1" xfId="0" applyFont="1" applyFill="1" applyBorder="1" applyAlignment="1" applyProtection="1">
      <alignment horizontal="left" vertical="center" wrapText="1"/>
      <protection locked="0"/>
    </xf>
    <xf numFmtId="1" fontId="40" fillId="14" borderId="1" xfId="0" applyNumberFormat="1" applyFont="1" applyFill="1" applyBorder="1" applyAlignment="1" applyProtection="1">
      <alignment horizontal="left" vertical="center" wrapText="1"/>
      <protection locked="0"/>
    </xf>
    <xf numFmtId="49" fontId="40" fillId="14" borderId="1" xfId="0" applyNumberFormat="1" applyFont="1" applyFill="1" applyBorder="1" applyAlignment="1" applyProtection="1">
      <alignment horizontal="left" vertical="center" wrapText="1"/>
      <protection locked="0"/>
    </xf>
    <xf numFmtId="3" fontId="40" fillId="14" borderId="1" xfId="4" applyNumberFormat="1" applyFont="1" applyFill="1" applyBorder="1" applyAlignment="1" applyProtection="1">
      <alignment horizontal="right" vertical="center" wrapText="1"/>
      <protection locked="0"/>
    </xf>
    <xf numFmtId="49" fontId="40" fillId="14" borderId="1" xfId="0" applyNumberFormat="1" applyFont="1" applyFill="1" applyBorder="1" applyAlignment="1" applyProtection="1">
      <alignment horizontal="right" vertical="center" wrapText="1"/>
      <protection locked="0"/>
    </xf>
    <xf numFmtId="0" fontId="40" fillId="14" borderId="1" xfId="0" applyFont="1" applyFill="1" applyBorder="1" applyAlignment="1" applyProtection="1">
      <alignment horizontal="center" vertical="center" wrapText="1"/>
      <protection locked="0"/>
    </xf>
    <xf numFmtId="0" fontId="40"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wrapText="1"/>
      <protection locked="0"/>
    </xf>
    <xf numFmtId="0" fontId="41" fillId="0" borderId="1" xfId="0" applyFont="1" applyBorder="1" applyAlignment="1" applyProtection="1">
      <alignment horizontal="left" vertical="center" wrapText="1"/>
      <protection locked="0"/>
    </xf>
    <xf numFmtId="1" fontId="41" fillId="0" borderId="1" xfId="0" applyNumberFormat="1" applyFont="1" applyBorder="1" applyAlignment="1" applyProtection="1">
      <alignment horizontal="left" vertical="center" wrapText="1"/>
      <protection locked="0"/>
    </xf>
    <xf numFmtId="49" fontId="41" fillId="0" borderId="1" xfId="0" applyNumberFormat="1" applyFont="1" applyBorder="1" applyAlignment="1" applyProtection="1">
      <alignment horizontal="left" vertical="center" wrapText="1"/>
      <protection locked="0"/>
    </xf>
    <xf numFmtId="3" fontId="41" fillId="0" borderId="1" xfId="93" applyNumberFormat="1" applyFont="1" applyFill="1" applyBorder="1" applyAlignment="1" applyProtection="1">
      <alignment horizontal="right" vertical="center" wrapText="1"/>
      <protection locked="0"/>
    </xf>
    <xf numFmtId="49" fontId="41" fillId="0" borderId="1" xfId="0" applyNumberFormat="1" applyFont="1" applyBorder="1" applyAlignment="1" applyProtection="1">
      <alignment horizontal="right" vertical="center" wrapText="1"/>
      <protection locked="0"/>
    </xf>
    <xf numFmtId="0" fontId="41" fillId="0" borderId="1" xfId="0" applyFont="1" applyBorder="1" applyAlignment="1" applyProtection="1">
      <alignment horizontal="center" vertical="center" wrapText="1"/>
      <protection locked="0"/>
    </xf>
    <xf numFmtId="0" fontId="41" fillId="0" borderId="34" xfId="0" applyFont="1" applyBorder="1" applyAlignment="1" applyProtection="1">
      <alignment horizontal="left" vertical="center" wrapText="1"/>
      <protection locked="0"/>
    </xf>
    <xf numFmtId="0" fontId="40" fillId="15" borderId="32"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center" vertical="center" wrapText="1"/>
      <protection locked="0"/>
    </xf>
    <xf numFmtId="1" fontId="40" fillId="15" borderId="1" xfId="0" applyNumberFormat="1" applyFont="1" applyFill="1" applyBorder="1" applyAlignment="1" applyProtection="1">
      <alignment horizontal="center" vertical="center" wrapText="1"/>
      <protection locked="0"/>
    </xf>
    <xf numFmtId="49" fontId="40" fillId="15" borderId="1" xfId="0" applyNumberFormat="1" applyFont="1" applyFill="1" applyBorder="1" applyAlignment="1" applyProtection="1">
      <alignment horizontal="center" vertical="center" wrapText="1"/>
      <protection locked="0"/>
    </xf>
    <xf numFmtId="3" fontId="40" fillId="15" borderId="1" xfId="8" applyNumberFormat="1" applyFont="1" applyFill="1" applyBorder="1" applyAlignment="1" applyProtection="1">
      <alignment horizontal="right" vertical="center" wrapText="1"/>
      <protection locked="0"/>
    </xf>
    <xf numFmtId="3" fontId="40" fillId="15" borderId="1" xfId="0" applyNumberFormat="1" applyFont="1" applyFill="1" applyBorder="1" applyAlignment="1" applyProtection="1">
      <alignment horizontal="right" vertical="center" wrapText="1"/>
      <protection locked="0"/>
    </xf>
    <xf numFmtId="49" fontId="40" fillId="15" borderId="1" xfId="0" applyNumberFormat="1" applyFont="1" applyFill="1" applyBorder="1" applyAlignment="1" applyProtection="1">
      <alignment horizontal="right" vertical="center" wrapText="1"/>
      <protection locked="0"/>
    </xf>
    <xf numFmtId="0" fontId="40" fillId="15"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top" wrapText="1"/>
      <protection locked="0"/>
    </xf>
    <xf numFmtId="49" fontId="41" fillId="0" borderId="1" xfId="0" applyNumberFormat="1"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3" fontId="41" fillId="0" borderId="1" xfId="4" applyNumberFormat="1" applyFont="1" applyFill="1" applyBorder="1" applyAlignment="1" applyProtection="1">
      <alignment horizontal="right" vertical="center" wrapText="1"/>
      <protection locked="0"/>
    </xf>
    <xf numFmtId="0" fontId="41" fillId="0" borderId="1" xfId="0" applyFont="1" applyBorder="1" applyAlignment="1" applyProtection="1">
      <alignment horizontal="center" vertical="top" wrapText="1"/>
      <protection locked="0"/>
    </xf>
    <xf numFmtId="0" fontId="41" fillId="0" borderId="34" xfId="0" applyFont="1" applyBorder="1" applyAlignment="1" applyProtection="1">
      <alignment horizontal="left" vertical="top" wrapText="1"/>
      <protection locked="0"/>
    </xf>
    <xf numFmtId="1" fontId="41" fillId="0" borderId="1" xfId="0" applyNumberFormat="1" applyFont="1" applyBorder="1" applyAlignment="1" applyProtection="1">
      <alignment horizontal="left" vertical="top"/>
      <protection locked="0"/>
    </xf>
    <xf numFmtId="3" fontId="41" fillId="0" borderId="1" xfId="0" applyNumberFormat="1" applyFont="1" applyBorder="1" applyAlignment="1" applyProtection="1">
      <alignment horizontal="right" vertical="center" wrapText="1"/>
      <protection locked="0"/>
    </xf>
    <xf numFmtId="49" fontId="41" fillId="0" borderId="1" xfId="0" applyNumberFormat="1" applyFont="1" applyBorder="1" applyAlignment="1" applyProtection="1">
      <alignment horizontal="center" vertical="center" wrapText="1"/>
      <protection locked="0"/>
    </xf>
    <xf numFmtId="0" fontId="41" fillId="0" borderId="0" xfId="0" applyFont="1" applyAlignment="1">
      <alignment horizontal="justify" vertical="center"/>
    </xf>
    <xf numFmtId="3" fontId="41" fillId="0" borderId="1" xfId="8" applyNumberFormat="1" applyFont="1" applyFill="1" applyBorder="1" applyAlignment="1" applyProtection="1">
      <alignment horizontal="right" vertical="center" wrapText="1"/>
      <protection locked="0"/>
    </xf>
    <xf numFmtId="1" fontId="41" fillId="0" borderId="1" xfId="0" applyNumberFormat="1"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1" xfId="0" applyFont="1" applyBorder="1" applyAlignment="1" applyProtection="1">
      <alignment vertical="center" wrapText="1"/>
      <protection locked="0"/>
    </xf>
    <xf numFmtId="3" fontId="41" fillId="0" borderId="1" xfId="8" applyNumberFormat="1" applyFont="1" applyFill="1" applyBorder="1" applyAlignment="1" applyProtection="1">
      <alignment horizontal="right" vertical="center"/>
      <protection locked="0"/>
    </xf>
    <xf numFmtId="3" fontId="41" fillId="0" borderId="1" xfId="4" applyNumberFormat="1" applyFont="1" applyFill="1" applyBorder="1" applyAlignment="1" applyProtection="1">
      <alignment horizontal="right" vertical="center"/>
      <protection locked="0"/>
    </xf>
    <xf numFmtId="17" fontId="41" fillId="0" borderId="1" xfId="0" applyNumberFormat="1" applyFont="1" applyBorder="1" applyAlignment="1" applyProtection="1">
      <alignment horizontal="right" vertical="center"/>
      <protection locked="0"/>
    </xf>
    <xf numFmtId="0" fontId="41" fillId="0" borderId="32" xfId="0" applyFont="1" applyBorder="1" applyAlignment="1" applyProtection="1">
      <alignment horizontal="left" vertical="top"/>
      <protection locked="0"/>
    </xf>
    <xf numFmtId="0" fontId="41" fillId="0" borderId="1" xfId="0" applyFont="1" applyBorder="1" applyAlignment="1" applyProtection="1">
      <alignment horizontal="right" vertical="center" wrapText="1"/>
      <protection locked="0"/>
    </xf>
    <xf numFmtId="0" fontId="40" fillId="14" borderId="1" xfId="0" applyFont="1" applyFill="1" applyBorder="1" applyAlignment="1" applyProtection="1">
      <alignment horizontal="left" vertical="justify" wrapText="1"/>
      <protection locked="0"/>
    </xf>
    <xf numFmtId="0" fontId="41" fillId="0" borderId="32" xfId="46" applyFont="1" applyBorder="1" applyAlignment="1" applyProtection="1">
      <alignment horizontal="left"/>
      <protection locked="0"/>
    </xf>
    <xf numFmtId="0" fontId="41" fillId="0" borderId="1" xfId="46" applyFont="1" applyBorder="1" applyAlignment="1" applyProtection="1">
      <alignment horizontal="left" vertical="justify" wrapText="1"/>
      <protection locked="0"/>
    </xf>
    <xf numFmtId="0" fontId="41" fillId="0" borderId="1" xfId="46" applyFont="1" applyBorder="1" applyAlignment="1" applyProtection="1">
      <alignment horizontal="left" wrapText="1"/>
      <protection locked="0"/>
    </xf>
    <xf numFmtId="0" fontId="41" fillId="0" borderId="1" xfId="46" applyFont="1" applyBorder="1" applyAlignment="1" applyProtection="1">
      <alignment horizontal="left"/>
      <protection locked="0"/>
    </xf>
    <xf numFmtId="3" fontId="41" fillId="0" borderId="1" xfId="46" applyNumberFormat="1" applyFont="1" applyBorder="1" applyAlignment="1" applyProtection="1">
      <alignment horizontal="right" vertical="center"/>
      <protection locked="0"/>
    </xf>
    <xf numFmtId="0" fontId="41" fillId="0" borderId="1" xfId="46" applyFont="1" applyBorder="1" applyAlignment="1" applyProtection="1">
      <alignment horizontal="center"/>
      <protection locked="0"/>
    </xf>
    <xf numFmtId="0" fontId="41" fillId="0" borderId="34" xfId="46" applyFont="1" applyBorder="1" applyAlignment="1" applyProtection="1">
      <alignment horizontal="left"/>
      <protection locked="0"/>
    </xf>
    <xf numFmtId="0" fontId="41" fillId="0" borderId="34" xfId="0" applyFont="1" applyBorder="1" applyAlignment="1" applyProtection="1">
      <alignment horizontal="left" vertical="center"/>
      <protection locked="0"/>
    </xf>
    <xf numFmtId="49" fontId="41" fillId="0" borderId="1" xfId="0" applyNumberFormat="1" applyFont="1" applyBorder="1" applyAlignment="1" applyProtection="1">
      <alignment horizontal="left" vertical="justify"/>
      <protection locked="0"/>
    </xf>
    <xf numFmtId="49" fontId="41" fillId="0" borderId="32" xfId="0" applyNumberFormat="1" applyFont="1" applyBorder="1" applyAlignment="1" applyProtection="1">
      <alignment horizontal="left" wrapText="1"/>
      <protection locked="0"/>
    </xf>
    <xf numFmtId="49" fontId="41" fillId="0" borderId="1" xfId="0" applyNumberFormat="1" applyFont="1" applyBorder="1" applyAlignment="1" applyProtection="1">
      <alignment wrapText="1"/>
      <protection locked="0"/>
    </xf>
    <xf numFmtId="49" fontId="41" fillId="0" borderId="1" xfId="0" applyNumberFormat="1" applyFont="1" applyBorder="1" applyAlignment="1" applyProtection="1">
      <alignment horizontal="left" wrapText="1"/>
      <protection locked="0"/>
    </xf>
    <xf numFmtId="49" fontId="41" fillId="0" borderId="34" xfId="0" applyNumberFormat="1" applyFont="1" applyBorder="1" applyAlignment="1" applyProtection="1">
      <alignment wrapText="1"/>
      <protection locked="0"/>
    </xf>
    <xf numFmtId="0" fontId="41" fillId="0" borderId="1" xfId="50" applyFont="1" applyFill="1" applyBorder="1" applyAlignment="1">
      <alignment horizontal="left" vertical="center" wrapText="1"/>
    </xf>
    <xf numFmtId="0" fontId="41" fillId="0" borderId="1" xfId="50" applyFont="1" applyFill="1" applyBorder="1" applyAlignment="1">
      <alignment horizontal="left" vertical="top" wrapText="1"/>
    </xf>
    <xf numFmtId="3" fontId="41" fillId="0" borderId="1" xfId="50" applyNumberFormat="1" applyFont="1" applyFill="1" applyBorder="1" applyAlignment="1">
      <alignment horizontal="right" vertical="center" wrapText="1"/>
    </xf>
    <xf numFmtId="0" fontId="41" fillId="0" borderId="1" xfId="50" applyFont="1" applyFill="1" applyBorder="1" applyAlignment="1">
      <alignment horizontal="center" vertical="top" wrapText="1"/>
    </xf>
    <xf numFmtId="0" fontId="41" fillId="0" borderId="34" xfId="50" applyFont="1" applyFill="1" applyBorder="1" applyAlignment="1">
      <alignment horizontal="left" vertical="top" wrapText="1"/>
    </xf>
    <xf numFmtId="0" fontId="41" fillId="0" borderId="1" xfId="50" applyFont="1" applyFill="1" applyBorder="1" applyAlignment="1">
      <alignment wrapText="1"/>
    </xf>
    <xf numFmtId="0" fontId="41" fillId="0" borderId="1" xfId="50" applyFont="1" applyFill="1" applyBorder="1" applyAlignment="1">
      <alignment horizontal="left" wrapText="1"/>
    </xf>
    <xf numFmtId="0" fontId="41" fillId="0" borderId="1" xfId="50" applyFont="1" applyFill="1" applyBorder="1" applyAlignment="1">
      <alignment horizontal="center" wrapText="1"/>
    </xf>
    <xf numFmtId="3" fontId="41" fillId="0" borderId="1" xfId="0" applyNumberFormat="1" applyFont="1" applyBorder="1" applyAlignment="1">
      <alignment horizontal="left" wrapText="1"/>
    </xf>
    <xf numFmtId="3" fontId="41" fillId="0" borderId="1" xfId="0" applyNumberFormat="1" applyFont="1" applyBorder="1" applyAlignment="1">
      <alignment horizontal="left"/>
    </xf>
    <xf numFmtId="49" fontId="41" fillId="0" borderId="1" xfId="0" applyNumberFormat="1" applyFont="1" applyBorder="1" applyAlignment="1">
      <alignment vertical="top" wrapText="1"/>
    </xf>
    <xf numFmtId="49" fontId="41" fillId="0" borderId="1" xfId="0" applyNumberFormat="1" applyFont="1" applyBorder="1"/>
    <xf numFmtId="49" fontId="41" fillId="0" borderId="34" xfId="0" applyNumberFormat="1" applyFont="1" applyBorder="1"/>
    <xf numFmtId="0" fontId="41" fillId="0" borderId="69" xfId="0" applyFont="1" applyBorder="1" applyAlignment="1" applyProtection="1">
      <alignment horizontal="left"/>
      <protection locked="0"/>
    </xf>
    <xf numFmtId="49" fontId="41" fillId="0" borderId="61" xfId="0" applyNumberFormat="1" applyFont="1" applyBorder="1" applyAlignment="1">
      <alignment vertical="top" wrapText="1"/>
    </xf>
    <xf numFmtId="0" fontId="41" fillId="0" borderId="61" xfId="0" applyFont="1" applyBorder="1" applyAlignment="1">
      <alignment horizontal="left"/>
    </xf>
    <xf numFmtId="49" fontId="41" fillId="0" borderId="61" xfId="0" applyNumberFormat="1" applyFont="1" applyBorder="1" applyAlignment="1">
      <alignment horizontal="left"/>
    </xf>
    <xf numFmtId="3" fontId="41" fillId="0" borderId="61" xfId="0" applyNumberFormat="1" applyFont="1" applyBorder="1" applyAlignment="1">
      <alignment horizontal="right" vertical="center" wrapText="1"/>
    </xf>
    <xf numFmtId="3" fontId="41" fillId="14" borderId="61" xfId="0" applyNumberFormat="1" applyFont="1" applyFill="1" applyBorder="1" applyAlignment="1">
      <alignment horizontal="right" vertical="center"/>
    </xf>
    <xf numFmtId="0" fontId="41" fillId="0" borderId="61" xfId="0" applyFont="1" applyBorder="1" applyAlignment="1">
      <alignment horizontal="right" vertical="center"/>
    </xf>
    <xf numFmtId="49" fontId="41" fillId="0" borderId="61" xfId="0" applyNumberFormat="1" applyFont="1" applyBorder="1"/>
    <xf numFmtId="49" fontId="41" fillId="0" borderId="68" xfId="0" applyNumberFormat="1" applyFont="1" applyBorder="1"/>
    <xf numFmtId="0" fontId="40" fillId="14" borderId="69" xfId="0" applyFont="1" applyFill="1" applyBorder="1" applyAlignment="1" applyProtection="1">
      <alignment horizontal="left"/>
      <protection locked="0"/>
    </xf>
    <xf numFmtId="49" fontId="40" fillId="14" borderId="61" xfId="0" applyNumberFormat="1" applyFont="1" applyFill="1" applyBorder="1" applyAlignment="1">
      <alignment vertical="top" wrapText="1"/>
    </xf>
    <xf numFmtId="0" fontId="40" fillId="14" borderId="61" xfId="0" applyFont="1" applyFill="1" applyBorder="1" applyAlignment="1">
      <alignment horizontal="left"/>
    </xf>
    <xf numFmtId="49" fontId="40" fillId="14" borderId="61" xfId="0" applyNumberFormat="1" applyFont="1" applyFill="1" applyBorder="1" applyAlignment="1">
      <alignment horizontal="left"/>
    </xf>
    <xf numFmtId="3" fontId="40" fillId="14" borderId="61" xfId="0" applyNumberFormat="1" applyFont="1" applyFill="1" applyBorder="1" applyAlignment="1">
      <alignment horizontal="right" vertical="center" wrapText="1"/>
    </xf>
    <xf numFmtId="0" fontId="40" fillId="14" borderId="61" xfId="0" applyFont="1" applyFill="1" applyBorder="1" applyAlignment="1">
      <alignment horizontal="right" vertical="center"/>
    </xf>
    <xf numFmtId="49" fontId="40" fillId="14" borderId="61" xfId="0" applyNumberFormat="1" applyFont="1" applyFill="1" applyBorder="1"/>
    <xf numFmtId="49" fontId="40" fillId="14" borderId="68" xfId="0" applyNumberFormat="1" applyFont="1" applyFill="1" applyBorder="1"/>
    <xf numFmtId="49" fontId="41" fillId="0" borderId="61" xfId="0" applyNumberFormat="1" applyFont="1" applyBorder="1" applyAlignment="1">
      <alignment vertical="center"/>
    </xf>
    <xf numFmtId="14" fontId="40" fillId="14" borderId="61" xfId="0" applyNumberFormat="1" applyFont="1" applyFill="1" applyBorder="1" applyAlignment="1">
      <alignment horizontal="right" vertical="center"/>
    </xf>
    <xf numFmtId="49" fontId="40" fillId="14" borderId="61" xfId="0" applyNumberFormat="1" applyFont="1" applyFill="1" applyBorder="1" applyAlignment="1">
      <alignment vertical="center"/>
    </xf>
    <xf numFmtId="0" fontId="40" fillId="14" borderId="65" xfId="0" applyFont="1" applyFill="1" applyBorder="1" applyAlignment="1">
      <alignment horizontal="left" vertical="justify"/>
    </xf>
    <xf numFmtId="3" fontId="40" fillId="14" borderId="65" xfId="0" applyNumberFormat="1" applyFont="1" applyFill="1" applyBorder="1" applyAlignment="1">
      <alignment horizontal="right" vertical="center" wrapText="1"/>
    </xf>
    <xf numFmtId="0" fontId="40" fillId="14" borderId="65" xfId="0" applyFont="1" applyFill="1" applyBorder="1" applyAlignment="1">
      <alignment horizontal="right"/>
    </xf>
    <xf numFmtId="0" fontId="40" fillId="14" borderId="65" xfId="0" applyFont="1" applyFill="1" applyBorder="1" applyAlignment="1">
      <alignment horizontal="center"/>
    </xf>
    <xf numFmtId="49" fontId="41" fillId="0" borderId="65" xfId="0" applyNumberFormat="1" applyFont="1" applyBorder="1" applyAlignment="1">
      <alignment horizontal="center" vertical="center"/>
    </xf>
    <xf numFmtId="49" fontId="41" fillId="0" borderId="65" xfId="0" applyNumberFormat="1" applyFont="1" applyBorder="1" applyAlignment="1">
      <alignment vertical="top" wrapText="1"/>
    </xf>
    <xf numFmtId="49" fontId="41" fillId="0" borderId="61" xfId="0" applyNumberFormat="1" applyFont="1" applyBorder="1" applyAlignment="1">
      <alignment wrapText="1"/>
    </xf>
    <xf numFmtId="0" fontId="41" fillId="0" borderId="61" xfId="0" applyFont="1" applyBorder="1" applyAlignment="1">
      <alignment horizontal="right"/>
    </xf>
    <xf numFmtId="49" fontId="41" fillId="0" borderId="61" xfId="0" applyNumberFormat="1" applyFont="1" applyBorder="1" applyAlignment="1">
      <alignment vertical="center" wrapText="1"/>
    </xf>
    <xf numFmtId="0" fontId="41" fillId="0" borderId="61" xfId="0" applyFont="1" applyBorder="1" applyAlignment="1">
      <alignment horizontal="left" vertical="center"/>
    </xf>
    <xf numFmtId="49" fontId="41" fillId="0" borderId="61" xfId="0" applyNumberFormat="1" applyFont="1" applyBorder="1" applyAlignment="1">
      <alignment horizontal="left" vertical="center"/>
    </xf>
    <xf numFmtId="49" fontId="41" fillId="0" borderId="68" xfId="0" applyNumberFormat="1" applyFont="1" applyBorder="1" applyAlignment="1">
      <alignment vertical="center"/>
    </xf>
    <xf numFmtId="3" fontId="41" fillId="0" borderId="65" xfId="0" applyNumberFormat="1" applyFont="1" applyBorder="1" applyAlignment="1">
      <alignment horizontal="right" vertical="center" wrapText="1"/>
    </xf>
    <xf numFmtId="49" fontId="41" fillId="0" borderId="65" xfId="0" applyNumberFormat="1" applyFont="1" applyBorder="1"/>
    <xf numFmtId="0" fontId="40" fillId="0" borderId="61" xfId="0" applyFont="1" applyBorder="1" applyAlignment="1">
      <alignment horizontal="right" vertical="center"/>
    </xf>
    <xf numFmtId="49" fontId="41" fillId="0" borderId="61" xfId="0" applyNumberFormat="1" applyFont="1" applyBorder="1" applyAlignment="1">
      <alignment horizontal="center" vertical="center"/>
    </xf>
    <xf numFmtId="49" fontId="41" fillId="0" borderId="62" xfId="219" applyNumberFormat="1" applyFont="1" applyBorder="1" applyAlignment="1">
      <alignment vertical="top" wrapText="1"/>
    </xf>
    <xf numFmtId="3" fontId="41" fillId="0" borderId="62" xfId="219" applyNumberFormat="1" applyFont="1" applyBorder="1" applyAlignment="1">
      <alignment horizontal="right" vertical="center" wrapText="1"/>
    </xf>
    <xf numFmtId="49" fontId="41" fillId="0" borderId="62" xfId="219" applyNumberFormat="1" applyFont="1" applyBorder="1" applyAlignment="1">
      <alignment horizontal="center"/>
    </xf>
    <xf numFmtId="49" fontId="41" fillId="0" borderId="70" xfId="219" applyNumberFormat="1" applyFont="1" applyBorder="1"/>
    <xf numFmtId="0" fontId="41" fillId="0" borderId="62" xfId="219" applyFont="1" applyBorder="1" applyAlignment="1">
      <alignment horizontal="center"/>
    </xf>
    <xf numFmtId="0" fontId="41" fillId="0" borderId="71" xfId="219" applyFont="1" applyBorder="1" applyAlignment="1">
      <alignment horizontal="center"/>
    </xf>
    <xf numFmtId="0" fontId="41" fillId="0" borderId="65" xfId="0" applyFont="1" applyBorder="1" applyAlignment="1">
      <alignment horizontal="left" vertical="justify" wrapText="1"/>
    </xf>
    <xf numFmtId="0" fontId="41" fillId="0" borderId="65" xfId="0" applyFont="1" applyBorder="1" applyAlignment="1">
      <alignment horizontal="left" wrapText="1"/>
    </xf>
    <xf numFmtId="0" fontId="41" fillId="0" borderId="65" xfId="0" applyFont="1" applyBorder="1" applyAlignment="1">
      <alignment horizontal="left"/>
    </xf>
    <xf numFmtId="0" fontId="41" fillId="0" borderId="65" xfId="0" applyFont="1" applyBorder="1" applyAlignment="1">
      <alignment horizontal="left" vertical="justify"/>
    </xf>
    <xf numFmtId="3" fontId="41" fillId="0" borderId="65" xfId="0" applyNumberFormat="1" applyFont="1" applyBorder="1" applyAlignment="1">
      <alignment horizontal="right" vertical="center"/>
    </xf>
    <xf numFmtId="3" fontId="41" fillId="14" borderId="65" xfId="0" applyNumberFormat="1" applyFont="1" applyFill="1" applyBorder="1" applyAlignment="1">
      <alignment horizontal="right" vertical="center"/>
    </xf>
    <xf numFmtId="0" fontId="41" fillId="0" borderId="65" xfId="0" applyFont="1" applyBorder="1" applyAlignment="1">
      <alignment horizontal="right" vertical="center"/>
    </xf>
    <xf numFmtId="0" fontId="41" fillId="0" borderId="65" xfId="0" applyFont="1" applyBorder="1" applyAlignment="1">
      <alignment horizontal="center"/>
    </xf>
    <xf numFmtId="0" fontId="41" fillId="0" borderId="61" xfId="219" applyFont="1" applyBorder="1" applyAlignment="1">
      <alignment vertical="top" wrapText="1"/>
    </xf>
    <xf numFmtId="0" fontId="41" fillId="0" borderId="61" xfId="219" applyFont="1" applyBorder="1" applyAlignment="1">
      <alignment horizontal="left"/>
    </xf>
    <xf numFmtId="0" fontId="41" fillId="0" borderId="61" xfId="219" applyFont="1" applyBorder="1" applyAlignment="1">
      <alignment wrapText="1"/>
    </xf>
    <xf numFmtId="0" fontId="41" fillId="0" borderId="61" xfId="219" applyFont="1" applyBorder="1" applyAlignment="1">
      <alignment horizontal="left" vertical="top" wrapText="1"/>
    </xf>
    <xf numFmtId="3" fontId="41" fillId="14" borderId="65" xfId="0" applyNumberFormat="1" applyFont="1" applyFill="1" applyBorder="1" applyAlignment="1" applyProtection="1">
      <alignment horizontal="right" vertical="center"/>
      <protection locked="0"/>
    </xf>
    <xf numFmtId="0" fontId="41" fillId="0" borderId="59" xfId="219" applyFont="1" applyBorder="1" applyAlignment="1">
      <alignment vertical="top" wrapText="1"/>
    </xf>
    <xf numFmtId="0" fontId="41" fillId="0" borderId="59" xfId="219" applyFont="1" applyBorder="1" applyAlignment="1">
      <alignment horizontal="left"/>
    </xf>
    <xf numFmtId="0" fontId="41" fillId="0" borderId="59" xfId="219" applyFont="1" applyBorder="1" applyAlignment="1">
      <alignment wrapText="1"/>
    </xf>
    <xf numFmtId="0" fontId="41" fillId="0" borderId="59" xfId="219" applyFont="1" applyBorder="1" applyAlignment="1">
      <alignment horizontal="left" vertical="top" wrapText="1"/>
    </xf>
    <xf numFmtId="3" fontId="41" fillId="13" borderId="1" xfId="0" applyNumberFormat="1" applyFont="1" applyFill="1" applyBorder="1" applyAlignment="1" applyProtection="1">
      <alignment horizontal="right" vertical="center"/>
      <protection locked="0"/>
    </xf>
    <xf numFmtId="0" fontId="41" fillId="0" borderId="56" xfId="0" applyFont="1" applyBorder="1" applyAlignment="1">
      <alignment horizontal="left" vertical="justify"/>
    </xf>
    <xf numFmtId="0" fontId="41" fillId="0" borderId="52" xfId="0" applyFont="1" applyBorder="1" applyAlignment="1">
      <alignment horizontal="left"/>
    </xf>
    <xf numFmtId="0" fontId="41" fillId="0" borderId="59" xfId="219" applyFont="1" applyBorder="1" applyAlignment="1">
      <alignment vertical="center" wrapText="1"/>
    </xf>
    <xf numFmtId="0" fontId="41" fillId="0" borderId="59" xfId="219" applyFont="1" applyBorder="1" applyAlignment="1">
      <alignment horizontal="left" vertical="center"/>
    </xf>
    <xf numFmtId="0" fontId="41" fillId="0" borderId="59" xfId="219" applyFont="1" applyBorder="1" applyAlignment="1">
      <alignment horizontal="left" vertical="center" wrapText="1"/>
    </xf>
    <xf numFmtId="49" fontId="41" fillId="0" borderId="56" xfId="0" applyNumberFormat="1" applyFont="1" applyBorder="1" applyAlignment="1">
      <alignment vertical="top" wrapText="1"/>
    </xf>
    <xf numFmtId="49" fontId="41" fillId="0" borderId="56" xfId="0" applyNumberFormat="1" applyFont="1" applyBorder="1" applyAlignment="1">
      <alignment horizontal="left"/>
    </xf>
    <xf numFmtId="49" fontId="41" fillId="0" borderId="59" xfId="219" applyNumberFormat="1" applyFont="1" applyBorder="1" applyAlignment="1">
      <alignment vertical="top" wrapText="1"/>
    </xf>
    <xf numFmtId="49" fontId="41" fillId="0" borderId="59" xfId="219" applyNumberFormat="1" applyFont="1" applyBorder="1" applyAlignment="1">
      <alignment horizontal="left"/>
    </xf>
    <xf numFmtId="3" fontId="41" fillId="0" borderId="59" xfId="219" applyNumberFormat="1" applyFont="1" applyBorder="1" applyAlignment="1">
      <alignment horizontal="right" vertical="center" wrapText="1"/>
    </xf>
    <xf numFmtId="3" fontId="41" fillId="0" borderId="1" xfId="0" applyNumberFormat="1" applyFont="1" applyBorder="1" applyAlignment="1">
      <alignment horizontal="right" vertical="top" wrapText="1"/>
    </xf>
    <xf numFmtId="49" fontId="41" fillId="0" borderId="1" xfId="0" applyNumberFormat="1" applyFont="1" applyBorder="1" applyAlignment="1">
      <alignment horizontal="left" vertical="top" wrapText="1"/>
    </xf>
    <xf numFmtId="3" fontId="41" fillId="0" borderId="1" xfId="0" applyNumberFormat="1" applyFont="1" applyBorder="1" applyAlignment="1">
      <alignment horizontal="left" vertical="top" wrapText="1"/>
    </xf>
    <xf numFmtId="3" fontId="41" fillId="0" borderId="1" xfId="0" applyNumberFormat="1" applyFont="1" applyBorder="1" applyAlignment="1">
      <alignment horizontal="right" vertical="top"/>
    </xf>
    <xf numFmtId="0" fontId="41" fillId="0" borderId="65" xfId="0" applyFont="1" applyBorder="1" applyAlignment="1" applyProtection="1">
      <alignment horizontal="left" vertical="top" wrapText="1"/>
      <protection locked="0"/>
    </xf>
    <xf numFmtId="49" fontId="41" fillId="0" borderId="65" xfId="0" applyNumberFormat="1" applyFont="1" applyBorder="1" applyAlignment="1" applyProtection="1">
      <alignment horizontal="left" vertical="top"/>
      <protection locked="0"/>
    </xf>
    <xf numFmtId="0" fontId="41" fillId="0" borderId="65" xfId="0" applyFont="1" applyBorder="1" applyAlignment="1" applyProtection="1">
      <alignment horizontal="left" vertical="top"/>
      <protection locked="0"/>
    </xf>
    <xf numFmtId="49" fontId="41" fillId="0" borderId="65" xfId="0" applyNumberFormat="1" applyFont="1" applyBorder="1" applyAlignment="1">
      <alignment horizontal="left" vertical="top" wrapText="1"/>
    </xf>
    <xf numFmtId="0" fontId="41" fillId="0" borderId="65" xfId="0" applyFont="1" applyBorder="1" applyAlignment="1">
      <alignment horizontal="left" vertical="top" wrapText="1"/>
    </xf>
    <xf numFmtId="3" fontId="41" fillId="0" borderId="65" xfId="0" applyNumberFormat="1" applyFont="1" applyBorder="1" applyAlignment="1">
      <alignment horizontal="right" vertical="top"/>
    </xf>
    <xf numFmtId="0" fontId="41" fillId="0" borderId="65" xfId="0" applyFont="1" applyBorder="1" applyAlignment="1">
      <alignment horizontal="left" vertical="top"/>
    </xf>
    <xf numFmtId="0" fontId="41" fillId="0" borderId="65" xfId="0" applyFont="1" applyBorder="1" applyAlignment="1" applyProtection="1">
      <alignment horizontal="left" vertical="center" wrapText="1"/>
      <protection locked="0"/>
    </xf>
    <xf numFmtId="0" fontId="41" fillId="0" borderId="65" xfId="0" applyFont="1" applyBorder="1" applyAlignment="1" applyProtection="1">
      <alignment horizontal="center" vertical="center" wrapText="1"/>
      <protection locked="0"/>
    </xf>
    <xf numFmtId="0" fontId="41" fillId="0" borderId="38" xfId="0" applyFont="1" applyBorder="1" applyAlignment="1">
      <alignment horizontal="left"/>
    </xf>
    <xf numFmtId="0" fontId="41" fillId="0" borderId="39" xfId="0" applyFont="1" applyBorder="1" applyAlignment="1" applyProtection="1">
      <alignment horizontal="left" vertical="top" wrapText="1"/>
      <protection locked="0"/>
    </xf>
    <xf numFmtId="49" fontId="41" fillId="0" borderId="39" xfId="0" applyNumberFormat="1" applyFont="1" applyBorder="1" applyAlignment="1" applyProtection="1">
      <alignment horizontal="left" vertical="top"/>
      <protection locked="0"/>
    </xf>
    <xf numFmtId="0" fontId="41" fillId="0" borderId="39" xfId="0" applyFont="1" applyBorder="1" applyAlignment="1" applyProtection="1">
      <alignment horizontal="left" vertical="top"/>
      <protection locked="0"/>
    </xf>
    <xf numFmtId="49" fontId="41" fillId="0" borderId="39" xfId="0" applyNumberFormat="1" applyFont="1" applyBorder="1" applyAlignment="1">
      <alignment horizontal="left" vertical="top" wrapText="1"/>
    </xf>
    <xf numFmtId="0" fontId="41" fillId="0" borderId="39" xfId="0" applyFont="1" applyBorder="1" applyAlignment="1">
      <alignment horizontal="left" vertical="top" wrapText="1"/>
    </xf>
    <xf numFmtId="3" fontId="41" fillId="0" borderId="39" xfId="0" applyNumberFormat="1" applyFont="1" applyBorder="1" applyAlignment="1">
      <alignment horizontal="right" vertical="center"/>
    </xf>
    <xf numFmtId="3" fontId="41" fillId="14" borderId="39" xfId="0" applyNumberFormat="1" applyFont="1" applyFill="1" applyBorder="1" applyAlignment="1" applyProtection="1">
      <alignment horizontal="right" vertical="center"/>
      <protection locked="0"/>
    </xf>
    <xf numFmtId="0" fontId="41" fillId="0" borderId="39" xfId="0" applyFont="1" applyBorder="1" applyAlignment="1" applyProtection="1">
      <alignment horizontal="left" vertical="center" wrapText="1"/>
      <protection locked="0"/>
    </xf>
    <xf numFmtId="0" fontId="41" fillId="0" borderId="39" xfId="0" applyFont="1" applyBorder="1" applyAlignment="1">
      <alignment horizontal="left" vertical="top"/>
    </xf>
    <xf numFmtId="0" fontId="41" fillId="0" borderId="40" xfId="0" applyFont="1" applyBorder="1" applyAlignment="1" applyProtection="1">
      <alignment horizontal="left" vertical="top"/>
      <protection locked="0"/>
    </xf>
    <xf numFmtId="0" fontId="11" fillId="14" borderId="1" xfId="0" applyFont="1" applyFill="1" applyBorder="1" applyAlignment="1" applyProtection="1">
      <alignment horizontal="left" vertical="justify" wrapText="1"/>
      <protection locked="0"/>
    </xf>
    <xf numFmtId="0" fontId="11" fillId="14" borderId="1" xfId="0" applyFont="1" applyFill="1" applyBorder="1" applyAlignment="1" applyProtection="1">
      <alignment horizontal="right" vertical="center"/>
      <protection locked="0"/>
    </xf>
    <xf numFmtId="0" fontId="40" fillId="17" borderId="32"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wrapText="1"/>
      <protection locked="0"/>
    </xf>
    <xf numFmtId="49" fontId="40" fillId="17" borderId="1" xfId="0" applyNumberFormat="1"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protection locked="0"/>
    </xf>
    <xf numFmtId="3" fontId="40" fillId="17" borderId="1" xfId="93" applyNumberFormat="1" applyFont="1" applyFill="1" applyBorder="1" applyAlignment="1" applyProtection="1">
      <alignment horizontal="right" vertical="center"/>
      <protection locked="0"/>
    </xf>
    <xf numFmtId="3" fontId="40" fillId="17" borderId="1" xfId="0" applyNumberFormat="1" applyFont="1" applyFill="1" applyBorder="1" applyAlignment="1" applyProtection="1">
      <alignment horizontal="right" vertical="center"/>
      <protection locked="0"/>
    </xf>
    <xf numFmtId="49" fontId="40" fillId="17" borderId="1" xfId="0" applyNumberFormat="1" applyFont="1" applyFill="1" applyBorder="1" applyAlignment="1" applyProtection="1">
      <alignment horizontal="right" vertical="center" wrapText="1"/>
      <protection locked="0"/>
    </xf>
    <xf numFmtId="0" fontId="40" fillId="17" borderId="1" xfId="0" applyFont="1" applyFill="1" applyBorder="1" applyAlignment="1" applyProtection="1">
      <alignment horizontal="center" vertical="top" wrapText="1"/>
      <protection locked="0"/>
    </xf>
    <xf numFmtId="0" fontId="40" fillId="17" borderId="34" xfId="0" applyFont="1" applyFill="1" applyBorder="1" applyAlignment="1" applyProtection="1">
      <alignment horizontal="left" vertical="top" wrapText="1"/>
      <protection locked="0"/>
    </xf>
    <xf numFmtId="0" fontId="53" fillId="0" borderId="0" xfId="0" applyFont="1" applyAlignment="1">
      <alignment horizontal="left" vertical="top" wrapText="1"/>
    </xf>
    <xf numFmtId="0" fontId="41" fillId="0" borderId="0" xfId="0" applyFont="1" applyAlignment="1">
      <alignment horizontal="left" vertical="top" wrapText="1"/>
    </xf>
    <xf numFmtId="0" fontId="56" fillId="14" borderId="1" xfId="0" applyFont="1" applyFill="1" applyBorder="1" applyAlignment="1" applyProtection="1">
      <alignment horizontal="left" vertical="justify" wrapText="1"/>
      <protection locked="0"/>
    </xf>
    <xf numFmtId="0" fontId="40" fillId="14" borderId="1" xfId="0" applyFont="1" applyFill="1" applyBorder="1" applyAlignment="1" applyProtection="1">
      <alignment horizontal="left" vertical="top" wrapText="1"/>
      <protection locked="0"/>
    </xf>
    <xf numFmtId="0" fontId="40" fillId="14" borderId="1" xfId="0" applyFont="1" applyFill="1" applyBorder="1" applyAlignment="1" applyProtection="1">
      <alignment horizontal="left" vertical="top"/>
      <protection locked="0"/>
    </xf>
    <xf numFmtId="0" fontId="40" fillId="14" borderId="1" xfId="0" applyFont="1" applyFill="1" applyBorder="1" applyAlignment="1" applyProtection="1">
      <alignment horizontal="left" wrapText="1"/>
      <protection locked="0"/>
    </xf>
    <xf numFmtId="0" fontId="40" fillId="14" borderId="1" xfId="0" applyFont="1" applyFill="1" applyBorder="1" applyAlignment="1" applyProtection="1">
      <alignment horizontal="right" vertical="center"/>
      <protection locked="0"/>
    </xf>
    <xf numFmtId="0" fontId="41" fillId="14" borderId="1" xfId="0" applyFont="1" applyFill="1" applyBorder="1" applyAlignment="1">
      <alignment horizontal="left" vertical="justify" wrapText="1"/>
    </xf>
    <xf numFmtId="0" fontId="41" fillId="14" borderId="1" xfId="0" applyFont="1" applyFill="1" applyBorder="1" applyAlignment="1">
      <alignment horizontal="left"/>
    </xf>
    <xf numFmtId="0" fontId="41" fillId="14" borderId="1" xfId="0" applyFont="1" applyFill="1" applyBorder="1" applyAlignment="1">
      <alignment horizontal="right" vertical="center"/>
    </xf>
    <xf numFmtId="0" fontId="40" fillId="14" borderId="58" xfId="0" applyFont="1" applyFill="1" applyBorder="1" applyAlignment="1" applyProtection="1">
      <alignment horizontal="left"/>
      <protection locked="0"/>
    </xf>
    <xf numFmtId="49" fontId="40" fillId="14" borderId="61" xfId="0" applyNumberFormat="1" applyFont="1" applyFill="1" applyBorder="1" applyAlignment="1">
      <alignment horizontal="left" vertical="top" wrapText="1"/>
    </xf>
    <xf numFmtId="3" fontId="40" fillId="14" borderId="61" xfId="0" applyNumberFormat="1" applyFont="1" applyFill="1" applyBorder="1" applyAlignment="1">
      <alignment horizontal="right" vertical="center"/>
    </xf>
    <xf numFmtId="49" fontId="40" fillId="14" borderId="61" xfId="0" applyNumberFormat="1" applyFont="1" applyFill="1" applyBorder="1" applyAlignment="1">
      <alignment horizontal="center"/>
    </xf>
    <xf numFmtId="49" fontId="11" fillId="14" borderId="65" xfId="0" applyNumberFormat="1" applyFont="1" applyFill="1" applyBorder="1" applyAlignment="1">
      <alignment vertical="top" wrapText="1"/>
    </xf>
    <xf numFmtId="49" fontId="11" fillId="14" borderId="65" xfId="0" applyNumberFormat="1" applyFont="1" applyFill="1" applyBorder="1" applyAlignment="1">
      <alignment horizontal="left"/>
    </xf>
    <xf numFmtId="49" fontId="11" fillId="14" borderId="65" xfId="0" applyNumberFormat="1" applyFont="1" applyFill="1" applyBorder="1"/>
    <xf numFmtId="49" fontId="11" fillId="14" borderId="34" xfId="0" applyNumberFormat="1" applyFont="1" applyFill="1" applyBorder="1"/>
    <xf numFmtId="0" fontId="41" fillId="12" borderId="25" xfId="0" applyFont="1" applyFill="1" applyBorder="1" applyAlignment="1">
      <alignment horizontal="left" wrapText="1"/>
    </xf>
    <xf numFmtId="3" fontId="41" fillId="12" borderId="31" xfId="0" applyNumberFormat="1" applyFont="1" applyFill="1" applyBorder="1" applyAlignment="1">
      <alignment horizontal="right" vertical="center"/>
    </xf>
    <xf numFmtId="3" fontId="41" fillId="14" borderId="31" xfId="0" applyNumberFormat="1" applyFont="1" applyFill="1" applyBorder="1" applyAlignment="1">
      <alignment horizontal="right" vertical="center" wrapText="1"/>
    </xf>
    <xf numFmtId="0" fontId="41" fillId="12" borderId="65" xfId="0" applyFont="1" applyFill="1" applyBorder="1" applyAlignment="1">
      <alignment vertical="justify"/>
    </xf>
    <xf numFmtId="0" fontId="41" fillId="12" borderId="65" xfId="0" applyFont="1" applyFill="1" applyBorder="1"/>
    <xf numFmtId="0" fontId="41" fillId="12" borderId="65" xfId="0" applyFont="1" applyFill="1" applyBorder="1" applyAlignment="1">
      <alignment horizontal="left" vertical="justify"/>
    </xf>
    <xf numFmtId="3" fontId="41" fillId="12" borderId="65" xfId="0" applyNumberFormat="1" applyFont="1" applyFill="1" applyBorder="1" applyAlignment="1">
      <alignment horizontal="right" vertical="center"/>
    </xf>
    <xf numFmtId="3" fontId="41" fillId="14" borderId="65" xfId="0" applyNumberFormat="1" applyFont="1" applyFill="1" applyBorder="1" applyAlignment="1">
      <alignment horizontal="right" vertical="center" wrapText="1"/>
    </xf>
    <xf numFmtId="0" fontId="41" fillId="12" borderId="65" xfId="0" applyFont="1" applyFill="1" applyBorder="1" applyAlignment="1">
      <alignment horizontal="center" vertical="center" wrapText="1"/>
    </xf>
    <xf numFmtId="0" fontId="46" fillId="12" borderId="65" xfId="0" applyFont="1" applyFill="1" applyBorder="1" applyAlignment="1">
      <alignment horizontal="center" vertical="center"/>
    </xf>
    <xf numFmtId="0" fontId="41" fillId="12" borderId="65" xfId="0" applyFont="1" applyFill="1" applyBorder="1" applyAlignment="1">
      <alignment vertical="justify" wrapText="1"/>
    </xf>
    <xf numFmtId="0" fontId="46" fillId="0" borderId="65" xfId="0" applyFont="1" applyBorder="1" applyAlignment="1">
      <alignment horizontal="left" vertical="top" wrapText="1"/>
    </xf>
    <xf numFmtId="0" fontId="41" fillId="0" borderId="65" xfId="0" applyFont="1" applyBorder="1" applyAlignment="1">
      <alignment vertical="justify" wrapText="1"/>
    </xf>
    <xf numFmtId="0" fontId="46" fillId="0" borderId="65" xfId="0" applyFont="1" applyBorder="1" applyAlignment="1">
      <alignment horizontal="left" vertical="justify"/>
    </xf>
    <xf numFmtId="0" fontId="41" fillId="0" borderId="65" xfId="0" applyFont="1" applyBorder="1" applyAlignment="1">
      <alignment vertical="top"/>
    </xf>
    <xf numFmtId="0" fontId="46" fillId="0" borderId="65" xfId="0" applyFont="1" applyBorder="1" applyAlignment="1">
      <alignment horizontal="left" vertical="justify" wrapText="1"/>
    </xf>
    <xf numFmtId="0" fontId="41" fillId="0" borderId="65" xfId="0" applyFont="1" applyBorder="1" applyAlignment="1">
      <alignment horizontal="center" vertical="center"/>
    </xf>
    <xf numFmtId="0" fontId="40" fillId="0" borderId="65" xfId="0" applyFont="1" applyBorder="1" applyAlignment="1">
      <alignment horizontal="center" vertical="center"/>
    </xf>
    <xf numFmtId="0" fontId="41" fillId="0" borderId="57" xfId="0" applyFont="1" applyBorder="1" applyAlignment="1">
      <alignment vertical="justify" wrapText="1"/>
    </xf>
    <xf numFmtId="0" fontId="46" fillId="0" borderId="56" xfId="0" applyFont="1" applyBorder="1" applyAlignment="1">
      <alignment horizontal="left" vertical="justify" wrapText="1"/>
    </xf>
    <xf numFmtId="0" fontId="51" fillId="0" borderId="1" xfId="0" applyFont="1" applyBorder="1" applyAlignment="1">
      <alignment horizontal="left" vertical="top" wrapText="1"/>
    </xf>
    <xf numFmtId="0" fontId="51" fillId="0" borderId="1" xfId="0" applyFont="1" applyBorder="1" applyAlignment="1">
      <alignment vertical="justify" wrapText="1"/>
    </xf>
    <xf numFmtId="0" fontId="51" fillId="0" borderId="1" xfId="0" applyFont="1" applyBorder="1" applyAlignment="1">
      <alignment horizontal="left" vertical="justify"/>
    </xf>
    <xf numFmtId="0" fontId="51" fillId="0" borderId="1" xfId="0" applyFont="1" applyBorder="1" applyAlignment="1">
      <alignment vertical="top"/>
    </xf>
    <xf numFmtId="0" fontId="51" fillId="0" borderId="1" xfId="0" applyFont="1" applyBorder="1" applyAlignment="1">
      <alignment horizontal="left" vertical="justify" wrapText="1"/>
    </xf>
    <xf numFmtId="3" fontId="51" fillId="0" borderId="1" xfId="0" applyNumberFormat="1" applyFont="1" applyBorder="1" applyAlignment="1">
      <alignment horizontal="right" vertical="center"/>
    </xf>
    <xf numFmtId="0" fontId="51" fillId="0" borderId="1" xfId="0" applyFont="1" applyBorder="1" applyAlignment="1">
      <alignment horizontal="right" vertical="center"/>
    </xf>
    <xf numFmtId="0" fontId="51" fillId="0" borderId="1" xfId="0" applyFont="1" applyBorder="1" applyAlignment="1">
      <alignment horizontal="center" vertical="center"/>
    </xf>
    <xf numFmtId="0" fontId="52" fillId="0" borderId="1" xfId="0" applyFont="1" applyBorder="1" applyAlignment="1">
      <alignment horizontal="center" vertical="center"/>
    </xf>
    <xf numFmtId="0" fontId="51" fillId="0" borderId="34" xfId="0" applyFont="1" applyBorder="1" applyAlignment="1">
      <alignment horizontal="left" vertical="top"/>
    </xf>
    <xf numFmtId="0" fontId="46" fillId="0" borderId="1" xfId="0" applyFont="1" applyBorder="1" applyAlignment="1">
      <alignment horizontal="left" vertical="top"/>
    </xf>
    <xf numFmtId="0" fontId="46" fillId="0" borderId="1" xfId="0" applyFont="1" applyBorder="1" applyAlignment="1">
      <alignment vertical="justify" wrapText="1"/>
    </xf>
    <xf numFmtId="0" fontId="46" fillId="0" borderId="53" xfId="0" applyFont="1" applyBorder="1" applyAlignment="1">
      <alignment horizontal="left" vertical="top" wrapText="1"/>
    </xf>
    <xf numFmtId="0" fontId="41" fillId="0" borderId="53" xfId="0" applyFont="1" applyBorder="1" applyAlignment="1">
      <alignment vertical="justify" wrapText="1"/>
    </xf>
    <xf numFmtId="0" fontId="46" fillId="0" borderId="53" xfId="0" applyFont="1" applyBorder="1" applyAlignment="1">
      <alignment horizontal="left" vertical="justify"/>
    </xf>
    <xf numFmtId="0" fontId="41" fillId="0" borderId="53" xfId="0" applyFont="1" applyBorder="1" applyAlignment="1">
      <alignment vertical="top"/>
    </xf>
    <xf numFmtId="0" fontId="46" fillId="0" borderId="53" xfId="0" applyFont="1" applyBorder="1" applyAlignment="1">
      <alignment horizontal="left" vertical="justify" wrapText="1"/>
    </xf>
    <xf numFmtId="3" fontId="41" fillId="0" borderId="53" xfId="0" applyNumberFormat="1" applyFont="1" applyBorder="1" applyAlignment="1">
      <alignment horizontal="right" vertical="center"/>
    </xf>
    <xf numFmtId="0" fontId="41" fillId="0" borderId="53" xfId="0" applyFont="1" applyBorder="1" applyAlignment="1">
      <alignment horizontal="right" vertical="center"/>
    </xf>
    <xf numFmtId="0" fontId="41" fillId="0" borderId="53" xfId="0" applyFont="1" applyBorder="1" applyAlignment="1">
      <alignment horizontal="center" vertical="center"/>
    </xf>
    <xf numFmtId="0" fontId="40" fillId="0" borderId="53" xfId="0" applyFont="1" applyBorder="1" applyAlignment="1">
      <alignment horizontal="center" vertical="center"/>
    </xf>
    <xf numFmtId="0" fontId="41" fillId="0" borderId="55" xfId="0" applyFont="1" applyBorder="1" applyAlignment="1">
      <alignment horizontal="left" vertical="top"/>
    </xf>
    <xf numFmtId="0" fontId="40" fillId="0" borderId="56" xfId="0" applyFont="1" applyBorder="1" applyAlignment="1">
      <alignment horizontal="center" vertical="center"/>
    </xf>
    <xf numFmtId="0" fontId="41" fillId="0" borderId="34" xfId="0" applyFont="1" applyBorder="1" applyAlignment="1">
      <alignment horizontal="center" vertical="center"/>
    </xf>
    <xf numFmtId="49" fontId="41" fillId="0" borderId="1" xfId="0" applyNumberFormat="1" applyFont="1" applyBorder="1" applyAlignment="1">
      <alignment horizontal="left" vertical="center"/>
    </xf>
    <xf numFmtId="0" fontId="46" fillId="0" borderId="1" xfId="0" applyFont="1" applyBorder="1" applyAlignment="1">
      <alignment horizontal="center" vertical="top" wrapText="1"/>
    </xf>
    <xf numFmtId="0" fontId="46" fillId="0" borderId="34" xfId="0" applyFont="1" applyBorder="1" applyAlignment="1">
      <alignment horizontal="left" vertical="top" wrapText="1"/>
    </xf>
    <xf numFmtId="44" fontId="41" fillId="0" borderId="34" xfId="17442" applyFont="1" applyFill="1" applyBorder="1" applyAlignment="1">
      <alignment horizontal="center" vertical="center" wrapText="1"/>
    </xf>
    <xf numFmtId="0" fontId="46" fillId="0" borderId="53" xfId="0" applyFont="1" applyBorder="1" applyAlignment="1">
      <alignment horizontal="left" vertical="center" wrapText="1"/>
    </xf>
    <xf numFmtId="0" fontId="46" fillId="0" borderId="56" xfId="0" applyFont="1" applyBorder="1" applyAlignment="1">
      <alignment horizontal="left" vertical="center" wrapText="1"/>
    </xf>
    <xf numFmtId="0" fontId="46" fillId="0" borderId="65" xfId="0" applyFont="1" applyBorder="1" applyAlignment="1">
      <alignment horizontal="left" vertical="center" wrapText="1"/>
    </xf>
    <xf numFmtId="0" fontId="46" fillId="0" borderId="53" xfId="0" applyFont="1" applyBorder="1" applyAlignment="1">
      <alignment vertical="center" wrapText="1"/>
    </xf>
    <xf numFmtId="0" fontId="41" fillId="0" borderId="53" xfId="0" applyFont="1" applyBorder="1" applyAlignment="1">
      <alignment horizontal="center" vertical="center" wrapText="1"/>
    </xf>
    <xf numFmtId="0" fontId="41" fillId="0" borderId="53" xfId="0" applyFont="1" applyBorder="1" applyAlignment="1">
      <alignment vertical="center" wrapText="1"/>
    </xf>
    <xf numFmtId="0" fontId="41" fillId="0" borderId="55" xfId="0" applyFont="1" applyBorder="1" applyAlignment="1">
      <alignment horizontal="left" vertical="center"/>
    </xf>
    <xf numFmtId="0" fontId="41" fillId="0" borderId="39" xfId="0" applyFont="1" applyBorder="1" applyAlignment="1">
      <alignment vertical="justify"/>
    </xf>
    <xf numFmtId="0" fontId="41" fillId="0" borderId="39" xfId="0" applyFont="1" applyBorder="1"/>
    <xf numFmtId="0" fontId="41" fillId="0" borderId="39" xfId="0" applyFont="1" applyBorder="1" applyAlignment="1">
      <alignment horizontal="left" vertical="justify"/>
    </xf>
    <xf numFmtId="0" fontId="46" fillId="0" borderId="39" xfId="0" applyFont="1" applyBorder="1" applyAlignment="1">
      <alignment horizontal="center" vertical="center"/>
    </xf>
    <xf numFmtId="0" fontId="46" fillId="0" borderId="40" xfId="0" applyFont="1" applyBorder="1" applyAlignment="1">
      <alignment horizontal="center" vertical="center"/>
    </xf>
    <xf numFmtId="0" fontId="41" fillId="15" borderId="32" xfId="0" applyFont="1" applyFill="1" applyBorder="1" applyAlignment="1">
      <alignment horizontal="left"/>
    </xf>
    <xf numFmtId="0" fontId="41" fillId="15" borderId="1" xfId="0" applyFont="1" applyFill="1" applyBorder="1" applyAlignment="1">
      <alignment horizontal="left"/>
    </xf>
    <xf numFmtId="0" fontId="41" fillId="15" borderId="1" xfId="0" applyFont="1" applyFill="1" applyBorder="1"/>
    <xf numFmtId="0" fontId="41" fillId="15" borderId="1" xfId="0" applyFont="1" applyFill="1" applyBorder="1" applyAlignment="1">
      <alignment vertical="justify"/>
    </xf>
    <xf numFmtId="3" fontId="41" fillId="15" borderId="1" xfId="0" applyNumberFormat="1" applyFont="1" applyFill="1" applyBorder="1" applyAlignment="1">
      <alignment horizontal="right" vertical="center"/>
    </xf>
    <xf numFmtId="0" fontId="41" fillId="15" borderId="1" xfId="0" applyFont="1" applyFill="1" applyBorder="1" applyAlignment="1">
      <alignment horizontal="right" vertical="center"/>
    </xf>
    <xf numFmtId="0" fontId="41" fillId="15" borderId="1" xfId="0" applyFont="1" applyFill="1" applyBorder="1" applyAlignment="1">
      <alignment horizontal="center" vertical="center"/>
    </xf>
    <xf numFmtId="0" fontId="41" fillId="15" borderId="34" xfId="0" applyFont="1" applyFill="1" applyBorder="1" applyAlignment="1">
      <alignment horizontal="left"/>
    </xf>
    <xf numFmtId="0" fontId="10" fillId="2" borderId="1" xfId="0" applyFont="1" applyFill="1" applyBorder="1" applyAlignment="1">
      <alignment horizontal="left" vertical="justify" wrapText="1"/>
    </xf>
    <xf numFmtId="0" fontId="11" fillId="9" borderId="34" xfId="0" applyFont="1" applyFill="1" applyBorder="1" applyAlignment="1">
      <alignment horizontal="left" vertical="top"/>
    </xf>
    <xf numFmtId="0" fontId="57" fillId="9" borderId="34" xfId="0" applyFont="1" applyFill="1" applyBorder="1" applyAlignment="1">
      <alignment horizontal="left" vertical="top"/>
    </xf>
    <xf numFmtId="44" fontId="54" fillId="18" borderId="1" xfId="17442" applyFont="1" applyFill="1" applyBorder="1" applyAlignment="1">
      <alignment wrapText="1"/>
    </xf>
    <xf numFmtId="3" fontId="41" fillId="0" borderId="1" xfId="93" applyNumberFormat="1" applyFont="1" applyFill="1" applyBorder="1" applyAlignment="1">
      <alignment horizontal="center" vertical="center" wrapText="1"/>
    </xf>
    <xf numFmtId="3" fontId="41" fillId="9" borderId="1" xfId="0" applyNumberFormat="1" applyFont="1" applyFill="1" applyBorder="1" applyAlignment="1">
      <alignment horizontal="center" vertical="center" wrapText="1"/>
    </xf>
    <xf numFmtId="0" fontId="10" fillId="0" borderId="1" xfId="0" applyFont="1" applyBorder="1" applyAlignment="1">
      <alignment vertical="top" wrapText="1"/>
    </xf>
    <xf numFmtId="0" fontId="41" fillId="14" borderId="1" xfId="0" applyFont="1" applyFill="1" applyBorder="1" applyAlignment="1">
      <alignment vertical="top" wrapText="1"/>
    </xf>
    <xf numFmtId="0" fontId="41" fillId="14" borderId="1" xfId="0" applyFont="1" applyFill="1" applyBorder="1" applyAlignment="1">
      <alignment vertical="justify" wrapText="1"/>
    </xf>
    <xf numFmtId="0" fontId="41" fillId="14" borderId="1" xfId="0" applyFont="1" applyFill="1" applyBorder="1" applyAlignment="1">
      <alignment horizontal="left" vertical="center"/>
    </xf>
    <xf numFmtId="0" fontId="41" fillId="14" borderId="1" xfId="0" applyFont="1" applyFill="1" applyBorder="1" applyAlignment="1">
      <alignment vertical="center" wrapText="1"/>
    </xf>
    <xf numFmtId="0" fontId="41" fillId="14" borderId="1" xfId="0" applyFont="1" applyFill="1" applyBorder="1" applyAlignment="1">
      <alignment vertical="justify"/>
    </xf>
    <xf numFmtId="0" fontId="41" fillId="14" borderId="1" xfId="0" applyFont="1" applyFill="1" applyBorder="1" applyAlignment="1">
      <alignment horizontal="center" vertical="center"/>
    </xf>
    <xf numFmtId="0" fontId="11" fillId="14" borderId="1" xfId="0" applyFont="1" applyFill="1" applyBorder="1" applyAlignment="1">
      <alignment wrapText="1"/>
    </xf>
    <xf numFmtId="0" fontId="11" fillId="14" borderId="1" xfId="0" applyFont="1" applyFill="1" applyBorder="1" applyAlignment="1" applyProtection="1">
      <alignment horizontal="left" wrapText="1"/>
      <protection locked="0"/>
    </xf>
    <xf numFmtId="49" fontId="11" fillId="14" borderId="1" xfId="0" applyNumberFormat="1" applyFont="1" applyFill="1" applyBorder="1" applyAlignment="1">
      <alignment horizontal="left" vertical="center"/>
    </xf>
    <xf numFmtId="0" fontId="11" fillId="14" borderId="1" xfId="0" applyFont="1" applyFill="1" applyBorder="1" applyAlignment="1">
      <alignment horizontal="left" vertical="center"/>
    </xf>
    <xf numFmtId="0" fontId="11" fillId="14" borderId="1" xfId="0" applyFont="1" applyFill="1" applyBorder="1" applyAlignment="1">
      <alignment vertical="center"/>
    </xf>
    <xf numFmtId="0" fontId="11" fillId="14" borderId="34" xfId="0" applyFont="1" applyFill="1" applyBorder="1" applyAlignment="1">
      <alignment horizontal="left" vertical="center"/>
    </xf>
    <xf numFmtId="0" fontId="40" fillId="13" borderId="32" xfId="17442" applyNumberFormat="1" applyFont="1" applyFill="1" applyBorder="1" applyAlignment="1">
      <alignment horizontal="center" vertical="center"/>
    </xf>
    <xf numFmtId="0" fontId="40" fillId="13" borderId="1" xfId="17442" applyNumberFormat="1" applyFont="1" applyFill="1" applyBorder="1" applyAlignment="1">
      <alignment vertical="center" wrapText="1"/>
    </xf>
    <xf numFmtId="0" fontId="40" fillId="13"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center" vertical="center"/>
    </xf>
    <xf numFmtId="0" fontId="40" fillId="13" borderId="34" xfId="17442" applyNumberFormat="1" applyFont="1" applyFill="1" applyBorder="1" applyAlignment="1">
      <alignment horizontal="center" vertical="center" wrapText="1"/>
    </xf>
    <xf numFmtId="0" fontId="41" fillId="14" borderId="1" xfId="0" applyFont="1" applyFill="1" applyBorder="1" applyAlignment="1">
      <alignment vertical="center"/>
    </xf>
    <xf numFmtId="0" fontId="41" fillId="14" borderId="1" xfId="0" applyFont="1" applyFill="1" applyBorder="1" applyAlignment="1">
      <alignment horizontal="right" vertical="center" wrapText="1"/>
    </xf>
    <xf numFmtId="0" fontId="41" fillId="14" borderId="1" xfId="0" applyFont="1" applyFill="1" applyBorder="1" applyAlignment="1">
      <alignment horizontal="center" vertical="center" wrapText="1"/>
    </xf>
    <xf numFmtId="0" fontId="41" fillId="15" borderId="1" xfId="0" applyFont="1" applyFill="1" applyBorder="1" applyAlignment="1">
      <alignment horizontal="left" vertical="justify"/>
    </xf>
    <xf numFmtId="0" fontId="41" fillId="14" borderId="32" xfId="0" applyFont="1" applyFill="1" applyBorder="1" applyAlignment="1">
      <alignment horizontal="left" vertical="justify" wrapText="1"/>
    </xf>
    <xf numFmtId="0" fontId="41" fillId="14" borderId="1" xfId="0" applyFont="1" applyFill="1" applyBorder="1"/>
    <xf numFmtId="0" fontId="40" fillId="17" borderId="32" xfId="0" applyFont="1" applyFill="1" applyBorder="1" applyAlignment="1">
      <alignment horizontal="left" vertical="center"/>
    </xf>
    <xf numFmtId="0" fontId="40" fillId="17" borderId="1" xfId="0" applyFont="1" applyFill="1" applyBorder="1" applyAlignment="1">
      <alignment vertical="center" wrapText="1"/>
    </xf>
    <xf numFmtId="0" fontId="40" fillId="17" borderId="1" xfId="0" applyFont="1" applyFill="1" applyBorder="1" applyAlignment="1">
      <alignment horizontal="center" vertical="center" wrapText="1"/>
    </xf>
    <xf numFmtId="0" fontId="40" fillId="17" borderId="1" xfId="0" applyFont="1" applyFill="1" applyBorder="1" applyAlignment="1">
      <alignment horizontal="left" vertical="center" wrapText="1"/>
    </xf>
    <xf numFmtId="3" fontId="40" fillId="17" borderId="1" xfId="0" applyNumberFormat="1" applyFont="1" applyFill="1" applyBorder="1" applyAlignment="1">
      <alignment horizontal="center" vertical="center" wrapText="1"/>
    </xf>
    <xf numFmtId="3" fontId="40" fillId="17" borderId="1" xfId="0" applyNumberFormat="1" applyFont="1" applyFill="1" applyBorder="1" applyAlignment="1">
      <alignment horizontal="center" vertical="center"/>
    </xf>
    <xf numFmtId="0" fontId="40" fillId="17" borderId="34" xfId="0" applyFont="1" applyFill="1" applyBorder="1" applyAlignment="1">
      <alignment horizontal="left" vertical="center" wrapText="1"/>
    </xf>
    <xf numFmtId="0" fontId="40" fillId="13" borderId="58" xfId="0" applyFont="1" applyFill="1" applyBorder="1" applyAlignment="1">
      <alignment horizontal="left" vertical="center" wrapText="1"/>
    </xf>
    <xf numFmtId="0" fontId="40" fillId="13" borderId="56" xfId="0" applyFont="1" applyFill="1" applyBorder="1" applyAlignment="1">
      <alignment horizontal="left" vertical="center" wrapText="1"/>
    </xf>
    <xf numFmtId="3" fontId="40" fillId="13" borderId="56" xfId="0" applyNumberFormat="1" applyFont="1" applyFill="1" applyBorder="1" applyAlignment="1">
      <alignment horizontal="center" vertical="center" wrapText="1"/>
    </xf>
    <xf numFmtId="3" fontId="40" fillId="13" borderId="1" xfId="50" applyNumberFormat="1" applyFont="1" applyFill="1" applyBorder="1" applyAlignment="1" applyProtection="1">
      <alignment horizontal="right" vertical="center" wrapText="1"/>
    </xf>
    <xf numFmtId="0" fontId="40" fillId="13" borderId="57" xfId="0" applyFont="1" applyFill="1" applyBorder="1" applyAlignment="1">
      <alignment vertical="center" wrapText="1"/>
    </xf>
    <xf numFmtId="0" fontId="11" fillId="15" borderId="32" xfId="0" applyFont="1" applyFill="1" applyBorder="1" applyAlignment="1">
      <alignment horizontal="left"/>
    </xf>
    <xf numFmtId="0" fontId="11" fillId="15" borderId="1" xfId="0" applyFont="1" applyFill="1" applyBorder="1" applyAlignment="1">
      <alignment vertical="justify" wrapText="1"/>
    </xf>
    <xf numFmtId="0" fontId="11" fillId="15" borderId="1" xfId="0" applyFont="1" applyFill="1" applyBorder="1" applyAlignment="1">
      <alignment horizontal="left"/>
    </xf>
    <xf numFmtId="0" fontId="11" fillId="15" borderId="1" xfId="0" applyFont="1" applyFill="1" applyBorder="1" applyAlignment="1">
      <alignment wrapText="1"/>
    </xf>
    <xf numFmtId="0" fontId="11" fillId="15" borderId="1" xfId="0" applyFont="1" applyFill="1" applyBorder="1"/>
    <xf numFmtId="0" fontId="11" fillId="15" borderId="1" xfId="0" applyFont="1" applyFill="1" applyBorder="1" applyAlignment="1">
      <alignment vertical="justify"/>
    </xf>
    <xf numFmtId="0" fontId="11" fillId="15" borderId="1" xfId="0" applyFont="1" applyFill="1" applyBorder="1" applyAlignment="1">
      <alignment horizontal="left" vertical="justify" wrapText="1"/>
    </xf>
    <xf numFmtId="3" fontId="11" fillId="15" borderId="1" xfId="0" applyNumberFormat="1" applyFont="1" applyFill="1" applyBorder="1" applyAlignment="1" applyProtection="1">
      <alignment horizontal="right" vertical="center"/>
      <protection locked="0"/>
    </xf>
    <xf numFmtId="0" fontId="11" fillId="15" borderId="1" xfId="0" applyFont="1" applyFill="1" applyBorder="1" applyAlignment="1">
      <alignment horizontal="right" vertical="center"/>
    </xf>
    <xf numFmtId="0" fontId="11" fillId="15" borderId="1" xfId="0" applyFont="1" applyFill="1" applyBorder="1" applyAlignment="1">
      <alignment horizontal="center" vertical="center"/>
    </xf>
    <xf numFmtId="0" fontId="11" fillId="15" borderId="34" xfId="0" applyFont="1" applyFill="1" applyBorder="1" applyAlignment="1">
      <alignment horizontal="left"/>
    </xf>
    <xf numFmtId="0" fontId="11" fillId="14" borderId="32" xfId="0" applyFont="1" applyFill="1" applyBorder="1" applyAlignment="1">
      <alignment horizontal="left" vertical="center"/>
    </xf>
    <xf numFmtId="0" fontId="11" fillId="14" borderId="1" xfId="0" applyFont="1" applyFill="1" applyBorder="1" applyAlignment="1">
      <alignment vertical="top" wrapText="1"/>
    </xf>
    <xf numFmtId="0" fontId="11" fillId="14" borderId="1" xfId="0" applyFont="1" applyFill="1" applyBorder="1" applyAlignment="1">
      <alignment vertical="center" wrapText="1"/>
    </xf>
    <xf numFmtId="0" fontId="11" fillId="14" borderId="1" xfId="0" applyFont="1" applyFill="1" applyBorder="1" applyAlignment="1">
      <alignment horizontal="left" vertical="top" wrapText="1"/>
    </xf>
    <xf numFmtId="0" fontId="11" fillId="14" borderId="34" xfId="0" applyFont="1" applyFill="1" applyBorder="1" applyAlignment="1">
      <alignment horizontal="left" vertical="center" wrapText="1"/>
    </xf>
    <xf numFmtId="0" fontId="11" fillId="17" borderId="32" xfId="0" applyFont="1" applyFill="1" applyBorder="1" applyAlignment="1">
      <alignment horizontal="left" vertical="center" wrapText="1"/>
    </xf>
    <xf numFmtId="0" fontId="11" fillId="17" borderId="1" xfId="0" applyFont="1" applyFill="1" applyBorder="1" applyAlignment="1">
      <alignment vertical="center" wrapText="1"/>
    </xf>
    <xf numFmtId="0" fontId="11" fillId="17" borderId="1" xfId="0" applyFont="1" applyFill="1" applyBorder="1" applyAlignment="1">
      <alignment horizontal="center" vertical="center" wrapText="1"/>
    </xf>
    <xf numFmtId="1" fontId="11" fillId="17" borderId="1" xfId="0" applyNumberFormat="1" applyFont="1" applyFill="1" applyBorder="1" applyAlignment="1">
      <alignment horizontal="center" vertical="center" wrapText="1"/>
    </xf>
    <xf numFmtId="0" fontId="11" fillId="17" borderId="1" xfId="0" applyFont="1" applyFill="1" applyBorder="1" applyAlignment="1">
      <alignment horizontal="left" vertical="center" wrapText="1"/>
    </xf>
    <xf numFmtId="3" fontId="11" fillId="17" borderId="1" xfId="0" applyNumberFormat="1" applyFont="1" applyFill="1" applyBorder="1" applyAlignment="1">
      <alignment horizontal="center" vertical="center" wrapText="1"/>
    </xf>
    <xf numFmtId="3" fontId="11" fillId="17" borderId="1" xfId="0" applyNumberFormat="1" applyFont="1" applyFill="1" applyBorder="1" applyAlignment="1">
      <alignment horizontal="right" vertical="center" wrapText="1"/>
    </xf>
    <xf numFmtId="49" fontId="11" fillId="17" borderId="1" xfId="0" applyNumberFormat="1" applyFont="1" applyFill="1" applyBorder="1" applyAlignment="1">
      <alignment horizontal="center" vertical="center" wrapText="1"/>
    </xf>
    <xf numFmtId="0" fontId="11" fillId="17" borderId="34" xfId="0" applyFont="1" applyFill="1" applyBorder="1" applyAlignment="1">
      <alignment horizontal="left" vertical="center" wrapText="1"/>
    </xf>
    <xf numFmtId="0" fontId="11" fillId="15" borderId="58" xfId="0" applyFont="1" applyFill="1" applyBorder="1" applyAlignment="1">
      <alignment horizontal="left"/>
    </xf>
    <xf numFmtId="0" fontId="11" fillId="15" borderId="56" xfId="0" applyFont="1" applyFill="1" applyBorder="1" applyAlignment="1">
      <alignment vertical="justify" wrapText="1"/>
    </xf>
    <xf numFmtId="0" fontId="11" fillId="15" borderId="56" xfId="0" applyFont="1" applyFill="1" applyBorder="1" applyAlignment="1">
      <alignment horizontal="left"/>
    </xf>
    <xf numFmtId="0" fontId="11" fillId="15" borderId="56" xfId="0" applyFont="1" applyFill="1" applyBorder="1" applyAlignment="1">
      <alignment wrapText="1"/>
    </xf>
    <xf numFmtId="0" fontId="11" fillId="15" borderId="56" xfId="0" applyFont="1" applyFill="1" applyBorder="1"/>
    <xf numFmtId="0" fontId="11" fillId="15" borderId="56" xfId="0" applyFont="1" applyFill="1" applyBorder="1" applyAlignment="1">
      <alignment vertical="justify"/>
    </xf>
    <xf numFmtId="0" fontId="11" fillId="15" borderId="56" xfId="0" applyFont="1" applyFill="1" applyBorder="1" applyAlignment="1">
      <alignment horizontal="left" vertical="justify" wrapText="1"/>
    </xf>
    <xf numFmtId="3" fontId="11" fillId="15" borderId="56" xfId="0" applyNumberFormat="1" applyFont="1" applyFill="1" applyBorder="1" applyAlignment="1">
      <alignment horizontal="right" vertical="center"/>
    </xf>
    <xf numFmtId="0" fontId="11" fillId="15" borderId="56" xfId="0" applyFont="1" applyFill="1" applyBorder="1" applyAlignment="1">
      <alignment horizontal="right" vertical="center" wrapText="1"/>
    </xf>
    <xf numFmtId="0" fontId="11" fillId="15" borderId="56" xfId="0" applyFont="1" applyFill="1" applyBorder="1" applyAlignment="1">
      <alignment horizontal="center" vertical="center"/>
    </xf>
    <xf numFmtId="0" fontId="11" fillId="15" borderId="57" xfId="0" applyFont="1" applyFill="1" applyBorder="1" applyAlignment="1">
      <alignment horizontal="left"/>
    </xf>
    <xf numFmtId="0" fontId="10" fillId="0" borderId="39" xfId="0" applyFont="1" applyBorder="1" applyAlignment="1">
      <alignment horizontal="left"/>
    </xf>
    <xf numFmtId="0" fontId="21" fillId="0" borderId="39" xfId="0" applyFont="1" applyBorder="1" applyAlignment="1">
      <alignment horizontal="left" vertical="top" wrapText="1"/>
    </xf>
    <xf numFmtId="0" fontId="21" fillId="0" borderId="39" xfId="0" applyFont="1" applyBorder="1" applyAlignment="1">
      <alignment horizontal="center" vertical="top" wrapText="1"/>
    </xf>
    <xf numFmtId="0" fontId="21" fillId="0" borderId="39" xfId="0" applyFont="1" applyBorder="1" applyAlignment="1">
      <alignment horizontal="left" vertical="justify"/>
    </xf>
    <xf numFmtId="3" fontId="21" fillId="0" borderId="39" xfId="0" applyNumberFormat="1" applyFont="1" applyBorder="1" applyAlignment="1">
      <alignment horizontal="right" vertical="center" wrapText="1"/>
    </xf>
    <xf numFmtId="0" fontId="21" fillId="0" borderId="39" xfId="0" applyFont="1" applyBorder="1" applyAlignment="1">
      <alignment horizontal="right" vertical="center" wrapText="1"/>
    </xf>
    <xf numFmtId="0" fontId="21" fillId="0" borderId="39" xfId="0" applyFont="1" applyBorder="1" applyAlignment="1">
      <alignment horizontal="right" vertical="center"/>
    </xf>
    <xf numFmtId="0" fontId="21" fillId="0" borderId="39" xfId="0" applyFont="1" applyBorder="1" applyAlignment="1">
      <alignment horizontal="center" wrapText="1"/>
    </xf>
    <xf numFmtId="0" fontId="21" fillId="0" borderId="39" xfId="0" applyFont="1" applyBorder="1" applyAlignment="1">
      <alignment horizontal="center" vertical="center" wrapText="1"/>
    </xf>
    <xf numFmtId="0" fontId="21" fillId="0" borderId="39" xfId="0" applyFont="1" applyBorder="1" applyAlignment="1">
      <alignment horizontal="center" vertical="center"/>
    </xf>
    <xf numFmtId="0" fontId="21" fillId="0" borderId="40" xfId="0" applyFont="1" applyBorder="1" applyAlignment="1">
      <alignment horizontal="center" vertical="center"/>
    </xf>
    <xf numFmtId="3" fontId="10" fillId="14" borderId="39" xfId="0" applyNumberFormat="1" applyFont="1" applyFill="1" applyBorder="1" applyAlignment="1">
      <alignment horizontal="right" vertical="center"/>
    </xf>
    <xf numFmtId="0" fontId="10" fillId="15" borderId="32" xfId="0" applyFont="1" applyFill="1" applyBorder="1" applyAlignment="1">
      <alignment horizontal="left"/>
    </xf>
    <xf numFmtId="0" fontId="10" fillId="15" borderId="1" xfId="0" applyFont="1" applyFill="1" applyBorder="1" applyAlignment="1">
      <alignment horizontal="left" vertical="justify" wrapText="1"/>
    </xf>
    <xf numFmtId="0" fontId="10" fillId="15" borderId="1" xfId="0" applyFont="1" applyFill="1" applyBorder="1" applyAlignment="1">
      <alignment horizontal="left" vertical="justify"/>
    </xf>
    <xf numFmtId="0" fontId="10" fillId="15" borderId="1" xfId="0" applyFont="1" applyFill="1" applyBorder="1" applyAlignment="1">
      <alignment horizontal="left"/>
    </xf>
    <xf numFmtId="0" fontId="10" fillId="15" borderId="2" xfId="0" applyFont="1" applyFill="1" applyBorder="1" applyAlignment="1">
      <alignment horizontal="left" vertical="justify" wrapText="1"/>
    </xf>
    <xf numFmtId="3" fontId="10" fillId="15" borderId="1" xfId="0" applyNumberFormat="1" applyFont="1" applyFill="1" applyBorder="1" applyAlignment="1">
      <alignment horizontal="right" vertical="center"/>
    </xf>
    <xf numFmtId="0" fontId="10" fillId="15" borderId="4" xfId="0" applyFont="1" applyFill="1" applyBorder="1" applyAlignment="1">
      <alignment horizontal="right" vertical="center"/>
    </xf>
    <xf numFmtId="0" fontId="10" fillId="15" borderId="1" xfId="0" applyFont="1" applyFill="1" applyBorder="1" applyAlignment="1">
      <alignment horizontal="right" vertical="center"/>
    </xf>
    <xf numFmtId="0" fontId="10" fillId="15" borderId="1" xfId="0" applyFont="1" applyFill="1" applyBorder="1" applyAlignment="1">
      <alignment horizontal="center"/>
    </xf>
    <xf numFmtId="0" fontId="10" fillId="15" borderId="34" xfId="0" applyFont="1" applyFill="1" applyBorder="1" applyAlignment="1">
      <alignment horizontal="left"/>
    </xf>
    <xf numFmtId="0" fontId="53" fillId="0" borderId="1" xfId="0" applyFont="1" applyBorder="1" applyAlignment="1">
      <alignment vertical="justify"/>
    </xf>
    <xf numFmtId="0" fontId="53" fillId="2" borderId="65" xfId="0" applyFont="1" applyFill="1" applyBorder="1" applyAlignment="1">
      <alignment vertical="center" wrapText="1"/>
    </xf>
    <xf numFmtId="0" fontId="53"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wrapText="1"/>
      <protection locked="0"/>
    </xf>
    <xf numFmtId="0" fontId="41" fillId="0" borderId="65" xfId="0" applyFont="1" applyBorder="1" applyAlignment="1" applyProtection="1">
      <alignment horizontal="left"/>
      <protection locked="0"/>
    </xf>
    <xf numFmtId="0" fontId="41" fillId="0" borderId="65" xfId="46" applyFont="1" applyBorder="1" applyAlignment="1" applyProtection="1">
      <alignment horizontal="left" vertical="justify" wrapText="1"/>
      <protection locked="0"/>
    </xf>
    <xf numFmtId="0" fontId="41" fillId="0" borderId="65" xfId="46" applyFont="1" applyBorder="1" applyAlignment="1" applyProtection="1">
      <alignment horizontal="left" wrapText="1"/>
      <protection locked="0"/>
    </xf>
    <xf numFmtId="0" fontId="41" fillId="0" borderId="65" xfId="46" applyFont="1" applyBorder="1" applyAlignment="1" applyProtection="1">
      <alignment horizontal="left"/>
      <protection locked="0"/>
    </xf>
    <xf numFmtId="0" fontId="46" fillId="0" borderId="65" xfId="46" applyFont="1" applyBorder="1" applyAlignment="1">
      <alignment horizontal="left" vertical="justify" wrapText="1"/>
    </xf>
    <xf numFmtId="3" fontId="41" fillId="0" borderId="65" xfId="46" applyNumberFormat="1" applyFont="1" applyBorder="1" applyAlignment="1" applyProtection="1">
      <alignment horizontal="right" vertical="center"/>
      <protection locked="0"/>
    </xf>
    <xf numFmtId="49" fontId="53" fillId="0" borderId="65" xfId="0" applyNumberFormat="1" applyFont="1" applyBorder="1" applyAlignment="1" applyProtection="1">
      <alignment horizontal="right" vertical="center"/>
      <protection locked="0"/>
    </xf>
    <xf numFmtId="0" fontId="41" fillId="0" borderId="65" xfId="46" applyFont="1" applyBorder="1" applyAlignment="1" applyProtection="1">
      <alignment horizontal="center"/>
      <protection locked="0"/>
    </xf>
    <xf numFmtId="3" fontId="41" fillId="0" borderId="65" xfId="0" applyNumberFormat="1" applyFont="1" applyBorder="1" applyAlignment="1" applyProtection="1">
      <alignment horizontal="right" vertical="center"/>
      <protection locked="0"/>
    </xf>
    <xf numFmtId="0" fontId="41" fillId="0" borderId="65" xfId="0" applyFont="1" applyBorder="1" applyAlignment="1" applyProtection="1">
      <alignment horizontal="center"/>
      <protection locked="0"/>
    </xf>
    <xf numFmtId="0" fontId="41" fillId="0" borderId="65" xfId="0" applyFont="1" applyBorder="1"/>
    <xf numFmtId="0" fontId="41" fillId="0" borderId="65" xfId="0" applyFont="1" applyBorder="1" applyAlignment="1">
      <alignment vertical="justify"/>
    </xf>
    <xf numFmtId="49" fontId="41" fillId="0" borderId="65" xfId="0" applyNumberFormat="1" applyFont="1" applyBorder="1" applyAlignment="1">
      <alignment horizontal="right" vertical="center"/>
    </xf>
    <xf numFmtId="49" fontId="49" fillId="0" borderId="65" xfId="0" applyNumberFormat="1" applyFont="1" applyBorder="1" applyAlignment="1">
      <alignment horizontal="right" vertical="center"/>
    </xf>
    <xf numFmtId="0" fontId="10" fillId="0" borderId="65" xfId="0" applyFont="1" applyBorder="1" applyAlignment="1">
      <alignment vertical="top" wrapText="1"/>
    </xf>
    <xf numFmtId="0" fontId="60" fillId="14" borderId="32" xfId="0" applyFont="1" applyFill="1" applyBorder="1" applyAlignment="1">
      <alignment horizontal="left" vertical="top"/>
    </xf>
    <xf numFmtId="0" fontId="60" fillId="14" borderId="1" xfId="0" applyFont="1" applyFill="1" applyBorder="1" applyAlignment="1">
      <alignment vertical="justify" wrapText="1"/>
    </xf>
    <xf numFmtId="0" fontId="60" fillId="14" borderId="1" xfId="0" applyFont="1" applyFill="1" applyBorder="1" applyAlignment="1">
      <alignment vertical="top" wrapText="1"/>
    </xf>
    <xf numFmtId="0" fontId="60" fillId="14" borderId="1" xfId="0" applyFont="1" applyFill="1" applyBorder="1" applyAlignment="1">
      <alignment horizontal="left" vertical="top"/>
    </xf>
    <xf numFmtId="0" fontId="60" fillId="14" borderId="1" xfId="0" applyFont="1" applyFill="1" applyBorder="1" applyAlignment="1">
      <alignment vertical="top"/>
    </xf>
    <xf numFmtId="0" fontId="61" fillId="14" borderId="1" xfId="0" applyFont="1" applyFill="1" applyBorder="1" applyAlignment="1">
      <alignment horizontal="left" vertical="justify" wrapText="1"/>
    </xf>
    <xf numFmtId="3" fontId="60" fillId="14" borderId="1" xfId="0" applyNumberFormat="1" applyFont="1" applyFill="1" applyBorder="1" applyAlignment="1">
      <alignment horizontal="right" vertical="center"/>
    </xf>
    <xf numFmtId="49" fontId="60" fillId="14" borderId="1" xfId="0" applyNumberFormat="1" applyFont="1" applyFill="1" applyBorder="1" applyAlignment="1">
      <alignment horizontal="right" vertical="center"/>
    </xf>
    <xf numFmtId="0" fontId="60" fillId="14" borderId="1" xfId="0" applyFont="1" applyFill="1" applyBorder="1" applyAlignment="1">
      <alignment horizontal="center" vertical="center"/>
    </xf>
    <xf numFmtId="0" fontId="60" fillId="14" borderId="34" xfId="0" applyFont="1" applyFill="1" applyBorder="1" applyAlignment="1">
      <alignment horizontal="left" vertical="top"/>
    </xf>
    <xf numFmtId="0" fontId="41" fillId="0" borderId="69" xfId="0" applyFont="1" applyBorder="1" applyAlignment="1">
      <alignment horizontal="left"/>
    </xf>
    <xf numFmtId="0" fontId="41" fillId="0" borderId="61" xfId="0" applyFont="1" applyBorder="1" applyAlignment="1">
      <alignment vertical="justify" wrapText="1"/>
    </xf>
    <xf numFmtId="0" fontId="41" fillId="0" borderId="61" xfId="0" applyFont="1" applyBorder="1" applyAlignment="1">
      <alignment wrapText="1"/>
    </xf>
    <xf numFmtId="0" fontId="41" fillId="0" borderId="61" xfId="0" applyFont="1" applyBorder="1"/>
    <xf numFmtId="0" fontId="41" fillId="0" borderId="61" xfId="0" applyFont="1" applyBorder="1" applyAlignment="1">
      <alignment horizontal="left" vertical="top" wrapText="1"/>
    </xf>
    <xf numFmtId="3" fontId="41" fillId="0" borderId="61" xfId="0" applyNumberFormat="1" applyFont="1" applyBorder="1" applyAlignment="1">
      <alignment horizontal="right" vertical="center"/>
    </xf>
    <xf numFmtId="3" fontId="41" fillId="14" borderId="61" xfId="0" applyNumberFormat="1" applyFont="1" applyFill="1" applyBorder="1" applyAlignment="1">
      <alignment vertical="center" wrapText="1"/>
    </xf>
    <xf numFmtId="0" fontId="41" fillId="0" borderId="61" xfId="0" applyFont="1" applyBorder="1" applyAlignment="1">
      <alignment horizontal="right" vertical="center" wrapText="1"/>
    </xf>
    <xf numFmtId="0" fontId="41" fillId="0" borderId="61" xfId="0" applyFont="1" applyBorder="1" applyAlignment="1">
      <alignment horizontal="center" vertical="center"/>
    </xf>
    <xf numFmtId="0" fontId="41" fillId="0" borderId="61" xfId="0" applyFont="1" applyBorder="1" applyAlignment="1">
      <alignment vertical="top" wrapText="1"/>
    </xf>
    <xf numFmtId="0" fontId="41" fillId="0" borderId="68" xfId="0" applyFont="1" applyBorder="1" applyAlignment="1">
      <alignment horizontal="left"/>
    </xf>
    <xf numFmtId="0" fontId="41" fillId="0" borderId="69" xfId="0" applyFont="1" applyBorder="1" applyAlignment="1">
      <alignment horizontal="left" wrapText="1"/>
    </xf>
    <xf numFmtId="3" fontId="53" fillId="0" borderId="1" xfId="0" applyNumberFormat="1" applyFont="1" applyBorder="1" applyAlignment="1" applyProtection="1">
      <alignment horizontal="right" vertical="center"/>
      <protection locked="0"/>
    </xf>
    <xf numFmtId="0" fontId="46" fillId="12" borderId="65" xfId="0" applyFont="1" applyFill="1" applyBorder="1" applyAlignment="1">
      <alignment horizontal="left" vertical="top" wrapText="1"/>
    </xf>
    <xf numFmtId="0" fontId="46" fillId="12" borderId="65" xfId="0" applyFont="1" applyFill="1" applyBorder="1" applyAlignment="1">
      <alignment horizontal="left" vertical="justify"/>
    </xf>
    <xf numFmtId="1" fontId="46" fillId="12" borderId="65" xfId="0" applyNumberFormat="1" applyFont="1" applyFill="1" applyBorder="1" applyAlignment="1">
      <alignment horizontal="left" vertical="top"/>
    </xf>
    <xf numFmtId="1" fontId="46" fillId="12" borderId="65" xfId="0" applyNumberFormat="1" applyFont="1" applyFill="1" applyBorder="1" applyAlignment="1">
      <alignment horizontal="left" vertical="top" wrapText="1"/>
    </xf>
    <xf numFmtId="0" fontId="46" fillId="12" borderId="65" xfId="0" applyFont="1" applyFill="1" applyBorder="1" applyAlignment="1">
      <alignment vertical="top" wrapText="1"/>
    </xf>
    <xf numFmtId="0" fontId="46" fillId="12" borderId="65" xfId="0" applyFont="1" applyFill="1" applyBorder="1" applyAlignment="1">
      <alignment horizontal="left" vertical="justify" wrapText="1"/>
    </xf>
    <xf numFmtId="0" fontId="41" fillId="12" borderId="61" xfId="0" applyFont="1" applyFill="1" applyBorder="1" applyAlignment="1">
      <alignment horizontal="right" vertical="center" wrapText="1"/>
    </xf>
    <xf numFmtId="0" fontId="41" fillId="12" borderId="65" xfId="0" applyFont="1" applyFill="1" applyBorder="1" applyAlignment="1">
      <alignment horizontal="left" vertical="top" wrapText="1"/>
    </xf>
    <xf numFmtId="0" fontId="46" fillId="12" borderId="34" xfId="0" applyFont="1" applyFill="1" applyBorder="1" applyAlignment="1">
      <alignment horizontal="left" vertical="top"/>
    </xf>
    <xf numFmtId="0" fontId="41" fillId="12" borderId="31" xfId="0" applyFont="1" applyFill="1" applyBorder="1" applyAlignment="1">
      <alignment horizontal="right" vertical="center" wrapText="1"/>
    </xf>
    <xf numFmtId="0" fontId="41" fillId="12" borderId="65" xfId="0" applyFont="1" applyFill="1" applyBorder="1" applyAlignment="1">
      <alignment horizontal="right" vertical="center" wrapText="1"/>
    </xf>
    <xf numFmtId="0" fontId="21" fillId="12" borderId="72" xfId="0" applyFont="1" applyFill="1" applyBorder="1" applyAlignment="1">
      <alignment horizontal="left" vertical="center" wrapText="1"/>
    </xf>
    <xf numFmtId="0" fontId="21" fillId="12" borderId="72" xfId="0" applyFont="1" applyFill="1" applyBorder="1" applyAlignment="1">
      <alignment horizontal="center" vertical="center" wrapText="1"/>
    </xf>
    <xf numFmtId="0" fontId="21" fillId="12" borderId="72" xfId="0" applyFont="1" applyFill="1" applyBorder="1" applyAlignment="1">
      <alignment horizontal="center" vertical="center"/>
    </xf>
    <xf numFmtId="0" fontId="21" fillId="12" borderId="72" xfId="0" applyFont="1" applyFill="1" applyBorder="1" applyAlignment="1">
      <alignment horizontal="left" vertical="top" wrapText="1"/>
    </xf>
    <xf numFmtId="3" fontId="21" fillId="12" borderId="72" xfId="0" applyNumberFormat="1" applyFont="1" applyFill="1" applyBorder="1" applyAlignment="1">
      <alignment horizontal="right" vertical="center" wrapText="1"/>
    </xf>
    <xf numFmtId="3" fontId="10" fillId="9" borderId="72" xfId="0" applyNumberFormat="1" applyFont="1" applyFill="1" applyBorder="1" applyAlignment="1">
      <alignment horizontal="right" vertical="center"/>
    </xf>
    <xf numFmtId="0" fontId="21" fillId="12" borderId="72" xfId="0" applyFont="1" applyFill="1" applyBorder="1" applyAlignment="1">
      <alignment horizontal="center" wrapText="1"/>
    </xf>
    <xf numFmtId="0" fontId="21" fillId="12" borderId="36" xfId="0" applyFont="1" applyFill="1" applyBorder="1" applyAlignment="1">
      <alignment horizontal="center" vertical="center"/>
    </xf>
    <xf numFmtId="0" fontId="21" fillId="12" borderId="72" xfId="0" applyFont="1" applyFill="1" applyBorder="1" applyAlignment="1">
      <alignment horizontal="left" vertical="justify"/>
    </xf>
    <xf numFmtId="0" fontId="41" fillId="12" borderId="65" xfId="0" applyFont="1" applyFill="1" applyBorder="1" applyAlignment="1">
      <alignment horizontal="left" vertical="justify" wrapText="1"/>
    </xf>
    <xf numFmtId="0" fontId="41" fillId="12" borderId="65" xfId="0" applyFont="1" applyFill="1" applyBorder="1" applyAlignment="1">
      <alignment horizontal="right" vertical="center"/>
    </xf>
    <xf numFmtId="0" fontId="41" fillId="12" borderId="65" xfId="0" applyFont="1" applyFill="1" applyBorder="1" applyAlignment="1">
      <alignment horizontal="center" vertical="center"/>
    </xf>
    <xf numFmtId="0" fontId="41" fillId="12" borderId="34" xfId="0" applyFont="1" applyFill="1" applyBorder="1" applyAlignment="1">
      <alignment horizontal="left"/>
    </xf>
    <xf numFmtId="0" fontId="41" fillId="12" borderId="73" xfId="0" applyFont="1" applyFill="1" applyBorder="1" applyAlignment="1">
      <alignment horizontal="left" vertical="justify"/>
    </xf>
    <xf numFmtId="3" fontId="41" fillId="12" borderId="73" xfId="0" applyNumberFormat="1" applyFont="1" applyFill="1" applyBorder="1" applyAlignment="1">
      <alignment vertical="justify"/>
    </xf>
    <xf numFmtId="3" fontId="41" fillId="14" borderId="73" xfId="0" applyNumberFormat="1" applyFont="1" applyFill="1" applyBorder="1" applyAlignment="1">
      <alignment vertical="justify"/>
    </xf>
    <xf numFmtId="0" fontId="41" fillId="12" borderId="73" xfId="0" applyFont="1" applyFill="1" applyBorder="1" applyAlignment="1">
      <alignment horizontal="right" vertical="center"/>
    </xf>
    <xf numFmtId="0" fontId="41" fillId="12" borderId="73" xfId="0" applyFont="1" applyFill="1" applyBorder="1" applyAlignment="1">
      <alignment horizontal="center" vertical="center"/>
    </xf>
    <xf numFmtId="0" fontId="41" fillId="12" borderId="73" xfId="0" applyFont="1" applyFill="1" applyBorder="1" applyAlignment="1">
      <alignment horizontal="center" vertical="justify"/>
    </xf>
    <xf numFmtId="0" fontId="41" fillId="12" borderId="65" xfId="0" applyFont="1" applyFill="1" applyBorder="1" applyAlignment="1">
      <alignment horizontal="center" vertical="justify"/>
    </xf>
    <xf numFmtId="3" fontId="41" fillId="12" borderId="72" xfId="0" applyNumberFormat="1" applyFont="1" applyFill="1" applyBorder="1" applyAlignment="1">
      <alignment horizontal="right" vertical="center"/>
    </xf>
    <xf numFmtId="3" fontId="41" fillId="14" borderId="72" xfId="0" applyNumberFormat="1" applyFont="1" applyFill="1" applyBorder="1" applyAlignment="1">
      <alignment horizontal="right" vertical="center" wrapText="1"/>
    </xf>
    <xf numFmtId="0" fontId="41" fillId="12" borderId="72" xfId="0" applyFont="1" applyFill="1" applyBorder="1" applyAlignment="1">
      <alignment horizontal="center" vertical="center" wrapText="1"/>
    </xf>
    <xf numFmtId="0" fontId="46" fillId="12" borderId="72" xfId="0" applyFont="1" applyFill="1" applyBorder="1" applyAlignment="1">
      <alignment horizontal="center" vertical="center"/>
    </xf>
    <xf numFmtId="0" fontId="41" fillId="0" borderId="65" xfId="0" applyFont="1" applyBorder="1" applyAlignment="1" applyProtection="1">
      <alignment horizontal="left" vertical="justify"/>
      <protection locked="0"/>
    </xf>
    <xf numFmtId="49" fontId="41" fillId="0" borderId="65" xfId="0" applyNumberFormat="1" applyFont="1" applyBorder="1" applyAlignment="1">
      <alignment horizontal="left"/>
    </xf>
    <xf numFmtId="0" fontId="63" fillId="0" borderId="65" xfId="0" applyFont="1" applyBorder="1" applyAlignment="1">
      <alignment wrapText="1"/>
    </xf>
    <xf numFmtId="0" fontId="53" fillId="0" borderId="65" xfId="0" applyFont="1" applyBorder="1" applyAlignment="1">
      <alignment horizontal="right" vertical="center"/>
    </xf>
    <xf numFmtId="3" fontId="41" fillId="9" borderId="65" xfId="0" applyNumberFormat="1" applyFont="1" applyFill="1" applyBorder="1" applyAlignment="1" applyProtection="1">
      <alignment horizontal="right" vertical="center"/>
      <protection locked="0"/>
    </xf>
    <xf numFmtId="0" fontId="53" fillId="0" borderId="65" xfId="0" applyFont="1" applyBorder="1" applyAlignment="1" applyProtection="1">
      <alignment horizontal="right" vertical="center"/>
      <protection locked="0"/>
    </xf>
    <xf numFmtId="0" fontId="41" fillId="0" borderId="65" xfId="0" applyFont="1" applyBorder="1" applyAlignment="1" applyProtection="1">
      <alignment horizontal="right" vertical="center"/>
      <protection locked="0"/>
    </xf>
    <xf numFmtId="0" fontId="41" fillId="0" borderId="74" xfId="219" applyFont="1" applyBorder="1" applyAlignment="1">
      <alignment vertical="top" wrapText="1"/>
    </xf>
    <xf numFmtId="0" fontId="41" fillId="0" borderId="74" xfId="219" applyFont="1" applyBorder="1" applyAlignment="1">
      <alignment horizontal="left"/>
    </xf>
    <xf numFmtId="0" fontId="41" fillId="0" borderId="75" xfId="0" applyFont="1" applyBorder="1" applyAlignment="1" applyProtection="1">
      <alignment horizontal="left"/>
      <protection locked="0"/>
    </xf>
    <xf numFmtId="0" fontId="41" fillId="0" borderId="74" xfId="219" applyFont="1" applyBorder="1" applyAlignment="1">
      <alignment wrapText="1"/>
    </xf>
    <xf numFmtId="0" fontId="41" fillId="0" borderId="75" xfId="0" applyFont="1" applyBorder="1" applyAlignment="1">
      <alignment horizontal="left" wrapText="1"/>
    </xf>
    <xf numFmtId="0" fontId="41" fillId="0" borderId="75" xfId="0" applyFont="1" applyBorder="1" applyAlignment="1">
      <alignment horizontal="left"/>
    </xf>
    <xf numFmtId="0" fontId="53" fillId="0" borderId="74" xfId="219" applyFont="1" applyBorder="1" applyAlignment="1">
      <alignment horizontal="left" vertical="top" wrapText="1"/>
    </xf>
    <xf numFmtId="3" fontId="41" fillId="0" borderId="75" xfId="0" applyNumberFormat="1" applyFont="1" applyBorder="1" applyAlignment="1">
      <alignment horizontal="right" vertical="center"/>
    </xf>
    <xf numFmtId="3" fontId="41" fillId="14" borderId="75" xfId="0" applyNumberFormat="1" applyFont="1" applyFill="1" applyBorder="1" applyAlignment="1" applyProtection="1">
      <alignment horizontal="right" vertical="center"/>
      <protection locked="0"/>
    </xf>
    <xf numFmtId="0" fontId="53" fillId="0" borderId="75" xfId="0" applyFont="1" applyBorder="1" applyAlignment="1">
      <alignment horizontal="right" vertical="center"/>
    </xf>
    <xf numFmtId="0" fontId="41" fillId="0" borderId="75" xfId="0" applyFont="1" applyBorder="1" applyAlignment="1">
      <alignment horizontal="center"/>
    </xf>
    <xf numFmtId="0" fontId="53" fillId="0" borderId="75" xfId="0" applyFont="1" applyBorder="1" applyAlignment="1">
      <alignment horizontal="left" vertical="justify" wrapText="1"/>
    </xf>
    <xf numFmtId="0" fontId="41" fillId="0" borderId="75" xfId="0" applyFont="1" applyBorder="1" applyAlignment="1">
      <alignment horizontal="left" vertical="justify"/>
    </xf>
    <xf numFmtId="0" fontId="41" fillId="0" borderId="75" xfId="0" applyFont="1" applyBorder="1" applyAlignment="1">
      <alignment horizontal="left" vertical="justify" wrapText="1"/>
    </xf>
    <xf numFmtId="3" fontId="41" fillId="13" borderId="75" xfId="0" applyNumberFormat="1" applyFont="1" applyFill="1" applyBorder="1" applyAlignment="1" applyProtection="1">
      <alignment horizontal="right" vertical="center"/>
      <protection locked="0"/>
    </xf>
    <xf numFmtId="0" fontId="41" fillId="0" borderId="75" xfId="0" applyFont="1" applyBorder="1" applyAlignment="1">
      <alignment horizontal="right" vertical="center"/>
    </xf>
    <xf numFmtId="0" fontId="10" fillId="12" borderId="75" xfId="0" applyFont="1" applyFill="1" applyBorder="1" applyAlignment="1" applyProtection="1">
      <alignment horizontal="left" vertical="top" wrapText="1"/>
      <protection locked="0"/>
    </xf>
    <xf numFmtId="3" fontId="10" fillId="12" borderId="75" xfId="0" applyNumberFormat="1" applyFont="1" applyFill="1" applyBorder="1" applyAlignment="1">
      <alignment horizontal="right" vertical="center"/>
    </xf>
    <xf numFmtId="0" fontId="10" fillId="12" borderId="75" xfId="0" applyFont="1" applyFill="1" applyBorder="1" applyAlignment="1" applyProtection="1">
      <alignment horizontal="left" vertical="center" wrapText="1"/>
      <protection locked="0"/>
    </xf>
    <xf numFmtId="0" fontId="10" fillId="12" borderId="75" xfId="0" applyFont="1" applyFill="1" applyBorder="1" applyAlignment="1" applyProtection="1">
      <alignment horizontal="center" vertical="center" wrapText="1"/>
      <protection locked="0"/>
    </xf>
    <xf numFmtId="3" fontId="10" fillId="14" borderId="75" xfId="0" applyNumberFormat="1" applyFont="1" applyFill="1" applyBorder="1" applyAlignment="1">
      <alignment horizontal="right" vertical="center"/>
    </xf>
    <xf numFmtId="0" fontId="41" fillId="0" borderId="75" xfId="0" applyFont="1" applyBorder="1" applyAlignment="1">
      <alignment vertical="justify"/>
    </xf>
    <xf numFmtId="0" fontId="41" fillId="0" borderId="75" xfId="0" applyFont="1" applyBorder="1" applyAlignment="1">
      <alignment vertical="justify" wrapText="1"/>
    </xf>
    <xf numFmtId="0" fontId="41" fillId="0" borderId="75" xfId="0" applyFont="1" applyBorder="1"/>
    <xf numFmtId="0" fontId="46" fillId="0" borderId="75" xfId="0" applyFont="1" applyBorder="1" applyAlignment="1">
      <alignment horizontal="left" vertical="justify" wrapText="1"/>
    </xf>
    <xf numFmtId="3" fontId="41" fillId="9" borderId="75" xfId="0" applyNumberFormat="1" applyFont="1" applyFill="1" applyBorder="1" applyAlignment="1" applyProtection="1">
      <alignment horizontal="right" vertical="center"/>
      <protection locked="0"/>
    </xf>
    <xf numFmtId="0" fontId="41" fillId="0" borderId="75" xfId="0" applyFont="1" applyBorder="1" applyAlignment="1">
      <alignment horizontal="center" vertical="center"/>
    </xf>
    <xf numFmtId="0" fontId="53" fillId="0" borderId="75" xfId="0" applyFont="1" applyBorder="1" applyAlignment="1">
      <alignment vertical="justify"/>
    </xf>
    <xf numFmtId="0" fontId="25" fillId="14" borderId="32" xfId="0" applyFont="1" applyFill="1" applyBorder="1" applyAlignment="1">
      <alignment horizontal="left"/>
    </xf>
    <xf numFmtId="0" fontId="25" fillId="14" borderId="75" xfId="0" applyFont="1" applyFill="1" applyBorder="1" applyAlignment="1">
      <alignment vertical="justify" wrapText="1"/>
    </xf>
    <xf numFmtId="0" fontId="25" fillId="14" borderId="75" xfId="0" applyFont="1" applyFill="1" applyBorder="1"/>
    <xf numFmtId="0" fontId="25" fillId="14" borderId="75" xfId="0" applyFont="1" applyFill="1" applyBorder="1" applyAlignment="1">
      <alignment horizontal="left"/>
    </xf>
    <xf numFmtId="0" fontId="25" fillId="14" borderId="75" xfId="0" applyFont="1" applyFill="1" applyBorder="1" applyAlignment="1">
      <alignment wrapText="1"/>
    </xf>
    <xf numFmtId="0" fontId="25" fillId="14" borderId="75" xfId="0" applyFont="1" applyFill="1" applyBorder="1" applyAlignment="1">
      <alignment horizontal="left" vertical="justify" wrapText="1"/>
    </xf>
    <xf numFmtId="3" fontId="25" fillId="14" borderId="75" xfId="0" applyNumberFormat="1" applyFont="1" applyFill="1" applyBorder="1" applyAlignment="1">
      <alignment horizontal="right" vertical="center"/>
    </xf>
    <xf numFmtId="0" fontId="25" fillId="14" borderId="75" xfId="0" applyFont="1" applyFill="1" applyBorder="1" applyAlignment="1">
      <alignment horizontal="right" vertical="center"/>
    </xf>
    <xf numFmtId="0" fontId="25" fillId="14" borderId="75" xfId="0" applyFont="1" applyFill="1" applyBorder="1" applyAlignment="1">
      <alignment horizontal="center" vertical="center"/>
    </xf>
    <xf numFmtId="0" fontId="25" fillId="14" borderId="34" xfId="0" applyFont="1" applyFill="1" applyBorder="1" applyAlignment="1">
      <alignment horizontal="left"/>
    </xf>
    <xf numFmtId="0" fontId="46" fillId="0" borderId="75" xfId="0" applyFont="1" applyBorder="1" applyAlignment="1">
      <alignment horizontal="left" vertical="top" wrapText="1"/>
    </xf>
    <xf numFmtId="0" fontId="46" fillId="0" borderId="75" xfId="0" applyFont="1" applyBorder="1" applyAlignment="1">
      <alignment horizontal="left" vertical="justify"/>
    </xf>
    <xf numFmtId="0" fontId="41" fillId="0" borderId="75" xfId="0" applyFont="1" applyBorder="1" applyAlignment="1">
      <alignment vertical="top"/>
    </xf>
    <xf numFmtId="3" fontId="41" fillId="14" borderId="75" xfId="0" applyNumberFormat="1" applyFont="1" applyFill="1" applyBorder="1" applyAlignment="1">
      <alignment horizontal="right" vertical="center" wrapText="1"/>
    </xf>
    <xf numFmtId="0" fontId="23" fillId="0" borderId="75" xfId="0" applyFont="1" applyBorder="1" applyAlignment="1">
      <alignment horizontal="center" vertical="center"/>
    </xf>
    <xf numFmtId="0" fontId="50" fillId="0" borderId="75" xfId="0" applyFont="1" applyBorder="1" applyAlignment="1">
      <alignment horizontal="center" vertical="center"/>
    </xf>
    <xf numFmtId="0" fontId="40" fillId="0" borderId="75" xfId="0" applyFont="1" applyBorder="1" applyAlignment="1">
      <alignment horizontal="center" vertical="center"/>
    </xf>
    <xf numFmtId="3" fontId="23" fillId="0" borderId="65" xfId="0" applyNumberFormat="1" applyFont="1" applyBorder="1" applyAlignment="1">
      <alignment horizontal="right" vertical="center"/>
    </xf>
    <xf numFmtId="0" fontId="21" fillId="0" borderId="65" xfId="0" applyFont="1" applyBorder="1" applyAlignment="1">
      <alignment horizontal="left" vertical="top" wrapText="1"/>
    </xf>
    <xf numFmtId="0" fontId="10" fillId="12" borderId="76" xfId="0" applyFont="1" applyFill="1" applyBorder="1" applyAlignment="1" applyProtection="1">
      <alignment horizontal="left" vertical="top" wrapText="1"/>
      <protection locked="0"/>
    </xf>
    <xf numFmtId="0" fontId="41" fillId="0" borderId="76" xfId="0" applyFont="1" applyBorder="1" applyAlignment="1" applyProtection="1">
      <alignment horizontal="left" vertical="justify" wrapText="1"/>
      <protection locked="0"/>
    </xf>
    <xf numFmtId="49" fontId="41" fillId="0" borderId="76" xfId="0" applyNumberFormat="1" applyFont="1" applyBorder="1" applyAlignment="1" applyProtection="1">
      <alignment horizontal="left" vertical="top"/>
      <protection locked="0"/>
    </xf>
    <xf numFmtId="0" fontId="41" fillId="0" borderId="76" xfId="0" applyFont="1" applyBorder="1" applyAlignment="1" applyProtection="1">
      <alignment horizontal="left" vertical="top"/>
      <protection locked="0"/>
    </xf>
    <xf numFmtId="0" fontId="46" fillId="0" borderId="76" xfId="0" applyFont="1" applyBorder="1" applyAlignment="1">
      <alignment horizontal="left" vertical="justify" wrapText="1"/>
    </xf>
    <xf numFmtId="3" fontId="41" fillId="0" borderId="76" xfId="0" applyNumberFormat="1" applyFont="1" applyBorder="1" applyAlignment="1" applyProtection="1">
      <alignment horizontal="right" vertical="center"/>
      <protection locked="0"/>
    </xf>
    <xf numFmtId="3" fontId="41" fillId="9" borderId="76" xfId="0" applyNumberFormat="1" applyFont="1" applyFill="1" applyBorder="1" applyAlignment="1" applyProtection="1">
      <alignment horizontal="right" vertical="center"/>
      <protection locked="0"/>
    </xf>
    <xf numFmtId="0" fontId="53" fillId="0" borderId="76" xfId="0" applyFont="1" applyBorder="1" applyAlignment="1" applyProtection="1">
      <alignment horizontal="right" vertical="center"/>
      <protection locked="0"/>
    </xf>
    <xf numFmtId="0" fontId="41" fillId="0" borderId="76" xfId="0" applyFont="1" applyBorder="1" applyAlignment="1" applyProtection="1">
      <alignment horizontal="center" vertical="top"/>
      <protection locked="0"/>
    </xf>
    <xf numFmtId="0" fontId="41" fillId="0" borderId="76" xfId="0" applyFont="1" applyBorder="1" applyAlignment="1" applyProtection="1">
      <alignment horizontal="left" vertical="justify"/>
      <protection locked="0"/>
    </xf>
    <xf numFmtId="3" fontId="10" fillId="12" borderId="76" xfId="0" applyNumberFormat="1" applyFont="1" applyFill="1" applyBorder="1" applyAlignment="1">
      <alignment horizontal="right" vertical="center"/>
    </xf>
    <xf numFmtId="3" fontId="10" fillId="14" borderId="76" xfId="0" applyNumberFormat="1" applyFont="1" applyFill="1" applyBorder="1" applyAlignment="1">
      <alignment horizontal="right" vertical="center"/>
    </xf>
    <xf numFmtId="0" fontId="10" fillId="12" borderId="76" xfId="0" applyFont="1" applyFill="1" applyBorder="1" applyAlignment="1" applyProtection="1">
      <alignment horizontal="left" vertical="center" wrapText="1"/>
      <protection locked="0"/>
    </xf>
    <xf numFmtId="0" fontId="10" fillId="12" borderId="76" xfId="0" applyFont="1" applyFill="1" applyBorder="1" applyAlignment="1" applyProtection="1">
      <alignment horizontal="center" vertical="center" wrapText="1"/>
      <protection locked="0"/>
    </xf>
    <xf numFmtId="0" fontId="41" fillId="12" borderId="76" xfId="0" applyFont="1" applyFill="1" applyBorder="1" applyAlignment="1" applyProtection="1">
      <alignment horizontal="left" vertical="top" wrapText="1"/>
      <protection locked="0"/>
    </xf>
    <xf numFmtId="0" fontId="41" fillId="2" borderId="76" xfId="0" applyFont="1" applyFill="1" applyBorder="1" applyAlignment="1">
      <alignment vertical="justify" wrapText="1"/>
    </xf>
    <xf numFmtId="49" fontId="41" fillId="2" borderId="76" xfId="0" applyNumberFormat="1" applyFont="1" applyFill="1" applyBorder="1" applyAlignment="1">
      <alignment horizontal="left" vertical="top"/>
    </xf>
    <xf numFmtId="0" fontId="41" fillId="2" borderId="76" xfId="0" applyFont="1" applyFill="1" applyBorder="1" applyAlignment="1">
      <alignment horizontal="left" vertical="top"/>
    </xf>
    <xf numFmtId="0" fontId="41" fillId="2" borderId="76" xfId="0" applyFont="1" applyFill="1" applyBorder="1" applyAlignment="1">
      <alignment vertical="justify"/>
    </xf>
    <xf numFmtId="0" fontId="41" fillId="2" borderId="76" xfId="0" applyFont="1" applyFill="1" applyBorder="1" applyAlignment="1">
      <alignment vertical="top"/>
    </xf>
    <xf numFmtId="0" fontId="41" fillId="2" borderId="76" xfId="0" applyFont="1" applyFill="1" applyBorder="1" applyAlignment="1">
      <alignment horizontal="left" vertical="justify" wrapText="1"/>
    </xf>
    <xf numFmtId="3" fontId="41" fillId="2" borderId="76" xfId="0" applyNumberFormat="1" applyFont="1" applyFill="1" applyBorder="1" applyAlignment="1">
      <alignment horizontal="right" vertical="center"/>
    </xf>
    <xf numFmtId="3" fontId="41" fillId="9" borderId="76" xfId="0" applyNumberFormat="1" applyFont="1" applyFill="1" applyBorder="1" applyAlignment="1">
      <alignment horizontal="right" vertical="center"/>
    </xf>
    <xf numFmtId="0" fontId="53" fillId="2" borderId="76" xfId="0" applyFont="1" applyFill="1" applyBorder="1" applyAlignment="1">
      <alignment horizontal="right" vertical="center"/>
    </xf>
    <xf numFmtId="0" fontId="41" fillId="2" borderId="76" xfId="0" applyFont="1" applyFill="1" applyBorder="1" applyAlignment="1">
      <alignment horizontal="right" vertical="center"/>
    </xf>
    <xf numFmtId="0" fontId="41" fillId="2" borderId="76" xfId="0" applyFont="1" applyFill="1" applyBorder="1" applyAlignment="1">
      <alignment horizontal="center" vertical="center"/>
    </xf>
    <xf numFmtId="0" fontId="41" fillId="2" borderId="76" xfId="0" applyFont="1" applyFill="1" applyBorder="1" applyAlignment="1">
      <alignment horizontal="left" vertical="justify"/>
    </xf>
    <xf numFmtId="0" fontId="53" fillId="0" borderId="76" xfId="0" applyFont="1" applyBorder="1" applyAlignment="1">
      <alignment horizontal="right" vertical="center" wrapText="1"/>
    </xf>
    <xf numFmtId="0" fontId="53" fillId="0" borderId="76" xfId="0" applyFont="1" applyBorder="1" applyAlignment="1">
      <alignment horizontal="right" vertical="center"/>
    </xf>
    <xf numFmtId="0" fontId="41" fillId="0" borderId="76" xfId="0" applyFont="1" applyBorder="1" applyAlignment="1">
      <alignment vertical="justify" wrapText="1"/>
    </xf>
    <xf numFmtId="0" fontId="41" fillId="0" borderId="76" xfId="0" applyFont="1" applyBorder="1" applyAlignment="1">
      <alignment horizontal="left" vertical="top"/>
    </xf>
    <xf numFmtId="0" fontId="41" fillId="0" borderId="76" xfId="0" applyFont="1" applyBorder="1" applyAlignment="1">
      <alignment horizontal="left" vertical="justify"/>
    </xf>
    <xf numFmtId="0" fontId="41" fillId="0" borderId="76" xfId="0" applyFont="1" applyBorder="1" applyAlignment="1">
      <alignment vertical="justify"/>
    </xf>
    <xf numFmtId="0" fontId="41" fillId="0" borderId="76" xfId="0" applyFont="1" applyBorder="1" applyAlignment="1">
      <alignment vertical="top"/>
    </xf>
    <xf numFmtId="0" fontId="41" fillId="0" borderId="76" xfId="0" applyFont="1" applyBorder="1" applyAlignment="1">
      <alignment horizontal="left" vertical="justify" wrapText="1"/>
    </xf>
    <xf numFmtId="3" fontId="41" fillId="0" borderId="76" xfId="0" applyNumberFormat="1" applyFont="1" applyBorder="1" applyAlignment="1">
      <alignment horizontal="right" vertical="center"/>
    </xf>
    <xf numFmtId="3" fontId="41" fillId="14" borderId="76" xfId="0" applyNumberFormat="1" applyFont="1" applyFill="1" applyBorder="1" applyAlignment="1">
      <alignment horizontal="right" vertical="center" wrapText="1"/>
    </xf>
    <xf numFmtId="0" fontId="41" fillId="0" borderId="76" xfId="0" applyFont="1" applyBorder="1" applyAlignment="1">
      <alignment horizontal="center" vertical="center"/>
    </xf>
    <xf numFmtId="0" fontId="41" fillId="0" borderId="77" xfId="0" applyFont="1" applyBorder="1" applyAlignment="1">
      <alignment horizontal="left" wrapText="1"/>
    </xf>
    <xf numFmtId="0" fontId="46" fillId="0" borderId="76" xfId="0" applyFont="1" applyBorder="1" applyAlignment="1">
      <alignment horizontal="left" vertical="top" wrapText="1"/>
    </xf>
    <xf numFmtId="0" fontId="46" fillId="0" borderId="76" xfId="0" applyFont="1" applyBorder="1" applyAlignment="1">
      <alignment horizontal="left" vertical="justify"/>
    </xf>
    <xf numFmtId="0" fontId="41" fillId="0" borderId="76" xfId="0" applyFont="1" applyBorder="1" applyAlignment="1">
      <alignment horizontal="right" vertical="center"/>
    </xf>
    <xf numFmtId="0" fontId="46" fillId="0" borderId="76" xfId="0" applyFont="1" applyBorder="1" applyAlignment="1">
      <alignment horizontal="center" vertical="center" wrapText="1"/>
    </xf>
    <xf numFmtId="0" fontId="46" fillId="0" borderId="76" xfId="0" applyFont="1" applyBorder="1" applyAlignment="1">
      <alignment horizontal="center" vertical="center"/>
    </xf>
    <xf numFmtId="0" fontId="40" fillId="0" borderId="76" xfId="0" applyFont="1" applyBorder="1" applyAlignment="1">
      <alignment horizontal="center" vertical="center"/>
    </xf>
    <xf numFmtId="0" fontId="41" fillId="0" borderId="76" xfId="0" applyFont="1" applyBorder="1" applyAlignment="1" applyProtection="1">
      <alignment horizontal="center" vertical="center" wrapText="1"/>
      <protection locked="0"/>
    </xf>
    <xf numFmtId="49" fontId="41" fillId="0" borderId="76" xfId="0" applyNumberFormat="1" applyFont="1" applyBorder="1" applyAlignment="1" applyProtection="1">
      <alignment horizontal="center" vertical="center" wrapText="1"/>
      <protection locked="0"/>
    </xf>
    <xf numFmtId="0" fontId="41" fillId="0" borderId="76" xfId="0" applyFont="1" applyBorder="1" applyAlignment="1" applyProtection="1">
      <alignment horizontal="left" vertical="center" wrapText="1"/>
      <protection locked="0"/>
    </xf>
    <xf numFmtId="0" fontId="46" fillId="0" borderId="76" xfId="0" applyFont="1" applyBorder="1" applyAlignment="1">
      <alignment horizontal="left" vertical="center" wrapText="1"/>
    </xf>
    <xf numFmtId="3" fontId="41" fillId="0" borderId="76" xfId="93" applyNumberFormat="1" applyFont="1" applyFill="1" applyBorder="1" applyAlignment="1" applyProtection="1">
      <alignment horizontal="right" vertical="center" wrapText="1"/>
      <protection locked="0"/>
    </xf>
    <xf numFmtId="49" fontId="53" fillId="0" borderId="76" xfId="0" applyNumberFormat="1" applyFont="1" applyBorder="1" applyAlignment="1" applyProtection="1">
      <alignment horizontal="center" vertical="center" wrapText="1"/>
      <protection locked="0"/>
    </xf>
    <xf numFmtId="0" fontId="53" fillId="0" borderId="76" xfId="0" applyFont="1" applyBorder="1" applyAlignment="1">
      <alignment horizontal="left" vertical="center" wrapText="1"/>
    </xf>
    <xf numFmtId="0" fontId="41" fillId="0" borderId="76" xfId="0" applyFont="1" applyBorder="1" applyAlignment="1">
      <alignment horizontal="center" vertical="center" wrapText="1"/>
    </xf>
    <xf numFmtId="49" fontId="41" fillId="0" borderId="76" xfId="0" applyNumberFormat="1" applyFont="1" applyBorder="1" applyAlignment="1">
      <alignment horizontal="center" vertical="center" wrapText="1"/>
    </xf>
    <xf numFmtId="1" fontId="41" fillId="0" borderId="76" xfId="0" applyNumberFormat="1" applyFont="1" applyBorder="1" applyAlignment="1">
      <alignment horizontal="center" vertical="center" wrapText="1"/>
    </xf>
    <xf numFmtId="0" fontId="41" fillId="0" borderId="76" xfId="0" applyFont="1" applyBorder="1" applyAlignment="1">
      <alignment horizontal="left" vertical="center" wrapText="1"/>
    </xf>
    <xf numFmtId="3" fontId="53" fillId="0" borderId="76" xfId="0" applyNumberFormat="1" applyFont="1" applyBorder="1" applyAlignment="1">
      <alignment horizontal="right" vertical="center" wrapText="1"/>
    </xf>
    <xf numFmtId="49" fontId="53" fillId="0" borderId="76" xfId="0" applyNumberFormat="1" applyFont="1" applyBorder="1" applyAlignment="1">
      <alignment horizontal="center" vertical="center" wrapText="1"/>
    </xf>
    <xf numFmtId="3" fontId="53" fillId="9" borderId="76" xfId="0" applyNumberFormat="1" applyFont="1" applyFill="1" applyBorder="1" applyAlignment="1">
      <alignment horizontal="right" vertical="center"/>
    </xf>
    <xf numFmtId="0" fontId="25" fillId="14" borderId="32"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center" vertical="center" wrapText="1"/>
      <protection locked="0"/>
    </xf>
    <xf numFmtId="49" fontId="25" fillId="14" borderId="76" xfId="0" applyNumberFormat="1" applyFont="1" applyFill="1" applyBorder="1" applyAlignment="1" applyProtection="1">
      <alignment horizontal="center" vertical="center" wrapText="1"/>
      <protection locked="0"/>
    </xf>
    <xf numFmtId="1" fontId="25" fillId="14" borderId="76" xfId="0" applyNumberFormat="1" applyFont="1" applyFill="1" applyBorder="1" applyAlignment="1" applyProtection="1">
      <alignment horizontal="center" vertical="center"/>
      <protection locked="0"/>
    </xf>
    <xf numFmtId="0" fontId="25" fillId="14" borderId="76" xfId="0" applyFont="1" applyFill="1" applyBorder="1" applyAlignment="1" applyProtection="1">
      <alignment horizontal="left" vertical="center"/>
      <protection locked="0"/>
    </xf>
    <xf numFmtId="0" fontId="25" fillId="14" borderId="76" xfId="0" applyFont="1" applyFill="1" applyBorder="1" applyAlignment="1">
      <alignment horizontal="left" vertical="center" wrapText="1"/>
    </xf>
    <xf numFmtId="3" fontId="25" fillId="14" borderId="76" xfId="8" applyNumberFormat="1" applyFont="1" applyFill="1" applyBorder="1" applyAlignment="1" applyProtection="1">
      <alignment horizontal="right" vertical="center"/>
      <protection locked="0"/>
    </xf>
    <xf numFmtId="3" fontId="25" fillId="14" borderId="76" xfId="0" applyNumberFormat="1" applyFont="1" applyFill="1" applyBorder="1" applyAlignment="1" applyProtection="1">
      <alignment horizontal="right" vertical="center"/>
      <protection locked="0"/>
    </xf>
    <xf numFmtId="0" fontId="25"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protection locked="0"/>
    </xf>
    <xf numFmtId="1" fontId="41" fillId="0" borderId="76" xfId="0" applyNumberFormat="1" applyFont="1" applyBorder="1" applyAlignment="1" applyProtection="1">
      <alignment horizontal="center" vertical="center" wrapText="1"/>
      <protection locked="0"/>
    </xf>
    <xf numFmtId="3" fontId="41" fillId="0" borderId="76" xfId="0" applyNumberFormat="1" applyFont="1" applyBorder="1" applyAlignment="1" applyProtection="1">
      <alignment horizontal="right" vertical="center" wrapText="1"/>
      <protection locked="0"/>
    </xf>
    <xf numFmtId="0" fontId="10" fillId="0" borderId="0" xfId="0" applyFont="1" applyAlignment="1">
      <alignment horizontal="left" vertical="center"/>
    </xf>
    <xf numFmtId="0" fontId="53" fillId="0" borderId="76" xfId="0" applyFont="1" applyBorder="1" applyAlignment="1" applyProtection="1">
      <alignment horizontal="right" vertical="center" wrapText="1"/>
      <protection locked="0"/>
    </xf>
    <xf numFmtId="0" fontId="25" fillId="14" borderId="32" xfId="0" applyFont="1" applyFill="1" applyBorder="1" applyAlignment="1">
      <alignment horizontal="left" vertical="center" wrapText="1"/>
    </xf>
    <xf numFmtId="0" fontId="25" fillId="14" borderId="76" xfId="0" applyFont="1" applyFill="1" applyBorder="1" applyAlignment="1">
      <alignment vertical="center" wrapText="1"/>
    </xf>
    <xf numFmtId="0" fontId="25" fillId="14" borderId="76" xfId="0" applyFont="1" applyFill="1" applyBorder="1" applyAlignment="1">
      <alignment horizontal="center" vertical="center" wrapText="1"/>
    </xf>
    <xf numFmtId="1" fontId="25" fillId="14" borderId="76" xfId="0" applyNumberFormat="1" applyFont="1" applyFill="1" applyBorder="1" applyAlignment="1">
      <alignment horizontal="center" vertical="center" wrapText="1"/>
    </xf>
    <xf numFmtId="3" fontId="25" fillId="14" borderId="76" xfId="0" applyNumberFormat="1" applyFont="1" applyFill="1" applyBorder="1" applyAlignment="1">
      <alignment horizontal="right" vertical="center" wrapText="1"/>
    </xf>
    <xf numFmtId="3" fontId="25" fillId="14" borderId="76" xfId="0" applyNumberFormat="1" applyFont="1" applyFill="1" applyBorder="1" applyAlignment="1" applyProtection="1">
      <alignment horizontal="right" vertical="center" wrapText="1"/>
      <protection locked="0"/>
    </xf>
    <xf numFmtId="49" fontId="25" fillId="14" borderId="76" xfId="0" applyNumberFormat="1" applyFont="1" applyFill="1" applyBorder="1" applyAlignment="1">
      <alignment horizontal="center" vertical="center" wrapText="1"/>
    </xf>
    <xf numFmtId="0" fontId="25" fillId="14" borderId="34" xfId="0" applyFont="1" applyFill="1" applyBorder="1" applyAlignment="1">
      <alignment horizontal="left" vertical="center" wrapText="1"/>
    </xf>
    <xf numFmtId="0" fontId="53" fillId="0" borderId="0" xfId="0" applyFont="1" applyAlignment="1">
      <alignment horizontal="center" vertical="center" wrapText="1"/>
    </xf>
    <xf numFmtId="3" fontId="25" fillId="14" borderId="76" xfId="8" applyNumberFormat="1" applyFont="1" applyFill="1" applyBorder="1" applyAlignment="1">
      <alignment horizontal="right" vertical="center" wrapText="1"/>
    </xf>
    <xf numFmtId="0" fontId="41" fillId="0" borderId="76" xfId="0" applyFont="1" applyBorder="1" applyAlignment="1">
      <alignment vertical="center" wrapText="1"/>
    </xf>
    <xf numFmtId="3" fontId="41" fillId="0" borderId="76" xfId="0" applyNumberFormat="1" applyFont="1" applyBorder="1" applyAlignment="1">
      <alignment vertical="center" wrapText="1"/>
    </xf>
    <xf numFmtId="49" fontId="23" fillId="0" borderId="76" xfId="0" applyNumberFormat="1" applyFont="1" applyBorder="1" applyAlignment="1">
      <alignment horizontal="center" vertical="center" wrapText="1"/>
    </xf>
    <xf numFmtId="0" fontId="23" fillId="0" borderId="76" xfId="0" applyFont="1" applyBorder="1" applyAlignment="1">
      <alignment horizontal="center" vertical="center" wrapText="1"/>
    </xf>
    <xf numFmtId="0" fontId="10" fillId="0" borderId="76" xfId="0" applyFont="1" applyBorder="1" applyAlignment="1">
      <alignment vertical="center" wrapText="1"/>
    </xf>
    <xf numFmtId="0" fontId="41" fillId="2" borderId="76" xfId="0" applyFont="1" applyFill="1" applyBorder="1" applyAlignment="1">
      <alignment horizontal="center" vertical="center" wrapText="1"/>
    </xf>
    <xf numFmtId="0" fontId="41" fillId="2" borderId="76" xfId="0" applyFont="1" applyFill="1" applyBorder="1" applyAlignment="1">
      <alignment vertical="center" wrapText="1"/>
    </xf>
    <xf numFmtId="0" fontId="23" fillId="10" borderId="76" xfId="0" applyFont="1" applyFill="1" applyBorder="1" applyAlignment="1">
      <alignment horizontal="left" vertical="center" wrapText="1"/>
    </xf>
    <xf numFmtId="3" fontId="41" fillId="2" borderId="76" xfId="0" applyNumberFormat="1" applyFont="1" applyFill="1" applyBorder="1" applyAlignment="1">
      <alignment vertical="center" wrapText="1"/>
    </xf>
    <xf numFmtId="0" fontId="10" fillId="2" borderId="76" xfId="0" applyFont="1" applyFill="1" applyBorder="1" applyAlignment="1">
      <alignment vertical="center" wrapText="1"/>
    </xf>
    <xf numFmtId="1" fontId="41" fillId="0" borderId="76" xfId="0" applyNumberFormat="1" applyFont="1" applyBorder="1" applyAlignment="1">
      <alignment horizontal="center" vertical="center"/>
    </xf>
    <xf numFmtId="3" fontId="23" fillId="0" borderId="76" xfId="0" applyNumberFormat="1" applyFont="1" applyBorder="1" applyAlignment="1">
      <alignment horizontal="right" vertical="center"/>
    </xf>
    <xf numFmtId="3" fontId="10" fillId="9" borderId="76" xfId="0" applyNumberFormat="1" applyFont="1" applyFill="1" applyBorder="1" applyAlignment="1" applyProtection="1">
      <alignment horizontal="right" vertical="center"/>
      <protection locked="0"/>
    </xf>
    <xf numFmtId="49" fontId="23" fillId="0" borderId="76" xfId="0" applyNumberFormat="1" applyFont="1" applyBorder="1" applyAlignment="1">
      <alignment horizontal="center" vertical="center"/>
    </xf>
    <xf numFmtId="0" fontId="41" fillId="0" borderId="76" xfId="0" applyFont="1" applyBorder="1" applyAlignment="1">
      <alignment vertical="center"/>
    </xf>
    <xf numFmtId="0" fontId="10" fillId="0" borderId="76" xfId="0" applyFont="1" applyBorder="1" applyAlignment="1">
      <alignment horizontal="center" vertical="center" wrapText="1"/>
    </xf>
    <xf numFmtId="1" fontId="10" fillId="0" borderId="76" xfId="0" applyNumberFormat="1" applyFont="1" applyBorder="1" applyAlignment="1">
      <alignment horizontal="center" vertical="center" wrapText="1"/>
    </xf>
    <xf numFmtId="0" fontId="10" fillId="0" borderId="76" xfId="0" applyFont="1" applyBorder="1" applyAlignment="1">
      <alignment horizontal="left" vertical="center" wrapText="1"/>
    </xf>
    <xf numFmtId="3" fontId="23" fillId="0" borderId="76" xfId="0" applyNumberFormat="1" applyFont="1" applyBorder="1" applyAlignment="1">
      <alignment horizontal="right" vertical="center" wrapText="1"/>
    </xf>
    <xf numFmtId="3" fontId="41" fillId="0" borderId="76" xfId="0" applyNumberFormat="1" applyFont="1" applyBorder="1" applyAlignment="1">
      <alignment horizontal="right" vertical="center" wrapText="1"/>
    </xf>
    <xf numFmtId="3" fontId="41" fillId="9" borderId="76" xfId="0" applyNumberFormat="1" applyFont="1" applyFill="1" applyBorder="1" applyAlignment="1" applyProtection="1">
      <alignment horizontal="right" vertical="center" wrapText="1"/>
      <protection locked="0"/>
    </xf>
    <xf numFmtId="3" fontId="41" fillId="9" borderId="76" xfId="0" applyNumberFormat="1" applyFont="1" applyFill="1" applyBorder="1" applyAlignment="1">
      <alignment horizontal="right" vertical="center" wrapText="1"/>
    </xf>
    <xf numFmtId="3" fontId="41" fillId="0" borderId="76" xfId="8" applyNumberFormat="1" applyFont="1" applyFill="1" applyBorder="1" applyAlignment="1">
      <alignment horizontal="right" vertical="center" wrapText="1"/>
    </xf>
    <xf numFmtId="0" fontId="40" fillId="0" borderId="76" xfId="0" applyFont="1" applyBorder="1" applyAlignment="1">
      <alignment vertical="center" wrapText="1"/>
    </xf>
    <xf numFmtId="0" fontId="41" fillId="10" borderId="0" xfId="0" applyFont="1" applyFill="1" applyAlignment="1">
      <alignment horizontal="center" vertical="center" wrapText="1"/>
    </xf>
    <xf numFmtId="0" fontId="53" fillId="0" borderId="76" xfId="0" applyFont="1" applyBorder="1" applyAlignment="1">
      <alignment horizontal="center" vertical="center" wrapText="1"/>
    </xf>
    <xf numFmtId="3" fontId="10" fillId="0" borderId="76" xfId="0" applyNumberFormat="1" applyFont="1" applyBorder="1" applyAlignment="1">
      <alignment horizontal="right" vertical="center"/>
    </xf>
    <xf numFmtId="3" fontId="10" fillId="9" borderId="76" xfId="0" applyNumberFormat="1" applyFont="1" applyFill="1" applyBorder="1" applyAlignment="1">
      <alignment horizontal="right" vertical="center"/>
    </xf>
    <xf numFmtId="3" fontId="10" fillId="0" borderId="76" xfId="0" applyNumberFormat="1" applyFont="1" applyBorder="1" applyAlignment="1">
      <alignment horizontal="right" vertical="center" wrapText="1"/>
    </xf>
    <xf numFmtId="3" fontId="10" fillId="9" borderId="76" xfId="0" applyNumberFormat="1" applyFont="1" applyFill="1" applyBorder="1" applyAlignment="1">
      <alignment horizontal="right" vertical="center" wrapText="1"/>
    </xf>
    <xf numFmtId="0" fontId="62" fillId="0" borderId="76" xfId="0" applyFont="1" applyBorder="1" applyAlignment="1">
      <alignment horizontal="left" vertical="center" wrapText="1"/>
    </xf>
    <xf numFmtId="3" fontId="10" fillId="0" borderId="76" xfId="0" applyNumberFormat="1" applyFont="1" applyBorder="1" applyAlignment="1">
      <alignment horizontal="center" vertical="center"/>
    </xf>
    <xf numFmtId="3" fontId="10" fillId="9" borderId="76" xfId="0" applyNumberFormat="1" applyFont="1" applyFill="1" applyBorder="1" applyAlignment="1">
      <alignment horizontal="center" vertical="center"/>
    </xf>
    <xf numFmtId="49" fontId="10" fillId="0" borderId="76" xfId="0" applyNumberFormat="1" applyFont="1" applyBorder="1" applyAlignment="1">
      <alignment horizontal="center" vertical="center"/>
    </xf>
    <xf numFmtId="3" fontId="10" fillId="13" borderId="76" xfId="0" applyNumberFormat="1" applyFont="1" applyFill="1" applyBorder="1" applyAlignment="1">
      <alignment horizontal="right" vertical="center" wrapText="1"/>
    </xf>
    <xf numFmtId="0" fontId="40" fillId="0" borderId="76" xfId="0" applyFont="1" applyBorder="1" applyAlignment="1">
      <alignment horizontal="center" vertical="center" wrapText="1"/>
    </xf>
    <xf numFmtId="0" fontId="49" fillId="0" borderId="0" xfId="0" applyFont="1" applyAlignment="1">
      <alignment horizontal="left" vertical="center" wrapText="1"/>
    </xf>
    <xf numFmtId="0" fontId="41" fillId="0" borderId="77" xfId="0" applyFont="1" applyBorder="1" applyAlignment="1">
      <alignment horizontal="left" vertical="center"/>
    </xf>
    <xf numFmtId="0" fontId="41" fillId="0" borderId="78" xfId="0" applyFont="1" applyBorder="1" applyAlignment="1">
      <alignment horizontal="left" vertical="center" wrapText="1"/>
    </xf>
    <xf numFmtId="0" fontId="41" fillId="0" borderId="78" xfId="0" applyFont="1" applyBorder="1" applyAlignment="1">
      <alignment horizontal="center" vertical="center" wrapText="1"/>
    </xf>
    <xf numFmtId="3" fontId="23" fillId="0" borderId="78" xfId="0" applyNumberFormat="1" applyFont="1" applyBorder="1" applyAlignment="1">
      <alignment horizontal="right" vertical="center" wrapText="1"/>
    </xf>
    <xf numFmtId="0" fontId="23" fillId="0" borderId="78" xfId="0" applyFont="1" applyBorder="1" applyAlignment="1">
      <alignment horizontal="center" vertical="center" wrapText="1"/>
    </xf>
    <xf numFmtId="0" fontId="41" fillId="0" borderId="79" xfId="0" applyFont="1" applyBorder="1" applyAlignment="1">
      <alignment horizontal="center" vertical="center" wrapText="1"/>
    </xf>
    <xf numFmtId="0" fontId="41" fillId="0" borderId="78" xfId="0" applyFont="1" applyBorder="1" applyAlignment="1">
      <alignment vertical="center" wrapText="1"/>
    </xf>
    <xf numFmtId="3" fontId="41" fillId="0" borderId="78" xfId="0" applyNumberFormat="1" applyFont="1" applyBorder="1" applyAlignment="1">
      <alignment horizontal="right" vertical="center" wrapText="1"/>
    </xf>
    <xf numFmtId="3" fontId="41" fillId="14" borderId="78" xfId="0" applyNumberFormat="1" applyFont="1" applyFill="1" applyBorder="1" applyAlignment="1">
      <alignment horizontal="right" vertical="center" wrapText="1"/>
    </xf>
    <xf numFmtId="0" fontId="41" fillId="0" borderId="79" xfId="0" applyFont="1" applyBorder="1" applyAlignment="1">
      <alignment horizontal="left" vertical="center" wrapText="1"/>
    </xf>
    <xf numFmtId="3" fontId="41" fillId="14" borderId="78" xfId="0" applyNumberFormat="1" applyFont="1" applyFill="1" applyBorder="1" applyAlignment="1">
      <alignment vertical="center" wrapText="1"/>
    </xf>
    <xf numFmtId="0" fontId="23" fillId="0" borderId="78" xfId="0" applyFont="1" applyBorder="1" applyAlignment="1">
      <alignment horizontal="right" vertical="center" wrapText="1"/>
    </xf>
    <xf numFmtId="0" fontId="23" fillId="0" borderId="61" xfId="0" applyFont="1" applyBorder="1" applyAlignment="1">
      <alignment horizontal="right" vertical="center"/>
    </xf>
    <xf numFmtId="0" fontId="41" fillId="0" borderId="78" xfId="0" applyFont="1" applyBorder="1" applyAlignment="1">
      <alignment vertical="center"/>
    </xf>
    <xf numFmtId="0" fontId="41" fillId="0" borderId="78" xfId="0" applyFont="1" applyBorder="1" applyAlignment="1">
      <alignment horizontal="center" vertical="center"/>
    </xf>
    <xf numFmtId="0" fontId="23" fillId="0" borderId="78" xfId="0" applyFont="1" applyBorder="1" applyAlignment="1">
      <alignment horizontal="center" vertical="center"/>
    </xf>
    <xf numFmtId="0" fontId="41" fillId="0" borderId="79" xfId="0" applyFont="1" applyBorder="1" applyAlignment="1">
      <alignment horizontal="left" vertical="center"/>
    </xf>
    <xf numFmtId="3" fontId="23" fillId="0" borderId="78" xfId="0" applyNumberFormat="1" applyFont="1" applyBorder="1" applyAlignment="1">
      <alignment horizontal="right" vertical="center"/>
    </xf>
    <xf numFmtId="3" fontId="41" fillId="0" borderId="78" xfId="0" applyNumberFormat="1" applyFont="1" applyBorder="1" applyAlignment="1">
      <alignment horizontal="right" vertical="center"/>
    </xf>
    <xf numFmtId="0" fontId="53" fillId="0" borderId="78" xfId="0" applyFont="1" applyBorder="1" applyAlignment="1">
      <alignment horizontal="center" vertical="center" wrapText="1"/>
    </xf>
    <xf numFmtId="0" fontId="53" fillId="0" borderId="78" xfId="0" applyFont="1" applyBorder="1" applyAlignment="1">
      <alignment horizontal="center" vertical="center"/>
    </xf>
    <xf numFmtId="0" fontId="10" fillId="0" borderId="77" xfId="17442" applyNumberFormat="1" applyFont="1" applyBorder="1" applyAlignment="1">
      <alignment horizontal="center" vertical="center"/>
    </xf>
    <xf numFmtId="0" fontId="54" fillId="0" borderId="76" xfId="17442" applyNumberFormat="1" applyFont="1" applyBorder="1" applyAlignment="1">
      <alignment horizontal="center" vertical="center" wrapText="1"/>
    </xf>
    <xf numFmtId="0" fontId="54" fillId="0" borderId="76" xfId="17442" applyNumberFormat="1" applyFont="1" applyBorder="1" applyAlignment="1">
      <alignment horizontal="left" vertical="center" wrapText="1"/>
    </xf>
    <xf numFmtId="0" fontId="54" fillId="0" borderId="76" xfId="17442" applyNumberFormat="1" applyFont="1" applyBorder="1" applyAlignment="1">
      <alignment horizontal="center" vertical="center"/>
    </xf>
    <xf numFmtId="0" fontId="54" fillId="21" borderId="76" xfId="17442" applyNumberFormat="1" applyFont="1" applyFill="1" applyBorder="1" applyAlignment="1">
      <alignment horizontal="center" vertical="center"/>
    </xf>
    <xf numFmtId="0" fontId="23" fillId="0" borderId="76" xfId="17442" applyNumberFormat="1" applyFont="1" applyBorder="1" applyAlignment="1">
      <alignment horizontal="center" vertical="center" wrapText="1"/>
    </xf>
    <xf numFmtId="0" fontId="23" fillId="0" borderId="76" xfId="17442" applyNumberFormat="1" applyFont="1" applyBorder="1" applyAlignment="1">
      <alignment horizontal="center" vertical="center"/>
    </xf>
    <xf numFmtId="0" fontId="10" fillId="0" borderId="77" xfId="0" applyFont="1" applyBorder="1" applyAlignment="1">
      <alignment horizontal="left" vertical="center" wrapText="1"/>
    </xf>
    <xf numFmtId="0" fontId="46" fillId="0" borderId="76" xfId="0" applyFont="1" applyBorder="1" applyAlignment="1">
      <alignment vertical="center" wrapText="1"/>
    </xf>
    <xf numFmtId="3" fontId="46" fillId="0" borderId="76" xfId="0" applyNumberFormat="1" applyFont="1" applyBorder="1" applyAlignment="1">
      <alignment vertical="center"/>
    </xf>
    <xf numFmtId="0" fontId="62" fillId="0" borderId="76" xfId="0" applyFont="1" applyBorder="1" applyAlignment="1">
      <alignment horizontal="center" vertical="center"/>
    </xf>
    <xf numFmtId="0" fontId="62" fillId="0" borderId="76" xfId="0" applyFont="1" applyBorder="1" applyAlignment="1">
      <alignment horizontal="center" vertical="center" wrapText="1"/>
    </xf>
    <xf numFmtId="0" fontId="54" fillId="0" borderId="77" xfId="17442" applyNumberFormat="1" applyFont="1" applyBorder="1" applyAlignment="1">
      <alignment horizontal="center" vertical="center"/>
    </xf>
    <xf numFmtId="0" fontId="41" fillId="0" borderId="77" xfId="0" applyFont="1" applyBorder="1" applyAlignment="1">
      <alignment horizontal="left" vertical="center" wrapText="1"/>
    </xf>
    <xf numFmtId="3" fontId="46" fillId="0" borderId="76" xfId="0" applyNumberFormat="1" applyFont="1" applyBorder="1" applyAlignment="1">
      <alignment vertical="center" wrapText="1"/>
    </xf>
    <xf numFmtId="0" fontId="10" fillId="0" borderId="76" xfId="17442" applyNumberFormat="1" applyFont="1" applyBorder="1" applyAlignment="1">
      <alignment vertical="center" wrapText="1"/>
    </xf>
    <xf numFmtId="0" fontId="21" fillId="0" borderId="76" xfId="0" applyFont="1" applyBorder="1" applyAlignment="1">
      <alignment vertical="center" wrapText="1"/>
    </xf>
    <xf numFmtId="0" fontId="46" fillId="0" borderId="76" xfId="0" applyFont="1" applyBorder="1" applyAlignment="1">
      <alignment vertical="center"/>
    </xf>
    <xf numFmtId="0" fontId="21" fillId="0" borderId="76" xfId="0" applyFont="1" applyBorder="1" applyAlignment="1">
      <alignment horizontal="left" vertical="center" wrapText="1"/>
    </xf>
    <xf numFmtId="44" fontId="41" fillId="0" borderId="76" xfId="17442" applyFont="1" applyFill="1" applyBorder="1" applyAlignment="1">
      <alignment horizontal="center" vertical="center" wrapText="1"/>
    </xf>
    <xf numFmtId="44" fontId="41" fillId="0" borderId="76" xfId="17442" applyFont="1" applyFill="1" applyBorder="1" applyAlignment="1">
      <alignment vertical="center" wrapText="1"/>
    </xf>
    <xf numFmtId="0" fontId="41" fillId="0" borderId="76" xfId="17442" applyNumberFormat="1" applyFont="1" applyFill="1" applyBorder="1" applyAlignment="1">
      <alignment horizontal="left" vertical="center" wrapText="1"/>
    </xf>
    <xf numFmtId="3" fontId="41" fillId="14" borderId="76" xfId="17442" applyNumberFormat="1" applyFont="1" applyFill="1" applyBorder="1" applyAlignment="1">
      <alignment horizontal="right" vertical="center"/>
    </xf>
    <xf numFmtId="44" fontId="23" fillId="0" borderId="76" xfId="17442" applyFont="1" applyFill="1" applyBorder="1" applyAlignment="1">
      <alignment horizontal="center" vertical="center" wrapText="1"/>
    </xf>
    <xf numFmtId="44" fontId="10" fillId="0" borderId="76" xfId="17442" applyFont="1" applyFill="1" applyBorder="1" applyAlignment="1">
      <alignment vertical="center" wrapText="1"/>
    </xf>
    <xf numFmtId="0" fontId="49" fillId="0" borderId="53" xfId="0" applyFont="1" applyBorder="1" applyAlignment="1">
      <alignment horizontal="center" vertical="center"/>
    </xf>
    <xf numFmtId="0" fontId="46" fillId="0" borderId="78" xfId="0" applyFont="1" applyBorder="1" applyAlignment="1">
      <alignment vertical="center" wrapText="1"/>
    </xf>
    <xf numFmtId="0" fontId="46" fillId="0" borderId="78" xfId="0" applyFont="1" applyBorder="1" applyAlignment="1">
      <alignment horizontal="left" vertical="center" wrapText="1"/>
    </xf>
    <xf numFmtId="3" fontId="41" fillId="12" borderId="76" xfId="0" applyNumberFormat="1" applyFont="1" applyFill="1" applyBorder="1" applyAlignment="1">
      <alignment horizontal="right" vertical="center"/>
    </xf>
    <xf numFmtId="0" fontId="41" fillId="12" borderId="76" xfId="0" applyFont="1" applyFill="1" applyBorder="1" applyAlignment="1">
      <alignment horizontal="right" vertical="center" wrapText="1"/>
    </xf>
    <xf numFmtId="0" fontId="46" fillId="12" borderId="76" xfId="0" applyFont="1" applyFill="1" applyBorder="1" applyAlignment="1">
      <alignment horizontal="center" vertical="center"/>
    </xf>
    <xf numFmtId="0" fontId="41" fillId="12" borderId="76" xfId="0" applyFont="1" applyFill="1" applyBorder="1" applyAlignment="1">
      <alignment horizontal="center" vertical="center" wrapText="1"/>
    </xf>
    <xf numFmtId="0" fontId="41" fillId="12" borderId="76" xfId="0" applyFont="1" applyFill="1" applyBorder="1" applyAlignment="1">
      <alignment horizontal="left" vertical="center" wrapText="1"/>
    </xf>
    <xf numFmtId="0" fontId="41" fillId="12" borderId="76" xfId="0" applyFont="1" applyFill="1" applyBorder="1" applyAlignment="1">
      <alignment vertical="center" wrapText="1"/>
    </xf>
    <xf numFmtId="3" fontId="41" fillId="12" borderId="78" xfId="0" applyNumberFormat="1" applyFont="1" applyFill="1" applyBorder="1" applyAlignment="1">
      <alignment horizontal="right" vertical="center"/>
    </xf>
    <xf numFmtId="3" fontId="41" fillId="15" borderId="76" xfId="0" applyNumberFormat="1" applyFont="1" applyFill="1" applyBorder="1" applyAlignment="1">
      <alignment horizontal="right" vertical="center" wrapText="1"/>
    </xf>
    <xf numFmtId="0" fontId="41" fillId="12" borderId="78" xfId="0" applyFont="1" applyFill="1" applyBorder="1" applyAlignment="1">
      <alignment horizontal="center" vertical="center"/>
    </xf>
    <xf numFmtId="0" fontId="41" fillId="12" borderId="78" xfId="0" applyFont="1" applyFill="1" applyBorder="1" applyAlignment="1">
      <alignment vertical="center" wrapText="1"/>
    </xf>
    <xf numFmtId="0" fontId="41" fillId="12" borderId="79" xfId="0" applyFont="1" applyFill="1" applyBorder="1" applyAlignment="1">
      <alignment horizontal="left" vertical="center"/>
    </xf>
    <xf numFmtId="0" fontId="41" fillId="12" borderId="76" xfId="0" applyFont="1" applyFill="1" applyBorder="1" applyAlignment="1">
      <alignment horizontal="center" vertical="center"/>
    </xf>
    <xf numFmtId="0" fontId="41" fillId="12" borderId="76" xfId="0" applyFont="1" applyFill="1" applyBorder="1" applyAlignment="1">
      <alignment horizontal="left" vertical="center"/>
    </xf>
    <xf numFmtId="0" fontId="41" fillId="12" borderId="76" xfId="0" applyFont="1" applyFill="1" applyBorder="1" applyAlignment="1">
      <alignment vertical="center"/>
    </xf>
    <xf numFmtId="3" fontId="41" fillId="17" borderId="76" xfId="0" applyNumberFormat="1" applyFont="1" applyFill="1" applyBorder="1" applyAlignment="1">
      <alignment horizontal="right" vertical="center" wrapText="1"/>
    </xf>
    <xf numFmtId="0" fontId="41" fillId="12" borderId="78" xfId="0" applyFont="1" applyFill="1" applyBorder="1" applyAlignment="1">
      <alignment horizontal="left" vertical="center" wrapText="1"/>
    </xf>
    <xf numFmtId="0" fontId="41" fillId="12" borderId="78" xfId="0" applyFont="1" applyFill="1" applyBorder="1" applyAlignment="1">
      <alignment vertical="center"/>
    </xf>
    <xf numFmtId="0" fontId="41" fillId="12" borderId="34" xfId="0" applyFont="1" applyFill="1" applyBorder="1" applyAlignment="1">
      <alignment horizontal="left" vertical="center"/>
    </xf>
    <xf numFmtId="0" fontId="46" fillId="12" borderId="76" xfId="0" applyFont="1" applyFill="1" applyBorder="1" applyAlignment="1">
      <alignment horizontal="left" vertical="center" wrapText="1"/>
    </xf>
    <xf numFmtId="0" fontId="41" fillId="0" borderId="76" xfId="17442" applyNumberFormat="1" applyFont="1" applyFill="1" applyBorder="1" applyAlignment="1">
      <alignment horizontal="right" vertical="center"/>
    </xf>
    <xf numFmtId="0" fontId="23" fillId="0" borderId="76" xfId="17442" applyNumberFormat="1" applyFont="1" applyFill="1" applyBorder="1" applyAlignment="1">
      <alignment horizontal="right" vertical="center" wrapText="1"/>
    </xf>
    <xf numFmtId="0" fontId="53" fillId="0" borderId="53" xfId="0" applyFont="1" applyBorder="1" applyAlignment="1">
      <alignment horizontal="right" vertical="center"/>
    </xf>
    <xf numFmtId="0" fontId="53" fillId="0" borderId="78" xfId="0" applyFont="1" applyBorder="1" applyAlignment="1">
      <alignment horizontal="right" vertical="center"/>
    </xf>
    <xf numFmtId="0" fontId="23" fillId="0" borderId="76" xfId="0" applyFont="1" applyBorder="1" applyAlignment="1">
      <alignment horizontal="right" vertical="center"/>
    </xf>
    <xf numFmtId="0" fontId="41" fillId="0" borderId="39" xfId="0" applyFont="1" applyBorder="1" applyAlignment="1">
      <alignment horizontal="right" vertical="center" wrapText="1"/>
    </xf>
    <xf numFmtId="0" fontId="41" fillId="12" borderId="65" xfId="0" applyFont="1" applyFill="1" applyBorder="1" applyAlignment="1">
      <alignment vertical="center" wrapText="1"/>
    </xf>
    <xf numFmtId="0" fontId="41" fillId="12" borderId="72" xfId="0" applyFont="1" applyFill="1" applyBorder="1" applyAlignment="1">
      <alignment vertical="center" wrapText="1"/>
    </xf>
    <xf numFmtId="49" fontId="23" fillId="13" borderId="76" xfId="0" applyNumberFormat="1" applyFont="1" applyFill="1" applyBorder="1" applyAlignment="1">
      <alignment horizontal="center" vertical="center" wrapText="1"/>
    </xf>
    <xf numFmtId="49" fontId="25" fillId="14" borderId="56" xfId="0" applyNumberFormat="1" applyFont="1" applyFill="1" applyBorder="1" applyAlignment="1">
      <alignment vertical="top" wrapText="1"/>
    </xf>
    <xf numFmtId="0" fontId="25" fillId="14" borderId="61" xfId="0" applyFont="1" applyFill="1" applyBorder="1" applyAlignment="1">
      <alignment horizontal="left"/>
    </xf>
    <xf numFmtId="49" fontId="25" fillId="14" borderId="56" xfId="0" applyNumberFormat="1" applyFont="1" applyFill="1" applyBorder="1" applyAlignment="1">
      <alignment horizontal="left"/>
    </xf>
    <xf numFmtId="49" fontId="25" fillId="14" borderId="1" xfId="0" applyNumberFormat="1" applyFont="1" applyFill="1" applyBorder="1" applyAlignment="1" applyProtection="1">
      <alignment wrapText="1"/>
      <protection locked="0"/>
    </xf>
    <xf numFmtId="3" fontId="25" fillId="14" borderId="61" xfId="0" applyNumberFormat="1" applyFont="1" applyFill="1" applyBorder="1" applyAlignment="1">
      <alignment horizontal="right" vertical="center" wrapText="1"/>
    </xf>
    <xf numFmtId="3" fontId="25" fillId="14" borderId="1" xfId="0" applyNumberFormat="1" applyFont="1" applyFill="1" applyBorder="1" applyAlignment="1" applyProtection="1">
      <alignment horizontal="right" vertical="center"/>
      <protection locked="0"/>
    </xf>
    <xf numFmtId="0" fontId="25" fillId="14" borderId="56" xfId="0" applyFont="1" applyFill="1" applyBorder="1" applyAlignment="1">
      <alignment horizontal="right" vertical="center"/>
    </xf>
    <xf numFmtId="0" fontId="25" fillId="14" borderId="56" xfId="0" applyFont="1" applyFill="1" applyBorder="1" applyAlignment="1">
      <alignment horizontal="center"/>
    </xf>
    <xf numFmtId="0" fontId="25" fillId="14" borderId="1" xfId="0" applyFont="1" applyFill="1" applyBorder="1" applyAlignment="1">
      <alignment horizontal="left" vertical="justify" wrapText="1"/>
    </xf>
    <xf numFmtId="0" fontId="25" fillId="14" borderId="40" xfId="0" applyFont="1" applyFill="1" applyBorder="1" applyAlignment="1">
      <alignment horizontal="left"/>
    </xf>
    <xf numFmtId="0" fontId="41" fillId="0" borderId="76" xfId="0" applyFont="1" applyBorder="1" applyAlignment="1">
      <alignment horizontal="left"/>
    </xf>
    <xf numFmtId="0" fontId="41" fillId="0" borderId="76" xfId="0" applyFont="1" applyBorder="1" applyAlignment="1">
      <alignment horizontal="left" wrapText="1"/>
    </xf>
    <xf numFmtId="0" fontId="41" fillId="0" borderId="76" xfId="0" applyFont="1" applyBorder="1" applyAlignment="1">
      <alignment horizontal="center"/>
    </xf>
    <xf numFmtId="0" fontId="41" fillId="0" borderId="76" xfId="0" applyFont="1" applyBorder="1" applyAlignment="1" applyProtection="1">
      <alignment horizontal="left"/>
      <protection locked="0"/>
    </xf>
    <xf numFmtId="0" fontId="41" fillId="0" borderId="76" xfId="0" applyFont="1" applyBorder="1" applyAlignment="1" applyProtection="1">
      <alignment horizontal="left" wrapText="1"/>
      <protection locked="0"/>
    </xf>
    <xf numFmtId="0" fontId="41" fillId="0" borderId="76" xfId="0" applyFont="1" applyBorder="1" applyAlignment="1" applyProtection="1">
      <alignment horizontal="center"/>
      <protection locked="0"/>
    </xf>
    <xf numFmtId="0" fontId="25" fillId="14" borderId="74" xfId="219" applyFont="1" applyFill="1" applyBorder="1" applyAlignment="1">
      <alignment vertical="top" wrapText="1"/>
    </xf>
    <xf numFmtId="0" fontId="25" fillId="14" borderId="74" xfId="219" applyFont="1" applyFill="1" applyBorder="1" applyAlignment="1">
      <alignment horizontal="left"/>
    </xf>
    <xf numFmtId="0" fontId="25" fillId="14" borderId="78" xfId="0" applyFont="1" applyFill="1" applyBorder="1" applyAlignment="1">
      <alignment horizontal="left"/>
    </xf>
    <xf numFmtId="0" fontId="25" fillId="14" borderId="74" xfId="219" applyFont="1" applyFill="1" applyBorder="1" applyAlignment="1">
      <alignment wrapText="1"/>
    </xf>
    <xf numFmtId="0" fontId="25" fillId="14" borderId="74" xfId="219" applyFont="1" applyFill="1" applyBorder="1" applyAlignment="1">
      <alignment horizontal="left" vertical="top" wrapText="1"/>
    </xf>
    <xf numFmtId="3" fontId="25" fillId="14" borderId="76" xfId="0" applyNumberFormat="1" applyFont="1" applyFill="1" applyBorder="1" applyAlignment="1">
      <alignment horizontal="right" vertical="center"/>
    </xf>
    <xf numFmtId="3" fontId="25" fillId="14" borderId="78" xfId="0" applyNumberFormat="1" applyFont="1" applyFill="1" applyBorder="1" applyAlignment="1">
      <alignment horizontal="right" vertical="center"/>
    </xf>
    <xf numFmtId="0" fontId="25" fillId="14" borderId="76" xfId="0" applyFont="1" applyFill="1" applyBorder="1" applyAlignment="1">
      <alignment horizontal="right" vertical="center"/>
    </xf>
    <xf numFmtId="0" fontId="25" fillId="14" borderId="76" xfId="0" applyFont="1" applyFill="1" applyBorder="1" applyAlignment="1">
      <alignment horizontal="center"/>
    </xf>
    <xf numFmtId="0" fontId="25" fillId="14" borderId="76" xfId="0" applyFont="1" applyFill="1" applyBorder="1" applyAlignment="1">
      <alignment horizontal="left" vertical="justify" wrapText="1"/>
    </xf>
    <xf numFmtId="0" fontId="53" fillId="0" borderId="56" xfId="0" applyFont="1" applyBorder="1" applyAlignment="1">
      <alignment horizontal="right" vertical="center" wrapText="1"/>
    </xf>
    <xf numFmtId="0" fontId="25" fillId="14" borderId="58" xfId="0" applyFont="1" applyFill="1" applyBorder="1" applyAlignment="1">
      <alignment horizontal="left"/>
    </xf>
    <xf numFmtId="0" fontId="25" fillId="14" borderId="56" xfId="0" applyFont="1" applyFill="1" applyBorder="1" applyAlignment="1">
      <alignment vertical="justify" wrapText="1"/>
    </xf>
    <xf numFmtId="0" fontId="25" fillId="14" borderId="56" xfId="0" applyFont="1" applyFill="1" applyBorder="1" applyAlignment="1">
      <alignment horizontal="left"/>
    </xf>
    <xf numFmtId="0" fontId="25" fillId="14" borderId="56" xfId="0" applyFont="1" applyFill="1" applyBorder="1" applyAlignment="1">
      <alignment wrapText="1"/>
    </xf>
    <xf numFmtId="0" fontId="25" fillId="14" borderId="56" xfId="0" applyFont="1" applyFill="1" applyBorder="1"/>
    <xf numFmtId="3" fontId="25" fillId="14" borderId="56" xfId="0" applyNumberFormat="1" applyFont="1" applyFill="1" applyBorder="1" applyAlignment="1">
      <alignment horizontal="right" vertical="center"/>
    </xf>
    <xf numFmtId="0" fontId="25" fillId="14" borderId="56" xfId="0" applyFont="1" applyFill="1" applyBorder="1" applyAlignment="1">
      <alignment horizontal="right" vertical="center" wrapText="1"/>
    </xf>
    <xf numFmtId="0" fontId="25" fillId="14" borderId="56" xfId="0" applyFont="1" applyFill="1" applyBorder="1" applyAlignment="1">
      <alignment horizontal="center" vertical="center"/>
    </xf>
    <xf numFmtId="0" fontId="25" fillId="14" borderId="57" xfId="0" applyFont="1" applyFill="1" applyBorder="1" applyAlignment="1">
      <alignment horizontal="left"/>
    </xf>
    <xf numFmtId="0" fontId="41" fillId="12" borderId="78" xfId="0" applyFont="1" applyFill="1" applyBorder="1" applyAlignment="1">
      <alignment wrapText="1"/>
    </xf>
    <xf numFmtId="0" fontId="41" fillId="12" borderId="78" xfId="0" applyFont="1" applyFill="1" applyBorder="1"/>
    <xf numFmtId="0" fontId="64" fillId="9" borderId="1" xfId="0" applyFont="1" applyFill="1" applyBorder="1" applyAlignment="1">
      <alignment horizontal="right" vertical="center"/>
    </xf>
    <xf numFmtId="0" fontId="53" fillId="0" borderId="1" xfId="0" applyFont="1" applyBorder="1" applyAlignment="1">
      <alignment horizontal="right" vertical="center" wrapText="1"/>
    </xf>
    <xf numFmtId="0" fontId="53" fillId="2" borderId="1" xfId="0" applyFont="1" applyFill="1" applyBorder="1" applyAlignment="1">
      <alignment horizontal="right" vertical="center" wrapText="1"/>
    </xf>
    <xf numFmtId="0" fontId="53" fillId="12" borderId="76" xfId="0" applyFont="1" applyFill="1" applyBorder="1" applyAlignment="1">
      <alignment horizontal="center" vertical="center"/>
    </xf>
    <xf numFmtId="0" fontId="41" fillId="12" borderId="76" xfId="0" applyFont="1" applyFill="1" applyBorder="1" applyAlignment="1">
      <alignment wrapText="1"/>
    </xf>
    <xf numFmtId="3" fontId="41" fillId="14" borderId="76" xfId="0" applyNumberFormat="1" applyFont="1" applyFill="1" applyBorder="1" applyAlignment="1">
      <alignment horizontal="right" vertical="center"/>
    </xf>
    <xf numFmtId="0" fontId="41" fillId="12" borderId="76" xfId="0" applyFont="1" applyFill="1" applyBorder="1" applyAlignment="1">
      <alignment horizontal="right" vertical="center"/>
    </xf>
    <xf numFmtId="0" fontId="41" fillId="12" borderId="76" xfId="0" applyFont="1" applyFill="1" applyBorder="1" applyAlignment="1">
      <alignment vertical="justify" wrapText="1"/>
    </xf>
    <xf numFmtId="0" fontId="41" fillId="12" borderId="78" xfId="0" applyFont="1" applyFill="1" applyBorder="1" applyAlignment="1">
      <alignment horizontal="left" vertical="top"/>
    </xf>
    <xf numFmtId="1" fontId="41" fillId="12" borderId="76" xfId="0" applyNumberFormat="1" applyFont="1" applyFill="1" applyBorder="1" applyAlignment="1">
      <alignment horizontal="left" vertical="top" wrapText="1"/>
    </xf>
    <xf numFmtId="0" fontId="41" fillId="12" borderId="76" xfId="0" applyFont="1" applyFill="1" applyBorder="1" applyAlignment="1">
      <alignment horizontal="left" vertical="top"/>
    </xf>
    <xf numFmtId="0" fontId="41" fillId="12" borderId="76" xfId="0" applyFont="1" applyFill="1" applyBorder="1" applyAlignment="1">
      <alignment horizontal="left" vertical="justify" wrapText="1"/>
    </xf>
    <xf numFmtId="0" fontId="40" fillId="14" borderId="76" xfId="0" applyFont="1" applyFill="1" applyBorder="1" applyAlignment="1">
      <alignment vertical="justify"/>
    </xf>
    <xf numFmtId="0" fontId="41" fillId="12" borderId="76" xfId="0" applyFont="1" applyFill="1" applyBorder="1" applyAlignment="1">
      <alignment vertical="justify"/>
    </xf>
    <xf numFmtId="0" fontId="41" fillId="12" borderId="76" xfId="0" applyFont="1" applyFill="1" applyBorder="1" applyAlignment="1">
      <alignment horizontal="left" vertical="justify"/>
    </xf>
    <xf numFmtId="0" fontId="41" fillId="12" borderId="76" xfId="0" applyFont="1" applyFill="1" applyBorder="1" applyAlignment="1">
      <alignment horizontal="left"/>
    </xf>
    <xf numFmtId="0" fontId="41" fillId="12" borderId="76" xfId="0" applyFont="1" applyFill="1" applyBorder="1"/>
    <xf numFmtId="3" fontId="53" fillId="0" borderId="53" xfId="0" applyNumberFormat="1" applyFont="1" applyBorder="1" applyAlignment="1">
      <alignment horizontal="right" vertical="center"/>
    </xf>
    <xf numFmtId="3" fontId="53" fillId="14" borderId="53" xfId="0" applyNumberFormat="1" applyFont="1" applyFill="1" applyBorder="1" applyAlignment="1">
      <alignment horizontal="right" vertical="center" wrapText="1"/>
    </xf>
    <xf numFmtId="0" fontId="41" fillId="0" borderId="78" xfId="0" applyFont="1" applyBorder="1" applyAlignment="1">
      <alignment horizontal="left" vertical="justify"/>
    </xf>
    <xf numFmtId="49" fontId="41" fillId="0" borderId="78" xfId="0" applyNumberFormat="1" applyFont="1" applyBorder="1" applyAlignment="1">
      <alignment horizontal="left" vertical="center"/>
    </xf>
    <xf numFmtId="0" fontId="41" fillId="0" borderId="78" xfId="0" applyFont="1" applyBorder="1" applyAlignment="1">
      <alignment horizontal="left" vertical="center"/>
    </xf>
    <xf numFmtId="0" fontId="41" fillId="0" borderId="76" xfId="0" applyFont="1" applyBorder="1" applyAlignment="1">
      <alignment horizontal="left" vertical="center"/>
    </xf>
    <xf numFmtId="0" fontId="53" fillId="0" borderId="76" xfId="0" applyFont="1" applyBorder="1" applyAlignment="1">
      <alignment vertical="justify" wrapText="1"/>
    </xf>
    <xf numFmtId="0" fontId="53" fillId="0" borderId="34" xfId="0" applyFont="1" applyBorder="1" applyAlignment="1">
      <alignment horizontal="left" vertical="top"/>
    </xf>
    <xf numFmtId="3" fontId="53" fillId="9" borderId="1" xfId="0" applyNumberFormat="1" applyFont="1" applyFill="1" applyBorder="1" applyAlignment="1" applyProtection="1">
      <alignment horizontal="right" vertical="center"/>
      <protection locked="0"/>
    </xf>
    <xf numFmtId="3" fontId="41" fillId="14" borderId="39" xfId="0" applyNumberFormat="1" applyFont="1" applyFill="1" applyBorder="1" applyAlignment="1">
      <alignment horizontal="right" vertical="center"/>
    </xf>
    <xf numFmtId="0" fontId="40" fillId="19" borderId="1" xfId="17442" applyNumberFormat="1" applyFont="1" applyFill="1" applyBorder="1" applyAlignment="1" applyProtection="1">
      <alignment horizontal="right" vertical="center"/>
      <protection locked="0"/>
    </xf>
    <xf numFmtId="0" fontId="40" fillId="20" borderId="1" xfId="17442" applyNumberFormat="1" applyFont="1" applyFill="1" applyBorder="1" applyAlignment="1" applyProtection="1">
      <alignment horizontal="right" vertical="center"/>
      <protection locked="0"/>
    </xf>
    <xf numFmtId="0" fontId="40" fillId="13" borderId="1" xfId="17442" applyNumberFormat="1" applyFont="1" applyFill="1" applyBorder="1" applyAlignment="1">
      <alignment horizontal="right" vertical="center"/>
    </xf>
    <xf numFmtId="3" fontId="41" fillId="17" borderId="65" xfId="0" applyNumberFormat="1" applyFont="1" applyFill="1" applyBorder="1" applyAlignment="1">
      <alignment horizontal="right" vertical="center"/>
    </xf>
    <xf numFmtId="0" fontId="10" fillId="12" borderId="39" xfId="0" applyFont="1" applyFill="1" applyBorder="1" applyAlignment="1">
      <alignment vertical="justify"/>
    </xf>
    <xf numFmtId="0" fontId="10" fillId="12" borderId="39" xfId="0" applyFont="1" applyFill="1" applyBorder="1" applyAlignment="1">
      <alignment horizontal="left"/>
    </xf>
    <xf numFmtId="0" fontId="10" fillId="12" borderId="39" xfId="0" applyFont="1" applyFill="1" applyBorder="1"/>
    <xf numFmtId="0" fontId="10" fillId="12" borderId="42" xfId="0" applyFont="1" applyFill="1" applyBorder="1" applyAlignment="1">
      <alignment vertical="justify"/>
    </xf>
    <xf numFmtId="0" fontId="10" fillId="12" borderId="80" xfId="0" applyFont="1" applyFill="1" applyBorder="1" applyAlignment="1">
      <alignment horizontal="right" vertical="center"/>
    </xf>
    <xf numFmtId="0" fontId="10" fillId="12" borderId="39" xfId="0" applyFont="1" applyFill="1" applyBorder="1" applyAlignment="1">
      <alignment horizontal="right" vertical="center"/>
    </xf>
    <xf numFmtId="0" fontId="10" fillId="12" borderId="39" xfId="0" applyFont="1" applyFill="1" applyBorder="1" applyAlignment="1">
      <alignment horizontal="center"/>
    </xf>
    <xf numFmtId="0" fontId="10" fillId="12" borderId="39" xfId="0" applyFont="1" applyFill="1" applyBorder="1" applyAlignment="1">
      <alignment horizontal="left" vertical="justify"/>
    </xf>
    <xf numFmtId="0" fontId="10" fillId="12" borderId="40" xfId="0" applyFont="1" applyFill="1" applyBorder="1" applyAlignment="1">
      <alignment horizontal="center"/>
    </xf>
    <xf numFmtId="3" fontId="11" fillId="9" borderId="45" xfId="0" applyNumberFormat="1" applyFont="1" applyFill="1" applyBorder="1" applyAlignment="1">
      <alignment horizontal="left"/>
    </xf>
    <xf numFmtId="3" fontId="11" fillId="9" borderId="49" xfId="0" applyNumberFormat="1" applyFont="1" applyFill="1" applyBorder="1" applyAlignment="1">
      <alignment horizontal="right"/>
    </xf>
    <xf numFmtId="49"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xf>
    <xf numFmtId="0" fontId="63" fillId="0" borderId="1" xfId="0" applyFont="1" applyBorder="1" applyAlignment="1">
      <alignment horizontal="left" vertical="top" wrapText="1"/>
    </xf>
    <xf numFmtId="0" fontId="41" fillId="12" borderId="39" xfId="0" applyFont="1" applyFill="1" applyBorder="1" applyAlignment="1">
      <alignment horizontal="left" vertical="top"/>
    </xf>
    <xf numFmtId="0" fontId="25" fillId="14" borderId="1" xfId="0" applyFont="1" applyFill="1" applyBorder="1" applyAlignment="1">
      <alignment vertical="justify"/>
    </xf>
    <xf numFmtId="0" fontId="25" fillId="14" borderId="1" xfId="0" applyFont="1" applyFill="1" applyBorder="1" applyAlignment="1">
      <alignment horizontal="left"/>
    </xf>
    <xf numFmtId="0" fontId="25" fillId="14" borderId="1" xfId="0" applyFont="1" applyFill="1" applyBorder="1"/>
    <xf numFmtId="0" fontId="25" fillId="14" borderId="1" xfId="0" applyFont="1" applyFill="1" applyBorder="1" applyAlignment="1">
      <alignment horizontal="left" vertical="justify"/>
    </xf>
    <xf numFmtId="3" fontId="25" fillId="14" borderId="1" xfId="0" applyNumberFormat="1" applyFont="1" applyFill="1" applyBorder="1" applyAlignment="1">
      <alignment horizontal="right" vertical="center"/>
    </xf>
    <xf numFmtId="0" fontId="25" fillId="14" borderId="1" xfId="0" applyFont="1" applyFill="1" applyBorder="1" applyAlignment="1">
      <alignment horizontal="right" vertical="center"/>
    </xf>
    <xf numFmtId="0" fontId="25" fillId="14" borderId="1" xfId="0" applyFont="1" applyFill="1" applyBorder="1" applyAlignment="1">
      <alignment horizontal="center" vertical="center"/>
    </xf>
    <xf numFmtId="0" fontId="53" fillId="0" borderId="1" xfId="0" applyFont="1" applyBorder="1" applyAlignment="1">
      <alignment vertical="justify" wrapText="1"/>
    </xf>
    <xf numFmtId="0" fontId="53" fillId="0" borderId="39" xfId="0" applyFont="1" applyBorder="1" applyAlignment="1">
      <alignment vertical="justify" wrapText="1"/>
    </xf>
    <xf numFmtId="49" fontId="25" fillId="14" borderId="1" xfId="0" applyNumberFormat="1" applyFont="1" applyFill="1" applyBorder="1" applyAlignment="1" applyProtection="1">
      <alignment horizontal="right" vertical="center"/>
      <protection locked="0"/>
    </xf>
    <xf numFmtId="0" fontId="25" fillId="14" borderId="1" xfId="0" applyFont="1" applyFill="1" applyBorder="1" applyAlignment="1">
      <alignment horizontal="left" vertical="center"/>
    </xf>
    <xf numFmtId="0" fontId="53" fillId="0" borderId="73" xfId="0" applyFont="1" applyBorder="1" applyAlignment="1">
      <alignment horizontal="right" vertical="center" wrapText="1"/>
    </xf>
    <xf numFmtId="0" fontId="53" fillId="0" borderId="73" xfId="0" applyFont="1" applyBorder="1" applyAlignment="1">
      <alignment horizontal="right" vertical="center"/>
    </xf>
    <xf numFmtId="3" fontId="23" fillId="14" borderId="78" xfId="0" applyNumberFormat="1" applyFont="1" applyFill="1" applyBorder="1" applyAlignment="1">
      <alignment horizontal="right" vertical="center" wrapText="1"/>
    </xf>
    <xf numFmtId="0" fontId="41" fillId="0" borderId="76" xfId="0" applyFont="1" applyBorder="1"/>
    <xf numFmtId="0" fontId="63" fillId="0" borderId="1" xfId="0" applyFont="1" applyBorder="1" applyAlignment="1">
      <alignment horizontal="right" vertical="center" wrapText="1"/>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50"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xf numFmtId="0" fontId="53" fillId="0" borderId="1" xfId="46" applyFont="1" applyBorder="1" applyAlignment="1">
      <alignment vertical="justify" wrapText="1"/>
    </xf>
    <xf numFmtId="0" fontId="53" fillId="14" borderId="1" xfId="46" applyFont="1" applyFill="1" applyBorder="1" applyAlignment="1">
      <alignment vertical="justify" wrapText="1"/>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C53" sqref="C53"/>
    </sheetView>
  </sheetViews>
  <sheetFormatPr defaultRowHeight="15"/>
  <cols>
    <col min="1" max="1" width="2.5703125" customWidth="1"/>
    <col min="2" max="2" width="22.42578125" customWidth="1"/>
    <col min="3" max="3" width="52.140625" customWidth="1"/>
  </cols>
  <sheetData>
    <row r="9" spans="2:3" ht="15.75">
      <c r="B9" s="192" t="s">
        <v>1652</v>
      </c>
      <c r="C9" s="193" t="s">
        <v>149</v>
      </c>
    </row>
    <row r="10" spans="2:3" ht="31.5">
      <c r="B10" s="192" t="s">
        <v>1653</v>
      </c>
      <c r="C10" s="193" t="s">
        <v>1654</v>
      </c>
    </row>
    <row r="11" spans="2:3" ht="15.75">
      <c r="B11" s="192" t="s">
        <v>1655</v>
      </c>
      <c r="C11" s="193" t="s">
        <v>1656</v>
      </c>
    </row>
    <row r="17" spans="1:4" ht="18.75">
      <c r="A17" s="1756" t="s">
        <v>1654</v>
      </c>
      <c r="B17" s="1756"/>
      <c r="C17" s="1756"/>
      <c r="D17" s="1756"/>
    </row>
    <row r="21" spans="1:4">
      <c r="A21" s="1757" t="s">
        <v>1830</v>
      </c>
      <c r="B21" s="1758"/>
      <c r="C21" s="1758"/>
      <c r="D21" s="1758"/>
    </row>
    <row r="22" spans="1:4">
      <c r="A22" s="1758"/>
      <c r="B22" s="1758"/>
      <c r="C22" s="1758"/>
      <c r="D22" s="1758"/>
    </row>
    <row r="23" spans="1:4">
      <c r="A23" s="1758"/>
      <c r="B23" s="1758"/>
      <c r="C23" s="1758"/>
      <c r="D23" s="1758"/>
    </row>
    <row r="24" spans="1:4">
      <c r="A24" s="1758"/>
      <c r="B24" s="1758"/>
      <c r="C24" s="1758"/>
      <c r="D24" s="1758"/>
    </row>
    <row r="25" spans="1:4">
      <c r="A25" s="1758"/>
      <c r="B25" s="1758"/>
      <c r="C25" s="1758"/>
      <c r="D25" s="1758"/>
    </row>
    <row r="26" spans="1:4">
      <c r="A26" s="1758"/>
      <c r="B26" s="1758"/>
      <c r="C26" s="1758"/>
      <c r="D26" s="1758"/>
    </row>
    <row r="27" spans="1:4">
      <c r="A27" s="1758"/>
      <c r="B27" s="1758"/>
      <c r="C27" s="1758"/>
      <c r="D27" s="1758"/>
    </row>
    <row r="28" spans="1:4">
      <c r="A28" s="1758"/>
      <c r="B28" s="1758"/>
      <c r="C28" s="1758"/>
      <c r="D28" s="1758"/>
    </row>
    <row r="29" spans="1:4">
      <c r="A29" s="1757" t="s">
        <v>1657</v>
      </c>
      <c r="B29" s="1758"/>
      <c r="C29" s="1758"/>
      <c r="D29" s="1758"/>
    </row>
    <row r="30" spans="1:4">
      <c r="A30" s="1758"/>
      <c r="B30" s="1758"/>
      <c r="C30" s="1758"/>
      <c r="D30" s="1758"/>
    </row>
    <row r="31" spans="1:4">
      <c r="A31" s="1758"/>
      <c r="B31" s="1758"/>
      <c r="C31" s="1758"/>
      <c r="D31" s="1758"/>
    </row>
    <row r="32" spans="1:4">
      <c r="A32" s="1758"/>
      <c r="B32" s="1758"/>
      <c r="C32" s="1758"/>
      <c r="D32" s="1758"/>
    </row>
    <row r="33" spans="1:4">
      <c r="A33" s="1758"/>
      <c r="B33" s="1758"/>
      <c r="C33" s="1758"/>
      <c r="D33" s="1758"/>
    </row>
    <row r="34" spans="1:4">
      <c r="A34" s="1758"/>
      <c r="B34" s="1758"/>
      <c r="C34" s="1758"/>
      <c r="D34" s="1758"/>
    </row>
    <row r="35" spans="1:4">
      <c r="A35" s="1758"/>
      <c r="B35" s="1758"/>
      <c r="C35" s="1758"/>
      <c r="D35" s="1758"/>
    </row>
    <row r="36" spans="1:4">
      <c r="A36" s="1758"/>
      <c r="B36" s="1758"/>
      <c r="C36" s="1758"/>
      <c r="D36" s="1758"/>
    </row>
    <row r="43" spans="1:4">
      <c r="B43" s="194"/>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7"/>
  <sheetViews>
    <sheetView showGridLines="0" zoomScale="85" zoomScaleNormal="85" workbookViewId="0">
      <pane xSplit="2" ySplit="3" topLeftCell="C47" activePane="bottomRight" state="frozen"/>
      <selection pane="topRight" activeCell="C51" sqref="C51"/>
      <selection pane="bottomLeft" activeCell="C51" sqref="C51"/>
      <selection pane="bottomRight" activeCell="K53" sqref="K53"/>
    </sheetView>
  </sheetViews>
  <sheetFormatPr defaultColWidth="9.28515625" defaultRowHeight="11.25"/>
  <cols>
    <col min="1" max="1" width="5" style="150" customWidth="1"/>
    <col min="2" max="2" width="24.5703125" style="164" customWidth="1"/>
    <col min="3" max="3" width="34.7109375" style="164" customWidth="1"/>
    <col min="4" max="4" width="13.5703125" style="150" customWidth="1"/>
    <col min="5" max="5" width="14.28515625" style="150" customWidth="1"/>
    <col min="6" max="6" width="13.140625" style="150" customWidth="1"/>
    <col min="7" max="7" width="21" style="164" customWidth="1"/>
    <col min="8" max="9" width="12.85546875" style="150" customWidth="1"/>
    <col min="10" max="10" width="11.7109375" style="150" customWidth="1"/>
    <col min="11" max="11" width="61.140625" style="164" customWidth="1"/>
    <col min="12" max="12" width="12.42578125" style="165" customWidth="1"/>
    <col min="13" max="13" width="13.5703125" style="166" customWidth="1"/>
    <col min="14" max="15" width="14.28515625" style="175" customWidth="1"/>
    <col min="16" max="17" width="12.5703125" style="167" customWidth="1"/>
    <col min="18" max="18" width="18.5703125" style="164" customWidth="1"/>
    <col min="19" max="19" width="9.28515625" style="150"/>
    <col min="20" max="16384" width="9.28515625" style="126"/>
  </cols>
  <sheetData>
    <row r="1" spans="1:249" ht="12" thickBot="1">
      <c r="A1" s="123" t="s">
        <v>0</v>
      </c>
      <c r="B1" s="124"/>
      <c r="C1" s="124"/>
      <c r="D1" s="124"/>
      <c r="E1" s="124"/>
      <c r="F1" s="124"/>
      <c r="G1" s="124"/>
      <c r="H1" s="124"/>
      <c r="I1" s="124"/>
      <c r="J1" s="124"/>
      <c r="K1" s="124"/>
      <c r="L1" s="124"/>
      <c r="M1" s="124"/>
      <c r="N1" s="170"/>
      <c r="O1" s="170"/>
      <c r="P1" s="124"/>
      <c r="Q1" s="124"/>
      <c r="R1" s="124"/>
      <c r="S1" s="125"/>
    </row>
    <row r="2" spans="1:249" ht="27.2" customHeight="1">
      <c r="A2" s="127" t="s">
        <v>1</v>
      </c>
      <c r="B2" s="128" t="s">
        <v>2</v>
      </c>
      <c r="C2" s="129"/>
      <c r="D2" s="129"/>
      <c r="E2" s="129"/>
      <c r="F2" s="130"/>
      <c r="G2" s="131" t="s">
        <v>3</v>
      </c>
      <c r="H2" s="127" t="s">
        <v>4</v>
      </c>
      <c r="I2" s="127" t="s">
        <v>5</v>
      </c>
      <c r="J2" s="127" t="s">
        <v>6</v>
      </c>
      <c r="K2" s="131" t="s">
        <v>7</v>
      </c>
      <c r="L2" s="132" t="s">
        <v>8</v>
      </c>
      <c r="M2" s="133"/>
      <c r="N2" s="171" t="s">
        <v>9</v>
      </c>
      <c r="O2" s="172"/>
      <c r="P2" s="134" t="s">
        <v>10</v>
      </c>
      <c r="Q2" s="135"/>
      <c r="R2" s="136" t="s">
        <v>11</v>
      </c>
      <c r="S2" s="137"/>
    </row>
    <row r="3" spans="1:249" ht="55.5" customHeight="1" thickBot="1">
      <c r="A3" s="138"/>
      <c r="B3" s="139" t="s">
        <v>12</v>
      </c>
      <c r="C3" s="140" t="s">
        <v>13</v>
      </c>
      <c r="D3" s="141" t="s">
        <v>14</v>
      </c>
      <c r="E3" s="141" t="s">
        <v>15</v>
      </c>
      <c r="F3" s="142" t="s">
        <v>16</v>
      </c>
      <c r="G3" s="143"/>
      <c r="H3" s="138"/>
      <c r="I3" s="138"/>
      <c r="J3" s="138"/>
      <c r="K3" s="143"/>
      <c r="L3" s="144" t="s">
        <v>17</v>
      </c>
      <c r="M3" s="145" t="s">
        <v>18</v>
      </c>
      <c r="N3" s="147" t="s">
        <v>19</v>
      </c>
      <c r="O3" s="176" t="s">
        <v>20</v>
      </c>
      <c r="P3" s="147" t="s">
        <v>21</v>
      </c>
      <c r="Q3" s="148" t="s">
        <v>22</v>
      </c>
      <c r="R3" s="149" t="s">
        <v>23</v>
      </c>
      <c r="S3" s="146" t="s">
        <v>24</v>
      </c>
    </row>
    <row r="4" spans="1:249" s="37" customFormat="1" ht="22.5">
      <c r="A4" s="864">
        <v>1</v>
      </c>
      <c r="B4" s="865" t="s">
        <v>25</v>
      </c>
      <c r="C4" s="865" t="s">
        <v>26</v>
      </c>
      <c r="D4" s="866" t="s">
        <v>27</v>
      </c>
      <c r="E4" s="867">
        <v>107630311</v>
      </c>
      <c r="F4" s="867">
        <v>107630311</v>
      </c>
      <c r="G4" s="868" t="s">
        <v>28</v>
      </c>
      <c r="H4" s="867" t="s">
        <v>29</v>
      </c>
      <c r="I4" s="867" t="s">
        <v>30</v>
      </c>
      <c r="J4" s="867" t="s">
        <v>26</v>
      </c>
      <c r="K4" s="868" t="s">
        <v>31</v>
      </c>
      <c r="L4" s="869">
        <v>3000000</v>
      </c>
      <c r="M4" s="870">
        <f>L4/100*85</f>
        <v>2550000</v>
      </c>
      <c r="N4" s="871">
        <v>2022</v>
      </c>
      <c r="O4" s="871">
        <v>2027</v>
      </c>
      <c r="P4" s="872"/>
      <c r="Q4" s="872"/>
      <c r="R4" s="865" t="s">
        <v>32</v>
      </c>
      <c r="S4" s="873"/>
    </row>
    <row r="5" spans="1:249" s="189" customFormat="1">
      <c r="A5" s="874">
        <v>2</v>
      </c>
      <c r="B5" s="875" t="s">
        <v>25</v>
      </c>
      <c r="C5" s="875" t="s">
        <v>26</v>
      </c>
      <c r="D5" s="876" t="s">
        <v>27</v>
      </c>
      <c r="E5" s="877">
        <v>107630311</v>
      </c>
      <c r="F5" s="877">
        <v>107630311</v>
      </c>
      <c r="G5" s="878" t="s">
        <v>33</v>
      </c>
      <c r="H5" s="877" t="s">
        <v>29</v>
      </c>
      <c r="I5" s="877" t="s">
        <v>30</v>
      </c>
      <c r="J5" s="877" t="s">
        <v>26</v>
      </c>
      <c r="K5" s="878" t="s">
        <v>34</v>
      </c>
      <c r="L5" s="307">
        <v>15000000</v>
      </c>
      <c r="M5" s="307">
        <v>0</v>
      </c>
      <c r="N5" s="879">
        <v>2021</v>
      </c>
      <c r="O5" s="879">
        <v>2021</v>
      </c>
      <c r="P5" s="880"/>
      <c r="Q5" s="880"/>
      <c r="R5" s="878" t="s">
        <v>35</v>
      </c>
      <c r="S5" s="881" t="s">
        <v>36</v>
      </c>
    </row>
    <row r="6" spans="1:249" s="37" customFormat="1">
      <c r="A6" s="515">
        <v>3</v>
      </c>
      <c r="B6" s="882" t="s">
        <v>37</v>
      </c>
      <c r="C6" s="882" t="s">
        <v>26</v>
      </c>
      <c r="D6" s="883" t="s">
        <v>38</v>
      </c>
      <c r="E6" s="884">
        <v>107630320</v>
      </c>
      <c r="F6" s="884">
        <v>600144437</v>
      </c>
      <c r="G6" s="882" t="s">
        <v>39</v>
      </c>
      <c r="H6" s="884" t="s">
        <v>29</v>
      </c>
      <c r="I6" s="884" t="s">
        <v>30</v>
      </c>
      <c r="J6" s="884" t="s">
        <v>26</v>
      </c>
      <c r="K6" s="885" t="s">
        <v>40</v>
      </c>
      <c r="L6" s="886">
        <v>5000000</v>
      </c>
      <c r="M6" s="291">
        <f t="shared" ref="M6:M11" si="0">L6/100*85</f>
        <v>4250000</v>
      </c>
      <c r="N6" s="887">
        <v>2024</v>
      </c>
      <c r="O6" s="887">
        <v>2027</v>
      </c>
      <c r="P6" s="888" t="s">
        <v>41</v>
      </c>
      <c r="Q6" s="888"/>
      <c r="R6" s="882"/>
      <c r="S6" s="889"/>
    </row>
    <row r="7" spans="1:249" s="37" customFormat="1" ht="33.75">
      <c r="A7" s="515">
        <v>4</v>
      </c>
      <c r="B7" s="882" t="s">
        <v>42</v>
      </c>
      <c r="C7" s="882" t="s">
        <v>26</v>
      </c>
      <c r="D7" s="884">
        <v>75027330</v>
      </c>
      <c r="E7" s="884">
        <v>600144453</v>
      </c>
      <c r="F7" s="884">
        <v>600144453</v>
      </c>
      <c r="G7" s="882" t="s">
        <v>43</v>
      </c>
      <c r="H7" s="884" t="s">
        <v>29</v>
      </c>
      <c r="I7" s="884" t="s">
        <v>30</v>
      </c>
      <c r="J7" s="884" t="s">
        <v>26</v>
      </c>
      <c r="K7" s="885" t="s">
        <v>44</v>
      </c>
      <c r="L7" s="886">
        <v>1000000</v>
      </c>
      <c r="M7" s="291">
        <f t="shared" si="0"/>
        <v>850000</v>
      </c>
      <c r="N7" s="887">
        <v>2022</v>
      </c>
      <c r="O7" s="887">
        <v>2027</v>
      </c>
      <c r="P7" s="888"/>
      <c r="Q7" s="888"/>
      <c r="R7" s="882"/>
      <c r="S7" s="889"/>
    </row>
    <row r="8" spans="1:249" s="37" customFormat="1" ht="22.5">
      <c r="A8" s="515">
        <v>5</v>
      </c>
      <c r="B8" s="882" t="s">
        <v>42</v>
      </c>
      <c r="C8" s="882" t="s">
        <v>26</v>
      </c>
      <c r="D8" s="884">
        <v>75027330</v>
      </c>
      <c r="E8" s="884">
        <v>600144453</v>
      </c>
      <c r="F8" s="884">
        <v>600144453</v>
      </c>
      <c r="G8" s="882" t="s">
        <v>45</v>
      </c>
      <c r="H8" s="884" t="s">
        <v>29</v>
      </c>
      <c r="I8" s="884" t="s">
        <v>30</v>
      </c>
      <c r="J8" s="884" t="s">
        <v>26</v>
      </c>
      <c r="K8" s="885" t="s">
        <v>46</v>
      </c>
      <c r="L8" s="886">
        <v>600000</v>
      </c>
      <c r="M8" s="291">
        <v>0</v>
      </c>
      <c r="N8" s="887">
        <v>2022</v>
      </c>
      <c r="O8" s="887">
        <v>2027</v>
      </c>
      <c r="P8" s="888"/>
      <c r="Q8" s="888"/>
      <c r="R8" s="882"/>
      <c r="S8" s="889"/>
    </row>
    <row r="9" spans="1:249" s="189" customFormat="1" ht="22.5">
      <c r="A9" s="188">
        <v>6</v>
      </c>
      <c r="B9" s="710" t="s">
        <v>42</v>
      </c>
      <c r="C9" s="710" t="s">
        <v>26</v>
      </c>
      <c r="D9" s="711">
        <v>75027330</v>
      </c>
      <c r="E9" s="711">
        <v>600144453</v>
      </c>
      <c r="F9" s="711">
        <v>600144453</v>
      </c>
      <c r="G9" s="710" t="s">
        <v>47</v>
      </c>
      <c r="H9" s="711" t="s">
        <v>29</v>
      </c>
      <c r="I9" s="711" t="s">
        <v>30</v>
      </c>
      <c r="J9" s="711" t="s">
        <v>26</v>
      </c>
      <c r="K9" s="1128" t="s">
        <v>48</v>
      </c>
      <c r="L9" s="675">
        <v>400000</v>
      </c>
      <c r="M9" s="675">
        <v>0</v>
      </c>
      <c r="N9" s="1129">
        <v>2022</v>
      </c>
      <c r="O9" s="1129">
        <v>2027</v>
      </c>
      <c r="P9" s="712"/>
      <c r="Q9" s="712"/>
      <c r="R9" s="710" t="s">
        <v>49</v>
      </c>
      <c r="S9" s="658"/>
    </row>
    <row r="10" spans="1:249" s="37" customFormat="1">
      <c r="A10" s="515">
        <v>7</v>
      </c>
      <c r="B10" s="882" t="s">
        <v>42</v>
      </c>
      <c r="C10" s="882" t="s">
        <v>26</v>
      </c>
      <c r="D10" s="884">
        <v>75027330</v>
      </c>
      <c r="E10" s="884">
        <v>600144453</v>
      </c>
      <c r="F10" s="884">
        <v>600144453</v>
      </c>
      <c r="G10" s="882" t="s">
        <v>50</v>
      </c>
      <c r="H10" s="884" t="s">
        <v>29</v>
      </c>
      <c r="I10" s="884" t="s">
        <v>30</v>
      </c>
      <c r="J10" s="884" t="s">
        <v>26</v>
      </c>
      <c r="K10" s="885" t="s">
        <v>51</v>
      </c>
      <c r="L10" s="886">
        <v>650000</v>
      </c>
      <c r="M10" s="291">
        <v>0</v>
      </c>
      <c r="N10" s="887">
        <v>2022</v>
      </c>
      <c r="O10" s="887">
        <v>2027</v>
      </c>
      <c r="P10" s="888"/>
      <c r="Q10" s="888"/>
      <c r="R10" s="882"/>
      <c r="S10" s="889"/>
    </row>
    <row r="11" spans="1:249" s="37" customFormat="1" ht="22.5">
      <c r="A11" s="515">
        <v>8</v>
      </c>
      <c r="B11" s="885" t="s">
        <v>52</v>
      </c>
      <c r="C11" s="882" t="s">
        <v>26</v>
      </c>
      <c r="D11" s="884">
        <v>70934011</v>
      </c>
      <c r="E11" s="884">
        <v>107630656</v>
      </c>
      <c r="F11" s="884">
        <v>600144526</v>
      </c>
      <c r="G11" s="882" t="s">
        <v>53</v>
      </c>
      <c r="H11" s="884" t="s">
        <v>29</v>
      </c>
      <c r="I11" s="884" t="s">
        <v>30</v>
      </c>
      <c r="J11" s="884" t="s">
        <v>26</v>
      </c>
      <c r="K11" s="885" t="s">
        <v>54</v>
      </c>
      <c r="L11" s="886">
        <v>5000000</v>
      </c>
      <c r="M11" s="291">
        <f t="shared" si="0"/>
        <v>4250000</v>
      </c>
      <c r="N11" s="887">
        <v>2022</v>
      </c>
      <c r="O11" s="887">
        <v>2027</v>
      </c>
      <c r="P11" s="888"/>
      <c r="Q11" s="888"/>
      <c r="R11" s="882" t="s">
        <v>32</v>
      </c>
      <c r="S11" s="889"/>
    </row>
    <row r="12" spans="1:249" s="2" customFormat="1" ht="78.75">
      <c r="A12" s="515">
        <v>9</v>
      </c>
      <c r="B12" s="882" t="s">
        <v>55</v>
      </c>
      <c r="C12" s="882" t="s">
        <v>26</v>
      </c>
      <c r="D12" s="884">
        <v>66739721</v>
      </c>
      <c r="E12" s="884">
        <v>600144585</v>
      </c>
      <c r="F12" s="884">
        <v>600144585</v>
      </c>
      <c r="G12" s="882" t="s">
        <v>56</v>
      </c>
      <c r="H12" s="884" t="s">
        <v>29</v>
      </c>
      <c r="I12" s="884" t="s">
        <v>30</v>
      </c>
      <c r="J12" s="884" t="s">
        <v>26</v>
      </c>
      <c r="K12" s="885" t="s">
        <v>57</v>
      </c>
      <c r="L12" s="886">
        <v>700000</v>
      </c>
      <c r="M12" s="291">
        <v>595000</v>
      </c>
      <c r="N12" s="887">
        <v>2022</v>
      </c>
      <c r="O12" s="887">
        <v>2027</v>
      </c>
      <c r="P12" s="888"/>
      <c r="Q12" s="888"/>
      <c r="R12" s="882"/>
      <c r="S12" s="889" t="s">
        <v>58</v>
      </c>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c r="IM12" s="198"/>
      <c r="IN12" s="198"/>
      <c r="IO12" s="198"/>
    </row>
    <row r="13" spans="1:249" s="37" customFormat="1" ht="22.5">
      <c r="A13" s="283">
        <v>10</v>
      </c>
      <c r="B13" s="1489" t="s">
        <v>59</v>
      </c>
      <c r="C13" s="1489" t="s">
        <v>26</v>
      </c>
      <c r="D13" s="1666">
        <v>63029049</v>
      </c>
      <c r="E13" s="1667" t="s">
        <v>60</v>
      </c>
      <c r="F13" s="1667" t="s">
        <v>60</v>
      </c>
      <c r="G13" s="1489" t="s">
        <v>61</v>
      </c>
      <c r="H13" s="1666" t="s">
        <v>29</v>
      </c>
      <c r="I13" s="1666" t="s">
        <v>30</v>
      </c>
      <c r="J13" s="1666" t="s">
        <v>26</v>
      </c>
      <c r="K13" s="1492" t="s">
        <v>62</v>
      </c>
      <c r="L13" s="1493">
        <v>2000000</v>
      </c>
      <c r="M13" s="1480">
        <v>0</v>
      </c>
      <c r="N13" s="1486">
        <v>2027</v>
      </c>
      <c r="O13" s="1486">
        <v>2028</v>
      </c>
      <c r="P13" s="1668"/>
      <c r="Q13" s="1668"/>
      <c r="R13" s="1489"/>
      <c r="S13" s="294"/>
    </row>
    <row r="14" spans="1:249" s="37" customFormat="1" ht="22.5">
      <c r="A14" s="515">
        <v>11</v>
      </c>
      <c r="B14" s="1467" t="s">
        <v>59</v>
      </c>
      <c r="C14" s="1467" t="s">
        <v>26</v>
      </c>
      <c r="D14" s="1669">
        <v>63029049</v>
      </c>
      <c r="E14" s="1670" t="s">
        <v>60</v>
      </c>
      <c r="F14" s="1670" t="s">
        <v>60</v>
      </c>
      <c r="G14" s="1459" t="s">
        <v>63</v>
      </c>
      <c r="H14" s="1669" t="s">
        <v>29</v>
      </c>
      <c r="I14" s="1669" t="s">
        <v>30</v>
      </c>
      <c r="J14" s="1669" t="s">
        <v>26</v>
      </c>
      <c r="K14" s="1459" t="s">
        <v>64</v>
      </c>
      <c r="L14" s="1463">
        <v>5000000</v>
      </c>
      <c r="M14" s="1464">
        <f t="shared" ref="M14" si="1">L14/100*85</f>
        <v>4250000</v>
      </c>
      <c r="N14" s="1465">
        <v>2027</v>
      </c>
      <c r="O14" s="1465">
        <v>2028</v>
      </c>
      <c r="P14" s="1671"/>
      <c r="Q14" s="1671"/>
      <c r="R14" s="1467"/>
      <c r="S14" s="889"/>
    </row>
    <row r="15" spans="1:249" s="189" customFormat="1" ht="45">
      <c r="A15" s="188">
        <v>12</v>
      </c>
      <c r="B15" s="710" t="s">
        <v>65</v>
      </c>
      <c r="C15" s="710" t="s">
        <v>26</v>
      </c>
      <c r="D15" s="711">
        <v>61989037</v>
      </c>
      <c r="E15" s="711">
        <v>102508011</v>
      </c>
      <c r="F15" s="711">
        <v>600145123</v>
      </c>
      <c r="G15" s="1128" t="s">
        <v>66</v>
      </c>
      <c r="H15" s="711" t="s">
        <v>29</v>
      </c>
      <c r="I15" s="711" t="s">
        <v>30</v>
      </c>
      <c r="J15" s="711" t="s">
        <v>26</v>
      </c>
      <c r="K15" s="674" t="s">
        <v>67</v>
      </c>
      <c r="L15" s="675">
        <v>397097.8</v>
      </c>
      <c r="M15" s="675">
        <v>0</v>
      </c>
      <c r="N15" s="1129">
        <v>2024</v>
      </c>
      <c r="O15" s="1129">
        <v>2024</v>
      </c>
      <c r="P15" s="712"/>
      <c r="Q15" s="712"/>
      <c r="R15" s="710" t="s">
        <v>68</v>
      </c>
      <c r="S15" s="658"/>
    </row>
    <row r="16" spans="1:249" s="189" customFormat="1" ht="56.25">
      <c r="A16" s="874">
        <v>13</v>
      </c>
      <c r="B16" s="875" t="s">
        <v>65</v>
      </c>
      <c r="C16" s="875" t="s">
        <v>26</v>
      </c>
      <c r="D16" s="877">
        <v>61989037</v>
      </c>
      <c r="E16" s="877">
        <v>102508011</v>
      </c>
      <c r="F16" s="877">
        <v>600145123</v>
      </c>
      <c r="G16" s="878" t="s">
        <v>69</v>
      </c>
      <c r="H16" s="877" t="s">
        <v>29</v>
      </c>
      <c r="I16" s="877" t="s">
        <v>30</v>
      </c>
      <c r="J16" s="877" t="s">
        <v>26</v>
      </c>
      <c r="K16" s="305" t="s">
        <v>70</v>
      </c>
      <c r="L16" s="307">
        <v>200000</v>
      </c>
      <c r="M16" s="307">
        <v>0</v>
      </c>
      <c r="N16" s="879">
        <v>2022</v>
      </c>
      <c r="O16" s="879">
        <v>2027</v>
      </c>
      <c r="P16" s="880"/>
      <c r="Q16" s="880"/>
      <c r="R16" s="875"/>
      <c r="S16" s="881"/>
    </row>
    <row r="17" spans="1:249" s="37" customFormat="1" ht="78.75">
      <c r="A17" s="515">
        <v>14</v>
      </c>
      <c r="B17" s="1404" t="s">
        <v>65</v>
      </c>
      <c r="C17" s="1404" t="s">
        <v>26</v>
      </c>
      <c r="D17" s="1331">
        <v>61989037</v>
      </c>
      <c r="E17" s="1331">
        <v>102508011</v>
      </c>
      <c r="F17" s="1331">
        <v>600145123</v>
      </c>
      <c r="G17" s="1329" t="s">
        <v>71</v>
      </c>
      <c r="H17" s="1331" t="s">
        <v>29</v>
      </c>
      <c r="I17" s="1331" t="s">
        <v>30</v>
      </c>
      <c r="J17" s="1331" t="s">
        <v>26</v>
      </c>
      <c r="K17" s="1173" t="s">
        <v>72</v>
      </c>
      <c r="L17" s="1339">
        <v>500000</v>
      </c>
      <c r="M17" s="1408">
        <f t="shared" ref="M17" si="2">L17/100*85</f>
        <v>425000</v>
      </c>
      <c r="N17" s="1409">
        <v>2026</v>
      </c>
      <c r="O17" s="1410">
        <v>2028</v>
      </c>
      <c r="P17" s="1340"/>
      <c r="Q17" s="1340"/>
      <c r="R17" s="1404"/>
      <c r="S17" s="889"/>
    </row>
    <row r="18" spans="1:249" s="200" customFormat="1" ht="33.75">
      <c r="A18" s="892">
        <v>15</v>
      </c>
      <c r="B18" s="893" t="s">
        <v>73</v>
      </c>
      <c r="C18" s="893" t="s">
        <v>26</v>
      </c>
      <c r="D18" s="894">
        <v>75027348</v>
      </c>
      <c r="E18" s="894">
        <v>107630397</v>
      </c>
      <c r="F18" s="894">
        <v>600144470</v>
      </c>
      <c r="G18" s="895" t="s">
        <v>74</v>
      </c>
      <c r="H18" s="894" t="s">
        <v>29</v>
      </c>
      <c r="I18" s="894" t="s">
        <v>30</v>
      </c>
      <c r="J18" s="894" t="s">
        <v>26</v>
      </c>
      <c r="K18" s="895" t="s">
        <v>75</v>
      </c>
      <c r="L18" s="399">
        <v>750000</v>
      </c>
      <c r="M18" s="399">
        <v>0</v>
      </c>
      <c r="N18" s="896">
        <v>2022</v>
      </c>
      <c r="O18" s="896">
        <v>2027</v>
      </c>
      <c r="P18" s="897"/>
      <c r="Q18" s="898" t="s">
        <v>41</v>
      </c>
      <c r="R18" s="893"/>
      <c r="S18" s="8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row>
    <row r="19" spans="1:249" s="200" customFormat="1" ht="33.75">
      <c r="A19" s="892">
        <v>16</v>
      </c>
      <c r="B19" s="893" t="s">
        <v>73</v>
      </c>
      <c r="C19" s="893" t="s">
        <v>26</v>
      </c>
      <c r="D19" s="894">
        <v>75027348</v>
      </c>
      <c r="E19" s="894">
        <v>107630397</v>
      </c>
      <c r="F19" s="894">
        <v>600144470</v>
      </c>
      <c r="G19" s="895" t="s">
        <v>76</v>
      </c>
      <c r="H19" s="894" t="s">
        <v>29</v>
      </c>
      <c r="I19" s="894" t="s">
        <v>30</v>
      </c>
      <c r="J19" s="894" t="s">
        <v>26</v>
      </c>
      <c r="K19" s="895" t="s">
        <v>77</v>
      </c>
      <c r="L19" s="399">
        <v>3000000</v>
      </c>
      <c r="M19" s="399">
        <v>0</v>
      </c>
      <c r="N19" s="896">
        <v>2022</v>
      </c>
      <c r="O19" s="896">
        <v>2027</v>
      </c>
      <c r="P19" s="897"/>
      <c r="Q19" s="897"/>
      <c r="R19" s="893"/>
      <c r="S19" s="8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row>
    <row r="20" spans="1:249" s="200" customFormat="1" ht="33.75">
      <c r="A20" s="892">
        <v>17</v>
      </c>
      <c r="B20" s="893" t="s">
        <v>73</v>
      </c>
      <c r="C20" s="893" t="s">
        <v>26</v>
      </c>
      <c r="D20" s="894">
        <v>75027348</v>
      </c>
      <c r="E20" s="894">
        <v>107630397</v>
      </c>
      <c r="F20" s="894">
        <v>600144470</v>
      </c>
      <c r="G20" s="895" t="s">
        <v>78</v>
      </c>
      <c r="H20" s="894" t="s">
        <v>29</v>
      </c>
      <c r="I20" s="894" t="s">
        <v>30</v>
      </c>
      <c r="J20" s="894" t="s">
        <v>26</v>
      </c>
      <c r="K20" s="895" t="s">
        <v>79</v>
      </c>
      <c r="L20" s="399">
        <v>200000</v>
      </c>
      <c r="M20" s="399">
        <v>0</v>
      </c>
      <c r="N20" s="896">
        <v>2022</v>
      </c>
      <c r="O20" s="896">
        <v>2027</v>
      </c>
      <c r="P20" s="897"/>
      <c r="Q20" s="897"/>
      <c r="R20" s="893"/>
      <c r="S20" s="8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row>
    <row r="21" spans="1:249" s="200" customFormat="1" ht="22.5">
      <c r="A21" s="892">
        <v>18</v>
      </c>
      <c r="B21" s="893" t="s">
        <v>73</v>
      </c>
      <c r="C21" s="893" t="s">
        <v>26</v>
      </c>
      <c r="D21" s="894">
        <v>75027348</v>
      </c>
      <c r="E21" s="894">
        <v>107630397</v>
      </c>
      <c r="F21" s="894">
        <v>600144470</v>
      </c>
      <c r="G21" s="895" t="s">
        <v>80</v>
      </c>
      <c r="H21" s="894" t="s">
        <v>29</v>
      </c>
      <c r="I21" s="894" t="s">
        <v>30</v>
      </c>
      <c r="J21" s="894" t="s">
        <v>26</v>
      </c>
      <c r="K21" s="895" t="s">
        <v>81</v>
      </c>
      <c r="L21" s="399">
        <v>180000</v>
      </c>
      <c r="M21" s="399"/>
      <c r="N21" s="896">
        <v>2022</v>
      </c>
      <c r="O21" s="896">
        <v>2027</v>
      </c>
      <c r="P21" s="897"/>
      <c r="Q21" s="897"/>
      <c r="R21" s="893"/>
      <c r="S21" s="8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row>
    <row r="22" spans="1:249" s="41" customFormat="1" ht="45">
      <c r="A22" s="900">
        <v>19</v>
      </c>
      <c r="B22" s="901" t="s">
        <v>82</v>
      </c>
      <c r="C22" s="901" t="s">
        <v>26</v>
      </c>
      <c r="D22" s="902">
        <v>75027356</v>
      </c>
      <c r="E22" s="902">
        <v>600144542</v>
      </c>
      <c r="F22" s="902">
        <v>600144542</v>
      </c>
      <c r="G22" s="903" t="s">
        <v>83</v>
      </c>
      <c r="H22" s="902" t="s">
        <v>29</v>
      </c>
      <c r="I22" s="902" t="s">
        <v>30</v>
      </c>
      <c r="J22" s="902" t="s">
        <v>26</v>
      </c>
      <c r="K22" s="904" t="s">
        <v>84</v>
      </c>
      <c r="L22" s="905">
        <v>1000000</v>
      </c>
      <c r="M22" s="291">
        <v>0</v>
      </c>
      <c r="N22" s="906">
        <v>2022</v>
      </c>
      <c r="O22" s="906">
        <v>2027</v>
      </c>
      <c r="P22" s="907"/>
      <c r="Q22" s="907"/>
      <c r="R22" s="901"/>
      <c r="S22" s="908"/>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row>
    <row r="23" spans="1:249" s="41" customFormat="1" ht="45">
      <c r="A23" s="900">
        <v>20</v>
      </c>
      <c r="B23" s="901" t="s">
        <v>82</v>
      </c>
      <c r="C23" s="901" t="s">
        <v>26</v>
      </c>
      <c r="D23" s="902">
        <v>75027356</v>
      </c>
      <c r="E23" s="902">
        <v>600144542</v>
      </c>
      <c r="F23" s="902">
        <v>600144542</v>
      </c>
      <c r="G23" s="903" t="s">
        <v>85</v>
      </c>
      <c r="H23" s="902" t="s">
        <v>29</v>
      </c>
      <c r="I23" s="902" t="s">
        <v>30</v>
      </c>
      <c r="J23" s="902" t="s">
        <v>26</v>
      </c>
      <c r="K23" s="904" t="s">
        <v>86</v>
      </c>
      <c r="L23" s="905">
        <v>1000000</v>
      </c>
      <c r="M23" s="291">
        <v>0</v>
      </c>
      <c r="N23" s="906">
        <v>2022</v>
      </c>
      <c r="O23" s="906">
        <v>2027</v>
      </c>
      <c r="P23" s="907"/>
      <c r="Q23" s="907"/>
      <c r="R23" s="901"/>
      <c r="S23" s="908"/>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row>
    <row r="24" spans="1:249" s="37" customFormat="1" ht="33.75">
      <c r="A24" s="283">
        <v>21</v>
      </c>
      <c r="B24" s="321" t="s">
        <v>82</v>
      </c>
      <c r="C24" s="321" t="s">
        <v>26</v>
      </c>
      <c r="D24" s="285">
        <v>75027356</v>
      </c>
      <c r="E24" s="285">
        <v>600144542</v>
      </c>
      <c r="F24" s="285">
        <v>600144542</v>
      </c>
      <c r="G24" s="289" t="s">
        <v>87</v>
      </c>
      <c r="H24" s="285" t="s">
        <v>29</v>
      </c>
      <c r="I24" s="285" t="s">
        <v>30</v>
      </c>
      <c r="J24" s="285" t="s">
        <v>26</v>
      </c>
      <c r="K24" s="289" t="s">
        <v>88</v>
      </c>
      <c r="L24" s="290">
        <v>6000000</v>
      </c>
      <c r="M24" s="295">
        <v>5100000</v>
      </c>
      <c r="N24" s="292">
        <v>2022</v>
      </c>
      <c r="O24" s="292">
        <v>2027</v>
      </c>
      <c r="P24" s="890"/>
      <c r="Q24" s="890"/>
      <c r="R24" s="321"/>
      <c r="S24" s="294"/>
    </row>
    <row r="25" spans="1:249" s="37" customFormat="1" ht="45">
      <c r="A25" s="283">
        <v>22</v>
      </c>
      <c r="B25" s="321" t="s">
        <v>82</v>
      </c>
      <c r="C25" s="321" t="s">
        <v>26</v>
      </c>
      <c r="D25" s="285">
        <v>75027356</v>
      </c>
      <c r="E25" s="285">
        <v>600144542</v>
      </c>
      <c r="F25" s="285">
        <v>600144542</v>
      </c>
      <c r="G25" s="289" t="s">
        <v>89</v>
      </c>
      <c r="H25" s="285" t="s">
        <v>29</v>
      </c>
      <c r="I25" s="285" t="s">
        <v>30</v>
      </c>
      <c r="J25" s="285" t="s">
        <v>26</v>
      </c>
      <c r="K25" s="289" t="s">
        <v>90</v>
      </c>
      <c r="L25" s="290">
        <v>1000000</v>
      </c>
      <c r="M25" s="295">
        <v>850000</v>
      </c>
      <c r="N25" s="292">
        <v>2022</v>
      </c>
      <c r="O25" s="292">
        <v>2027</v>
      </c>
      <c r="P25" s="890"/>
      <c r="Q25" s="890"/>
      <c r="R25" s="321"/>
      <c r="S25" s="294"/>
    </row>
    <row r="26" spans="1:249" s="37" customFormat="1" ht="123.75">
      <c r="A26" s="515">
        <v>23</v>
      </c>
      <c r="B26" s="882" t="s">
        <v>91</v>
      </c>
      <c r="C26" s="882" t="s">
        <v>26</v>
      </c>
      <c r="D26" s="884">
        <v>75027364</v>
      </c>
      <c r="E26" s="884">
        <v>107630095</v>
      </c>
      <c r="F26" s="884">
        <v>600144411</v>
      </c>
      <c r="G26" s="885" t="s">
        <v>92</v>
      </c>
      <c r="H26" s="884" t="s">
        <v>29</v>
      </c>
      <c r="I26" s="884" t="s">
        <v>30</v>
      </c>
      <c r="J26" s="884" t="s">
        <v>26</v>
      </c>
      <c r="K26" s="299" t="s">
        <v>93</v>
      </c>
      <c r="L26" s="886">
        <v>3000000</v>
      </c>
      <c r="M26" s="291">
        <f>L26/100*85</f>
        <v>2550000</v>
      </c>
      <c r="N26" s="887">
        <v>2022</v>
      </c>
      <c r="O26" s="887">
        <v>2027</v>
      </c>
      <c r="P26" s="888"/>
      <c r="Q26" s="888"/>
      <c r="R26" s="882"/>
      <c r="S26" s="889"/>
    </row>
    <row r="27" spans="1:249" s="37" customFormat="1" ht="22.5">
      <c r="A27" s="515">
        <v>24</v>
      </c>
      <c r="B27" s="882" t="s">
        <v>94</v>
      </c>
      <c r="C27" s="882" t="s">
        <v>26</v>
      </c>
      <c r="D27" s="884">
        <v>66934885</v>
      </c>
      <c r="E27" s="884">
        <v>600144640</v>
      </c>
      <c r="F27" s="884">
        <v>600144640</v>
      </c>
      <c r="G27" s="885" t="s">
        <v>95</v>
      </c>
      <c r="H27" s="884" t="s">
        <v>29</v>
      </c>
      <c r="I27" s="884" t="s">
        <v>30</v>
      </c>
      <c r="J27" s="884" t="s">
        <v>26</v>
      </c>
      <c r="K27" s="299" t="s">
        <v>96</v>
      </c>
      <c r="L27" s="886">
        <v>4000000</v>
      </c>
      <c r="M27" s="291">
        <f>L27/100*85</f>
        <v>3400000</v>
      </c>
      <c r="N27" s="887">
        <v>2022</v>
      </c>
      <c r="O27" s="887">
        <v>2027</v>
      </c>
      <c r="P27" s="888"/>
      <c r="Q27" s="888"/>
      <c r="R27" s="882"/>
      <c r="S27" s="889"/>
    </row>
    <row r="28" spans="1:249" s="37" customFormat="1" ht="33.75">
      <c r="A28" s="283">
        <v>25</v>
      </c>
      <c r="B28" s="321" t="s">
        <v>97</v>
      </c>
      <c r="C28" s="321" t="s">
        <v>26</v>
      </c>
      <c r="D28" s="285">
        <v>70934002</v>
      </c>
      <c r="E28" s="285">
        <v>107630699</v>
      </c>
      <c r="F28" s="285">
        <v>600144496</v>
      </c>
      <c r="G28" s="289" t="s">
        <v>98</v>
      </c>
      <c r="H28" s="285" t="s">
        <v>29</v>
      </c>
      <c r="I28" s="285" t="s">
        <v>30</v>
      </c>
      <c r="J28" s="285" t="s">
        <v>26</v>
      </c>
      <c r="K28" s="289" t="s">
        <v>99</v>
      </c>
      <c r="L28" s="290">
        <v>4000000</v>
      </c>
      <c r="M28" s="291">
        <f>L28/100*85</f>
        <v>3400000</v>
      </c>
      <c r="N28" s="292">
        <v>2023</v>
      </c>
      <c r="O28" s="292">
        <v>2028</v>
      </c>
      <c r="P28" s="890"/>
      <c r="Q28" s="890"/>
      <c r="R28" s="321" t="s">
        <v>100</v>
      </c>
      <c r="S28" s="294"/>
    </row>
    <row r="29" spans="1:249" s="189" customFormat="1" ht="45">
      <c r="A29" s="784">
        <v>26</v>
      </c>
      <c r="B29" s="713" t="s">
        <v>97</v>
      </c>
      <c r="C29" s="713" t="s">
        <v>26</v>
      </c>
      <c r="D29" s="714">
        <v>70934002</v>
      </c>
      <c r="E29" s="714">
        <v>107630699</v>
      </c>
      <c r="F29" s="714">
        <v>600144496</v>
      </c>
      <c r="G29" s="802" t="s">
        <v>101</v>
      </c>
      <c r="H29" s="714" t="s">
        <v>29</v>
      </c>
      <c r="I29" s="714" t="s">
        <v>30</v>
      </c>
      <c r="J29" s="714" t="s">
        <v>26</v>
      </c>
      <c r="K29" s="802" t="s">
        <v>102</v>
      </c>
      <c r="L29" s="788">
        <v>2500000</v>
      </c>
      <c r="M29" s="675">
        <v>0</v>
      </c>
      <c r="N29" s="790">
        <v>2023</v>
      </c>
      <c r="O29" s="790">
        <v>2028</v>
      </c>
      <c r="P29" s="715"/>
      <c r="Q29" s="715"/>
      <c r="R29" s="713"/>
      <c r="S29" s="791"/>
    </row>
    <row r="30" spans="1:249" s="5" customFormat="1" ht="22.5">
      <c r="A30" s="300">
        <v>27</v>
      </c>
      <c r="B30" s="909" t="s">
        <v>97</v>
      </c>
      <c r="C30" s="909" t="s">
        <v>26</v>
      </c>
      <c r="D30" s="302">
        <v>70934002</v>
      </c>
      <c r="E30" s="302">
        <v>107630699</v>
      </c>
      <c r="F30" s="302">
        <v>600144496</v>
      </c>
      <c r="G30" s="910" t="s">
        <v>103</v>
      </c>
      <c r="H30" s="302" t="s">
        <v>29</v>
      </c>
      <c r="I30" s="302" t="s">
        <v>30</v>
      </c>
      <c r="J30" s="302" t="s">
        <v>26</v>
      </c>
      <c r="K30" s="910" t="s">
        <v>104</v>
      </c>
      <c r="L30" s="306">
        <v>700000</v>
      </c>
      <c r="M30" s="306">
        <v>0</v>
      </c>
      <c r="N30" s="308">
        <v>2023</v>
      </c>
      <c r="O30" s="308">
        <v>2028</v>
      </c>
      <c r="P30" s="911"/>
      <c r="Q30" s="911"/>
      <c r="R30" s="909"/>
      <c r="S30" s="31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row>
    <row r="31" spans="1:249" s="2" customFormat="1" ht="22.5">
      <c r="A31" s="283">
        <v>28</v>
      </c>
      <c r="B31" s="321" t="s">
        <v>97</v>
      </c>
      <c r="C31" s="321" t="s">
        <v>26</v>
      </c>
      <c r="D31" s="285">
        <v>70934002</v>
      </c>
      <c r="E31" s="285">
        <v>107630699</v>
      </c>
      <c r="F31" s="285">
        <v>600144496</v>
      </c>
      <c r="G31" s="289" t="s">
        <v>105</v>
      </c>
      <c r="H31" s="285" t="s">
        <v>29</v>
      </c>
      <c r="I31" s="285" t="s">
        <v>30</v>
      </c>
      <c r="J31" s="285" t="s">
        <v>26</v>
      </c>
      <c r="K31" s="289" t="s">
        <v>106</v>
      </c>
      <c r="L31" s="290">
        <v>1600000</v>
      </c>
      <c r="M31" s="291">
        <f>L31/100*85</f>
        <v>1360000</v>
      </c>
      <c r="N31" s="292">
        <v>2023</v>
      </c>
      <c r="O31" s="292">
        <v>2028</v>
      </c>
      <c r="P31" s="890"/>
      <c r="Q31" s="890"/>
      <c r="R31" s="321"/>
      <c r="S31" s="294"/>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row>
    <row r="32" spans="1:249" s="189" customFormat="1" ht="56.25">
      <c r="A32" s="912">
        <v>29</v>
      </c>
      <c r="B32" s="913" t="s">
        <v>107</v>
      </c>
      <c r="C32" s="913" t="s">
        <v>108</v>
      </c>
      <c r="D32" s="914">
        <v>75027666</v>
      </c>
      <c r="E32" s="914">
        <v>107625687</v>
      </c>
      <c r="F32" s="914">
        <v>600138101</v>
      </c>
      <c r="G32" s="913" t="s">
        <v>109</v>
      </c>
      <c r="H32" s="914" t="s">
        <v>29</v>
      </c>
      <c r="I32" s="915" t="s">
        <v>110</v>
      </c>
      <c r="J32" s="915" t="s">
        <v>111</v>
      </c>
      <c r="K32" s="916" t="s">
        <v>112</v>
      </c>
      <c r="L32" s="917">
        <v>1000000</v>
      </c>
      <c r="M32" s="392">
        <v>0</v>
      </c>
      <c r="N32" s="918">
        <v>45292</v>
      </c>
      <c r="O32" s="918">
        <v>45597</v>
      </c>
      <c r="P32" s="919"/>
      <c r="Q32" s="919"/>
      <c r="R32" s="913" t="s">
        <v>113</v>
      </c>
      <c r="S32" s="920" t="s">
        <v>58</v>
      </c>
    </row>
    <row r="33" spans="1:249" s="37" customFormat="1" ht="45">
      <c r="A33" s="325">
        <v>30</v>
      </c>
      <c r="B33" s="331" t="s">
        <v>107</v>
      </c>
      <c r="C33" s="331" t="s">
        <v>108</v>
      </c>
      <c r="D33" s="327">
        <v>75027666</v>
      </c>
      <c r="E33" s="327">
        <v>107625687</v>
      </c>
      <c r="F33" s="327">
        <v>600138101</v>
      </c>
      <c r="G33" s="331" t="s">
        <v>114</v>
      </c>
      <c r="H33" s="327" t="s">
        <v>29</v>
      </c>
      <c r="I33" s="921" t="s">
        <v>110</v>
      </c>
      <c r="J33" s="921" t="s">
        <v>111</v>
      </c>
      <c r="K33" s="922" t="s">
        <v>115</v>
      </c>
      <c r="L33" s="332">
        <v>300000</v>
      </c>
      <c r="M33" s="291">
        <f>L33/100*85</f>
        <v>255000</v>
      </c>
      <c r="N33" s="923">
        <v>2024</v>
      </c>
      <c r="O33" s="923">
        <v>2026</v>
      </c>
      <c r="P33" s="924"/>
      <c r="Q33" s="924"/>
      <c r="R33" s="331" t="s">
        <v>116</v>
      </c>
      <c r="S33" s="336" t="s">
        <v>58</v>
      </c>
    </row>
    <row r="34" spans="1:249" s="190" customFormat="1" ht="33.75">
      <c r="A34" s="925">
        <v>31</v>
      </c>
      <c r="B34" s="893" t="s">
        <v>117</v>
      </c>
      <c r="C34" s="895" t="s">
        <v>118</v>
      </c>
      <c r="D34" s="926">
        <v>70987734</v>
      </c>
      <c r="E34" s="926">
        <v>107630851</v>
      </c>
      <c r="F34" s="894"/>
      <c r="G34" s="893" t="s">
        <v>119</v>
      </c>
      <c r="H34" s="926" t="s">
        <v>29</v>
      </c>
      <c r="I34" s="926" t="s">
        <v>30</v>
      </c>
      <c r="J34" s="927" t="s">
        <v>120</v>
      </c>
      <c r="K34" s="895" t="s">
        <v>121</v>
      </c>
      <c r="L34" s="399">
        <v>6500000</v>
      </c>
      <c r="M34" s="399">
        <v>0</v>
      </c>
      <c r="N34" s="896">
        <v>2021</v>
      </c>
      <c r="O34" s="896">
        <v>2025</v>
      </c>
      <c r="P34" s="898"/>
      <c r="Q34" s="898"/>
      <c r="R34" s="895" t="s">
        <v>122</v>
      </c>
      <c r="S34" s="928" t="s">
        <v>58</v>
      </c>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row>
    <row r="35" spans="1:249" s="39" customFormat="1" ht="45">
      <c r="A35" s="929">
        <v>32</v>
      </c>
      <c r="B35" s="930" t="s">
        <v>123</v>
      </c>
      <c r="C35" s="930" t="s">
        <v>124</v>
      </c>
      <c r="D35" s="931">
        <v>70987742</v>
      </c>
      <c r="E35" s="931">
        <v>102832871</v>
      </c>
      <c r="F35" s="931">
        <v>600143562</v>
      </c>
      <c r="G35" s="932" t="s">
        <v>125</v>
      </c>
      <c r="H35" s="931" t="s">
        <v>29</v>
      </c>
      <c r="I35" s="931" t="s">
        <v>30</v>
      </c>
      <c r="J35" s="933" t="s">
        <v>120</v>
      </c>
      <c r="K35" s="930" t="s">
        <v>126</v>
      </c>
      <c r="L35" s="905">
        <v>300000</v>
      </c>
      <c r="M35" s="291">
        <f t="shared" ref="M35" si="3">L35/100*85</f>
        <v>255000</v>
      </c>
      <c r="N35" s="906">
        <v>2023</v>
      </c>
      <c r="O35" s="906">
        <v>2028</v>
      </c>
      <c r="P35" s="934"/>
      <c r="Q35" s="934"/>
      <c r="R35" s="930" t="s">
        <v>1685</v>
      </c>
      <c r="S35" s="935"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709" customFormat="1" ht="33.75">
      <c r="A36" s="300">
        <v>33</v>
      </c>
      <c r="B36" s="936" t="s">
        <v>127</v>
      </c>
      <c r="C36" s="936" t="s">
        <v>128</v>
      </c>
      <c r="D36" s="302">
        <v>75027402</v>
      </c>
      <c r="E36" s="302">
        <v>107630206</v>
      </c>
      <c r="F36" s="302">
        <v>674000188</v>
      </c>
      <c r="G36" s="936" t="s">
        <v>129</v>
      </c>
      <c r="H36" s="936" t="s">
        <v>29</v>
      </c>
      <c r="I36" s="302" t="s">
        <v>30</v>
      </c>
      <c r="J36" s="936" t="s">
        <v>130</v>
      </c>
      <c r="K36" s="936" t="s">
        <v>131</v>
      </c>
      <c r="L36" s="306">
        <v>16000000</v>
      </c>
      <c r="M36" s="307">
        <v>0</v>
      </c>
      <c r="N36" s="308">
        <v>2023</v>
      </c>
      <c r="O36" s="308">
        <v>2024</v>
      </c>
      <c r="P36" s="309"/>
      <c r="Q36" s="309" t="s">
        <v>132</v>
      </c>
      <c r="R36" s="936" t="s">
        <v>1817</v>
      </c>
      <c r="S36" s="310" t="s">
        <v>36</v>
      </c>
    </row>
    <row r="37" spans="1:249" s="39" customFormat="1" ht="39" customHeight="1">
      <c r="A37" s="283">
        <v>34</v>
      </c>
      <c r="B37" s="323" t="s">
        <v>127</v>
      </c>
      <c r="C37" s="323" t="s">
        <v>128</v>
      </c>
      <c r="D37" s="285">
        <v>75027402</v>
      </c>
      <c r="E37" s="285">
        <v>107630206</v>
      </c>
      <c r="F37" s="285">
        <v>674000188</v>
      </c>
      <c r="G37" s="323" t="s">
        <v>133</v>
      </c>
      <c r="H37" s="323" t="s">
        <v>29</v>
      </c>
      <c r="I37" s="285" t="s">
        <v>30</v>
      </c>
      <c r="J37" s="323" t="s">
        <v>130</v>
      </c>
      <c r="K37" s="323" t="s">
        <v>134</v>
      </c>
      <c r="L37" s="290">
        <v>4000000</v>
      </c>
      <c r="M37" s="291">
        <f t="shared" ref="M37:M40" si="4">L37/100*85</f>
        <v>3400000</v>
      </c>
      <c r="N37" s="292">
        <v>2023</v>
      </c>
      <c r="O37" s="292">
        <v>2024</v>
      </c>
      <c r="P37" s="293"/>
      <c r="Q37" s="293"/>
      <c r="R37" s="323" t="s">
        <v>135</v>
      </c>
      <c r="S37" s="294"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190" customFormat="1" ht="33.75">
      <c r="A38" s="386">
        <v>35</v>
      </c>
      <c r="B38" s="765" t="s">
        <v>127</v>
      </c>
      <c r="C38" s="765" t="s">
        <v>128</v>
      </c>
      <c r="D38" s="388">
        <v>75027402</v>
      </c>
      <c r="E38" s="388">
        <v>107630206</v>
      </c>
      <c r="F38" s="388">
        <v>674000188</v>
      </c>
      <c r="G38" s="765" t="s">
        <v>136</v>
      </c>
      <c r="H38" s="765" t="s">
        <v>29</v>
      </c>
      <c r="I38" s="388" t="s">
        <v>30</v>
      </c>
      <c r="J38" s="765" t="s">
        <v>130</v>
      </c>
      <c r="K38" s="765" t="s">
        <v>137</v>
      </c>
      <c r="L38" s="391">
        <v>600000</v>
      </c>
      <c r="M38" s="392">
        <v>0</v>
      </c>
      <c r="N38" s="393">
        <v>2023</v>
      </c>
      <c r="O38" s="393">
        <v>2023</v>
      </c>
      <c r="P38" s="394"/>
      <c r="Q38" s="394" t="s">
        <v>132</v>
      </c>
      <c r="R38" s="765" t="s">
        <v>1818</v>
      </c>
      <c r="S38" s="395"/>
    </row>
    <row r="39" spans="1:249" s="39" customFormat="1" ht="33.75">
      <c r="A39" s="515">
        <v>36</v>
      </c>
      <c r="B39" s="937" t="s">
        <v>138</v>
      </c>
      <c r="C39" s="937" t="s">
        <v>139</v>
      </c>
      <c r="D39" s="938" t="s">
        <v>140</v>
      </c>
      <c r="E39" s="884">
        <v>181027356</v>
      </c>
      <c r="F39" s="884">
        <v>691002959</v>
      </c>
      <c r="G39" s="937" t="s">
        <v>141</v>
      </c>
      <c r="H39" s="884" t="s">
        <v>142</v>
      </c>
      <c r="I39" s="884" t="s">
        <v>30</v>
      </c>
      <c r="J39" s="884" t="s">
        <v>143</v>
      </c>
      <c r="K39" s="937" t="s">
        <v>144</v>
      </c>
      <c r="L39" s="886">
        <v>52000000</v>
      </c>
      <c r="M39" s="291">
        <f t="shared" si="4"/>
        <v>44200000</v>
      </c>
      <c r="N39" s="939">
        <v>45078</v>
      </c>
      <c r="O39" s="939">
        <v>45809</v>
      </c>
      <c r="P39" s="940" t="s">
        <v>132</v>
      </c>
      <c r="Q39" s="941"/>
      <c r="R39" s="942" t="s">
        <v>145</v>
      </c>
      <c r="S39" s="943" t="s">
        <v>36</v>
      </c>
    </row>
    <row r="40" spans="1:249" s="37" customFormat="1" ht="33.75">
      <c r="A40" s="900">
        <v>37</v>
      </c>
      <c r="B40" s="882" t="s">
        <v>146</v>
      </c>
      <c r="C40" s="882" t="s">
        <v>147</v>
      </c>
      <c r="D40" s="884">
        <v>70999457</v>
      </c>
      <c r="E40" s="884">
        <v>107629861</v>
      </c>
      <c r="F40" s="884">
        <v>600144402</v>
      </c>
      <c r="G40" s="882" t="s">
        <v>148</v>
      </c>
      <c r="H40" s="884" t="s">
        <v>29</v>
      </c>
      <c r="I40" s="884" t="s">
        <v>149</v>
      </c>
      <c r="J40" s="884" t="s">
        <v>150</v>
      </c>
      <c r="K40" s="882" t="s">
        <v>151</v>
      </c>
      <c r="L40" s="886">
        <v>1000000</v>
      </c>
      <c r="M40" s="291">
        <f t="shared" si="4"/>
        <v>850000</v>
      </c>
      <c r="N40" s="944" t="s">
        <v>152</v>
      </c>
      <c r="O40" s="944" t="s">
        <v>153</v>
      </c>
      <c r="P40" s="888"/>
      <c r="Q40" s="888"/>
      <c r="R40" s="882" t="s">
        <v>154</v>
      </c>
      <c r="S40" s="889"/>
    </row>
    <row r="41" spans="1:249" s="189" customFormat="1" ht="22.5">
      <c r="A41" s="510">
        <v>38</v>
      </c>
      <c r="B41" s="945" t="s">
        <v>146</v>
      </c>
      <c r="C41" s="945" t="s">
        <v>147</v>
      </c>
      <c r="D41" s="946">
        <v>70999457</v>
      </c>
      <c r="E41" s="946">
        <v>107629861</v>
      </c>
      <c r="F41" s="946">
        <v>600144402</v>
      </c>
      <c r="G41" s="945" t="s">
        <v>155</v>
      </c>
      <c r="H41" s="946" t="s">
        <v>29</v>
      </c>
      <c r="I41" s="946" t="s">
        <v>149</v>
      </c>
      <c r="J41" s="946" t="s">
        <v>150</v>
      </c>
      <c r="K41" s="945" t="s">
        <v>156</v>
      </c>
      <c r="L41" s="392">
        <v>350000</v>
      </c>
      <c r="M41" s="392">
        <v>0</v>
      </c>
      <c r="N41" s="947" t="s">
        <v>152</v>
      </c>
      <c r="O41" s="948" t="s">
        <v>153</v>
      </c>
      <c r="P41" s="949"/>
      <c r="Q41" s="949"/>
      <c r="R41" s="945" t="s">
        <v>154</v>
      </c>
      <c r="S41" s="950"/>
    </row>
    <row r="42" spans="1:249" s="189" customFormat="1" ht="22.5">
      <c r="A42" s="510">
        <v>39</v>
      </c>
      <c r="B42" s="945" t="s">
        <v>146</v>
      </c>
      <c r="C42" s="945" t="s">
        <v>147</v>
      </c>
      <c r="D42" s="946">
        <v>70999457</v>
      </c>
      <c r="E42" s="946">
        <v>107629861</v>
      </c>
      <c r="F42" s="946">
        <v>600144402</v>
      </c>
      <c r="G42" s="945" t="s">
        <v>157</v>
      </c>
      <c r="H42" s="946" t="s">
        <v>29</v>
      </c>
      <c r="I42" s="946" t="s">
        <v>149</v>
      </c>
      <c r="J42" s="946" t="s">
        <v>150</v>
      </c>
      <c r="K42" s="945" t="s">
        <v>158</v>
      </c>
      <c r="L42" s="392">
        <v>400000</v>
      </c>
      <c r="M42" s="392">
        <v>0</v>
      </c>
      <c r="N42" s="947" t="s">
        <v>152</v>
      </c>
      <c r="O42" s="948" t="s">
        <v>153</v>
      </c>
      <c r="P42" s="949"/>
      <c r="Q42" s="949"/>
      <c r="R42" s="945" t="s">
        <v>154</v>
      </c>
      <c r="S42" s="950"/>
    </row>
    <row r="43" spans="1:249" s="191" customFormat="1" ht="22.5">
      <c r="A43" s="892">
        <v>40</v>
      </c>
      <c r="B43" s="895" t="s">
        <v>159</v>
      </c>
      <c r="C43" s="895" t="s">
        <v>160</v>
      </c>
      <c r="D43" s="894">
        <v>70986703</v>
      </c>
      <c r="E43" s="894">
        <v>674000421</v>
      </c>
      <c r="F43" s="894"/>
      <c r="G43" s="895" t="s">
        <v>161</v>
      </c>
      <c r="H43" s="951" t="s">
        <v>29</v>
      </c>
      <c r="I43" s="951" t="s">
        <v>30</v>
      </c>
      <c r="J43" s="951" t="s">
        <v>162</v>
      </c>
      <c r="K43" s="895" t="s">
        <v>163</v>
      </c>
      <c r="L43" s="399">
        <v>11500000</v>
      </c>
      <c r="M43" s="399">
        <v>0</v>
      </c>
      <c r="N43" s="952" t="s">
        <v>164</v>
      </c>
      <c r="O43" s="952" t="s">
        <v>165</v>
      </c>
      <c r="P43" s="897"/>
      <c r="Q43" s="897"/>
      <c r="R43" s="895" t="s">
        <v>166</v>
      </c>
      <c r="S43" s="899" t="s">
        <v>36</v>
      </c>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row>
    <row r="44" spans="1:249" s="36" customFormat="1" ht="22.5">
      <c r="A44" s="900">
        <v>41</v>
      </c>
      <c r="B44" s="930" t="s">
        <v>159</v>
      </c>
      <c r="C44" s="930" t="s">
        <v>160</v>
      </c>
      <c r="D44" s="902">
        <v>70986703</v>
      </c>
      <c r="E44" s="902">
        <v>674000421</v>
      </c>
      <c r="F44" s="902"/>
      <c r="G44" s="930" t="s">
        <v>167</v>
      </c>
      <c r="H44" s="953" t="s">
        <v>29</v>
      </c>
      <c r="I44" s="953" t="s">
        <v>30</v>
      </c>
      <c r="J44" s="953" t="s">
        <v>162</v>
      </c>
      <c r="K44" s="930" t="s">
        <v>168</v>
      </c>
      <c r="L44" s="905">
        <v>300000</v>
      </c>
      <c r="M44" s="291">
        <f>L44/100*85</f>
        <v>255000</v>
      </c>
      <c r="N44" s="954" t="s">
        <v>169</v>
      </c>
      <c r="O44" s="954" t="s">
        <v>170</v>
      </c>
      <c r="P44" s="955"/>
      <c r="Q44" s="955"/>
      <c r="R44" s="930" t="s">
        <v>171</v>
      </c>
      <c r="S44" s="956"/>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39" customFormat="1" ht="146.25">
      <c r="A45" s="515">
        <v>42</v>
      </c>
      <c r="B45" s="885" t="s">
        <v>172</v>
      </c>
      <c r="C45" s="885" t="s">
        <v>173</v>
      </c>
      <c r="D45" s="957" t="s">
        <v>174</v>
      </c>
      <c r="E45" s="957" t="s">
        <v>175</v>
      </c>
      <c r="F45" s="957" t="s">
        <v>176</v>
      </c>
      <c r="G45" s="885" t="s">
        <v>177</v>
      </c>
      <c r="H45" s="958" t="s">
        <v>29</v>
      </c>
      <c r="I45" s="958" t="s">
        <v>110</v>
      </c>
      <c r="J45" s="958" t="s">
        <v>30</v>
      </c>
      <c r="K45" s="299" t="s">
        <v>178</v>
      </c>
      <c r="L45" s="886">
        <v>2000000</v>
      </c>
      <c r="M45" s="291">
        <f>L45/100*85</f>
        <v>1700000</v>
      </c>
      <c r="N45" s="887">
        <v>2023</v>
      </c>
      <c r="O45" s="887">
        <v>2027</v>
      </c>
      <c r="P45" s="959"/>
      <c r="Q45" s="959"/>
      <c r="R45" s="885" t="s">
        <v>181</v>
      </c>
      <c r="S45" s="960"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39" customFormat="1" ht="146.25">
      <c r="A46" s="515">
        <v>43</v>
      </c>
      <c r="B46" s="885" t="s">
        <v>172</v>
      </c>
      <c r="C46" s="885" t="s">
        <v>173</v>
      </c>
      <c r="D46" s="957" t="s">
        <v>174</v>
      </c>
      <c r="E46" s="957" t="s">
        <v>175</v>
      </c>
      <c r="F46" s="957" t="s">
        <v>176</v>
      </c>
      <c r="G46" s="885" t="s">
        <v>182</v>
      </c>
      <c r="H46" s="958" t="s">
        <v>29</v>
      </c>
      <c r="I46" s="958" t="s">
        <v>110</v>
      </c>
      <c r="J46" s="958" t="s">
        <v>30</v>
      </c>
      <c r="K46" s="299" t="s">
        <v>183</v>
      </c>
      <c r="L46" s="886">
        <v>2000000</v>
      </c>
      <c r="M46" s="291">
        <v>1700000</v>
      </c>
      <c r="N46" s="887">
        <v>2023</v>
      </c>
      <c r="O46" s="887">
        <v>2027</v>
      </c>
      <c r="P46" s="959"/>
      <c r="Q46" s="959"/>
      <c r="R46" s="885" t="s">
        <v>181</v>
      </c>
      <c r="S46" s="960"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39" customFormat="1" ht="146.25">
      <c r="A47" s="515">
        <v>44</v>
      </c>
      <c r="B47" s="885" t="s">
        <v>172</v>
      </c>
      <c r="C47" s="885" t="s">
        <v>173</v>
      </c>
      <c r="D47" s="957" t="s">
        <v>174</v>
      </c>
      <c r="E47" s="957" t="s">
        <v>175</v>
      </c>
      <c r="F47" s="957" t="s">
        <v>176</v>
      </c>
      <c r="G47" s="885" t="s">
        <v>184</v>
      </c>
      <c r="H47" s="958" t="s">
        <v>29</v>
      </c>
      <c r="I47" s="958" t="s">
        <v>110</v>
      </c>
      <c r="J47" s="958" t="s">
        <v>30</v>
      </c>
      <c r="K47" s="299" t="s">
        <v>185</v>
      </c>
      <c r="L47" s="886">
        <v>3000000</v>
      </c>
      <c r="M47" s="291">
        <v>2550000</v>
      </c>
      <c r="N47" s="887">
        <v>2023</v>
      </c>
      <c r="O47" s="887">
        <v>2027</v>
      </c>
      <c r="P47" s="959"/>
      <c r="Q47" s="959"/>
      <c r="R47" s="885" t="s">
        <v>181</v>
      </c>
      <c r="S47" s="960"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39" customFormat="1" ht="38.25" customHeight="1">
      <c r="A48" s="515">
        <v>45</v>
      </c>
      <c r="B48" s="1459" t="s">
        <v>186</v>
      </c>
      <c r="C48" s="1459" t="s">
        <v>173</v>
      </c>
      <c r="D48" s="1460" t="s">
        <v>187</v>
      </c>
      <c r="E48" s="1461">
        <v>107630915</v>
      </c>
      <c r="F48" s="1461">
        <v>600145093</v>
      </c>
      <c r="G48" s="1459" t="s">
        <v>188</v>
      </c>
      <c r="H48" s="1461" t="s">
        <v>29</v>
      </c>
      <c r="I48" s="1461" t="s">
        <v>110</v>
      </c>
      <c r="J48" s="1461" t="s">
        <v>30</v>
      </c>
      <c r="K48" s="1462" t="s">
        <v>189</v>
      </c>
      <c r="L48" s="1463">
        <v>1000000</v>
      </c>
      <c r="M48" s="1464">
        <v>850000</v>
      </c>
      <c r="N48" s="1465">
        <v>2026</v>
      </c>
      <c r="O48" s="1465">
        <v>2030</v>
      </c>
      <c r="P48" s="1466"/>
      <c r="Q48" s="1466"/>
      <c r="R48" s="1467" t="s">
        <v>192</v>
      </c>
      <c r="S48" s="960"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190" customFormat="1" ht="33.75">
      <c r="A49" s="510">
        <v>46</v>
      </c>
      <c r="B49" s="895" t="s">
        <v>194</v>
      </c>
      <c r="C49" s="895" t="s">
        <v>173</v>
      </c>
      <c r="D49" s="961">
        <v>70978361</v>
      </c>
      <c r="E49" s="961">
        <v>181003015</v>
      </c>
      <c r="F49" s="961">
        <v>600145212</v>
      </c>
      <c r="G49" s="895" t="s">
        <v>195</v>
      </c>
      <c r="H49" s="961" t="s">
        <v>29</v>
      </c>
      <c r="I49" s="961" t="s">
        <v>110</v>
      </c>
      <c r="J49" s="961" t="s">
        <v>30</v>
      </c>
      <c r="K49" s="893" t="s">
        <v>196</v>
      </c>
      <c r="L49" s="399">
        <v>3500000</v>
      </c>
      <c r="M49" s="399">
        <v>0</v>
      </c>
      <c r="N49" s="896">
        <v>2022</v>
      </c>
      <c r="O49" s="896">
        <v>2025</v>
      </c>
      <c r="P49" s="898"/>
      <c r="Q49" s="898" t="s">
        <v>132</v>
      </c>
      <c r="R49" s="893" t="s">
        <v>197</v>
      </c>
      <c r="S49" s="962" t="s">
        <v>58</v>
      </c>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row>
    <row r="50" spans="1:249" s="37" customFormat="1" ht="22.5">
      <c r="A50" s="515">
        <v>47</v>
      </c>
      <c r="B50" s="885" t="s">
        <v>159</v>
      </c>
      <c r="C50" s="885" t="s">
        <v>160</v>
      </c>
      <c r="D50" s="884">
        <v>70986703</v>
      </c>
      <c r="E50" s="884">
        <v>674000421</v>
      </c>
      <c r="F50" s="884">
        <v>674000421</v>
      </c>
      <c r="G50" s="885" t="s">
        <v>161</v>
      </c>
      <c r="H50" s="891" t="s">
        <v>29</v>
      </c>
      <c r="I50" s="891" t="s">
        <v>30</v>
      </c>
      <c r="J50" s="891" t="s">
        <v>162</v>
      </c>
      <c r="K50" s="885" t="s">
        <v>163</v>
      </c>
      <c r="L50" s="886">
        <v>11500000</v>
      </c>
      <c r="M50" s="291">
        <f>L50/100*85</f>
        <v>9775000</v>
      </c>
      <c r="N50" s="944" t="s">
        <v>164</v>
      </c>
      <c r="O50" s="944" t="s">
        <v>165</v>
      </c>
      <c r="P50" s="940"/>
      <c r="Q50" s="940"/>
      <c r="R50" s="885" t="s">
        <v>198</v>
      </c>
      <c r="S50" s="889" t="s">
        <v>36</v>
      </c>
    </row>
    <row r="51" spans="1:249" s="37" customFormat="1" ht="22.5">
      <c r="A51" s="515">
        <v>48</v>
      </c>
      <c r="B51" s="885" t="s">
        <v>159</v>
      </c>
      <c r="C51" s="885" t="s">
        <v>160</v>
      </c>
      <c r="D51" s="884">
        <v>70986703</v>
      </c>
      <c r="E51" s="884">
        <v>674000421</v>
      </c>
      <c r="F51" s="884">
        <v>674000421</v>
      </c>
      <c r="G51" s="885" t="s">
        <v>167</v>
      </c>
      <c r="H51" s="891" t="s">
        <v>2001</v>
      </c>
      <c r="I51" s="891" t="s">
        <v>30</v>
      </c>
      <c r="J51" s="891" t="s">
        <v>162</v>
      </c>
      <c r="K51" s="885" t="s">
        <v>168</v>
      </c>
      <c r="L51" s="886">
        <v>300000</v>
      </c>
      <c r="M51" s="291">
        <f>L51/100*85</f>
        <v>255000</v>
      </c>
      <c r="N51" s="944" t="s">
        <v>169</v>
      </c>
      <c r="O51" s="944" t="s">
        <v>170</v>
      </c>
      <c r="P51" s="940"/>
      <c r="Q51" s="940"/>
      <c r="R51" s="885" t="s">
        <v>171</v>
      </c>
      <c r="S51" s="889"/>
    </row>
    <row r="52" spans="1:249" s="39" customFormat="1" ht="45">
      <c r="A52" s="1439">
        <v>49</v>
      </c>
      <c r="B52" s="1743" t="s">
        <v>199</v>
      </c>
      <c r="C52" s="1743" t="s">
        <v>200</v>
      </c>
      <c r="D52" s="1741">
        <v>70999422</v>
      </c>
      <c r="E52" s="1741">
        <v>107629607</v>
      </c>
      <c r="F52" s="1741">
        <v>600144704</v>
      </c>
      <c r="G52" s="1743" t="s">
        <v>201</v>
      </c>
      <c r="H52" s="1741" t="s">
        <v>29</v>
      </c>
      <c r="I52" s="1741" t="s">
        <v>30</v>
      </c>
      <c r="J52" s="1741" t="s">
        <v>202</v>
      </c>
      <c r="K52" s="1743" t="s">
        <v>203</v>
      </c>
      <c r="L52" s="1744">
        <v>15000000</v>
      </c>
      <c r="M52" s="1661"/>
      <c r="N52" s="1749" t="s">
        <v>204</v>
      </c>
      <c r="O52" s="1749" t="s">
        <v>205</v>
      </c>
      <c r="P52" s="1750" t="s">
        <v>132</v>
      </c>
      <c r="Q52" s="1750"/>
      <c r="R52" s="1743" t="s">
        <v>206</v>
      </c>
      <c r="S52" s="1448"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515">
        <v>50</v>
      </c>
      <c r="B53" s="882" t="s">
        <v>207</v>
      </c>
      <c r="C53" s="882" t="s">
        <v>208</v>
      </c>
      <c r="D53" s="884">
        <v>75027542</v>
      </c>
      <c r="E53" s="884">
        <v>107628201</v>
      </c>
      <c r="F53" s="884">
        <v>600141942</v>
      </c>
      <c r="G53" s="882" t="s">
        <v>209</v>
      </c>
      <c r="H53" s="884" t="s">
        <v>29</v>
      </c>
      <c r="I53" s="884" t="s">
        <v>30</v>
      </c>
      <c r="J53" s="884" t="s">
        <v>210</v>
      </c>
      <c r="K53" s="882" t="s">
        <v>211</v>
      </c>
      <c r="L53" s="886">
        <v>400000</v>
      </c>
      <c r="M53" s="291">
        <f t="shared" ref="M53:M54" si="5">L53/100*85</f>
        <v>340000</v>
      </c>
      <c r="N53" s="887">
        <v>2023</v>
      </c>
      <c r="O53" s="887">
        <v>2027</v>
      </c>
      <c r="P53" s="940"/>
      <c r="Q53" s="940"/>
      <c r="R53" s="882" t="s">
        <v>212</v>
      </c>
      <c r="S53" s="889" t="s">
        <v>58</v>
      </c>
    </row>
    <row r="54" spans="1:249" s="37" customFormat="1" ht="22.5">
      <c r="A54" s="515">
        <v>51</v>
      </c>
      <c r="B54" s="882" t="s">
        <v>207</v>
      </c>
      <c r="C54" s="882" t="s">
        <v>208</v>
      </c>
      <c r="D54" s="884">
        <v>7502542</v>
      </c>
      <c r="E54" s="884">
        <v>107628201</v>
      </c>
      <c r="F54" s="884">
        <v>600141942</v>
      </c>
      <c r="G54" s="882" t="s">
        <v>213</v>
      </c>
      <c r="H54" s="884" t="s">
        <v>29</v>
      </c>
      <c r="I54" s="884" t="s">
        <v>30</v>
      </c>
      <c r="J54" s="884" t="s">
        <v>210</v>
      </c>
      <c r="K54" s="882" t="s">
        <v>214</v>
      </c>
      <c r="L54" s="886">
        <v>2000000</v>
      </c>
      <c r="M54" s="291">
        <f t="shared" si="5"/>
        <v>1700000</v>
      </c>
      <c r="N54" s="887">
        <v>2023</v>
      </c>
      <c r="O54" s="887">
        <v>2024</v>
      </c>
      <c r="P54" s="888"/>
      <c r="Q54" s="888"/>
      <c r="R54" s="882" t="s">
        <v>212</v>
      </c>
      <c r="S54" s="889" t="s">
        <v>58</v>
      </c>
    </row>
    <row r="55" spans="1:249" s="203" customFormat="1" ht="90">
      <c r="A55" s="963">
        <v>52</v>
      </c>
      <c r="B55" s="964" t="s">
        <v>215</v>
      </c>
      <c r="C55" s="964" t="s">
        <v>216</v>
      </c>
      <c r="D55" s="964">
        <v>70984361</v>
      </c>
      <c r="E55" s="965">
        <v>107629950</v>
      </c>
      <c r="F55" s="966" t="s">
        <v>217</v>
      </c>
      <c r="G55" s="964" t="s">
        <v>218</v>
      </c>
      <c r="H55" s="964" t="s">
        <v>29</v>
      </c>
      <c r="I55" s="964" t="s">
        <v>30</v>
      </c>
      <c r="J55" s="964" t="s">
        <v>219</v>
      </c>
      <c r="K55" s="420" t="s">
        <v>220</v>
      </c>
      <c r="L55" s="967">
        <v>1500000</v>
      </c>
      <c r="M55" s="392">
        <v>0</v>
      </c>
      <c r="N55" s="968" t="s">
        <v>179</v>
      </c>
      <c r="O55" s="968" t="s">
        <v>191</v>
      </c>
      <c r="P55" s="969"/>
      <c r="Q55" s="969"/>
      <c r="R55" s="964"/>
      <c r="S55" s="970" t="s">
        <v>58</v>
      </c>
      <c r="T55" s="202" t="s">
        <v>166</v>
      </c>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row>
    <row r="56" spans="1:249" s="103" customFormat="1" ht="90">
      <c r="A56" s="971">
        <v>53</v>
      </c>
      <c r="B56" s="972" t="s">
        <v>215</v>
      </c>
      <c r="C56" s="972" t="s">
        <v>216</v>
      </c>
      <c r="D56" s="972">
        <v>70984361</v>
      </c>
      <c r="E56" s="973">
        <v>107629950</v>
      </c>
      <c r="F56" s="974" t="s">
        <v>217</v>
      </c>
      <c r="G56" s="972" t="s">
        <v>221</v>
      </c>
      <c r="H56" s="972" t="s">
        <v>29</v>
      </c>
      <c r="I56" s="972" t="s">
        <v>30</v>
      </c>
      <c r="J56" s="972" t="s">
        <v>219</v>
      </c>
      <c r="K56" s="299" t="s">
        <v>222</v>
      </c>
      <c r="L56" s="975">
        <v>2500000</v>
      </c>
      <c r="M56" s="436">
        <f>L56/100*85</f>
        <v>2125000</v>
      </c>
      <c r="N56" s="976" t="s">
        <v>180</v>
      </c>
      <c r="O56" s="976" t="s">
        <v>224</v>
      </c>
      <c r="P56" s="977"/>
      <c r="Q56" s="977"/>
      <c r="R56" s="972"/>
      <c r="S56" s="978" t="s">
        <v>58</v>
      </c>
      <c r="T56" s="48"/>
    </row>
    <row r="57" spans="1:249" s="203" customFormat="1" ht="180">
      <c r="A57" s="979">
        <v>54</v>
      </c>
      <c r="B57" s="980" t="s">
        <v>215</v>
      </c>
      <c r="C57" s="980" t="s">
        <v>216</v>
      </c>
      <c r="D57" s="981">
        <v>70984361</v>
      </c>
      <c r="E57" s="982">
        <v>107629950</v>
      </c>
      <c r="F57" s="983" t="s">
        <v>217</v>
      </c>
      <c r="G57" s="980" t="s">
        <v>225</v>
      </c>
      <c r="H57" s="980" t="s">
        <v>29</v>
      </c>
      <c r="I57" s="980" t="s">
        <v>30</v>
      </c>
      <c r="J57" s="980" t="s">
        <v>219</v>
      </c>
      <c r="K57" s="691" t="s">
        <v>226</v>
      </c>
      <c r="L57" s="984">
        <v>12000000</v>
      </c>
      <c r="M57" s="985">
        <v>0</v>
      </c>
      <c r="N57" s="986" t="s">
        <v>190</v>
      </c>
      <c r="O57" s="986" t="s">
        <v>191</v>
      </c>
      <c r="P57" s="981"/>
      <c r="Q57" s="981"/>
      <c r="R57" s="980"/>
      <c r="S57" s="987" t="s">
        <v>58</v>
      </c>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row>
    <row r="58" spans="1:249" s="103" customFormat="1" ht="30" customHeight="1">
      <c r="A58" s="971">
        <v>55</v>
      </c>
      <c r="B58" s="1505" t="s">
        <v>227</v>
      </c>
      <c r="C58" s="1503" t="s">
        <v>216</v>
      </c>
      <c r="D58" s="1504" t="s">
        <v>228</v>
      </c>
      <c r="E58" s="1503">
        <v>107629941</v>
      </c>
      <c r="F58" s="1504" t="s">
        <v>229</v>
      </c>
      <c r="G58" s="1505" t="s">
        <v>230</v>
      </c>
      <c r="H58" s="1503" t="s">
        <v>29</v>
      </c>
      <c r="I58" s="1503" t="s">
        <v>30</v>
      </c>
      <c r="J58" s="1503" t="s">
        <v>219</v>
      </c>
      <c r="K58" s="1506" t="s">
        <v>231</v>
      </c>
      <c r="L58" s="1507">
        <v>2500000</v>
      </c>
      <c r="M58" s="1464">
        <f t="shared" ref="M58" si="6">L58/100*85</f>
        <v>2125000</v>
      </c>
      <c r="N58" s="1508" t="s">
        <v>191</v>
      </c>
      <c r="O58" s="1508" t="s">
        <v>180</v>
      </c>
      <c r="P58" s="1503"/>
      <c r="Q58" s="1503"/>
      <c r="R58" s="1505"/>
      <c r="S58" s="978" t="s">
        <v>58</v>
      </c>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row>
    <row r="59" spans="1:249" s="103" customFormat="1" ht="30" customHeight="1">
      <c r="A59" s="971">
        <v>56</v>
      </c>
      <c r="B59" s="972" t="s">
        <v>233</v>
      </c>
      <c r="C59" s="972" t="s">
        <v>216</v>
      </c>
      <c r="D59" s="974" t="s">
        <v>234</v>
      </c>
      <c r="E59" s="972">
        <v>107630036</v>
      </c>
      <c r="F59" s="974" t="s">
        <v>235</v>
      </c>
      <c r="G59" s="972" t="s">
        <v>236</v>
      </c>
      <c r="H59" s="972" t="s">
        <v>29</v>
      </c>
      <c r="I59" s="972" t="s">
        <v>30</v>
      </c>
      <c r="J59" s="972" t="s">
        <v>219</v>
      </c>
      <c r="K59" s="299" t="s">
        <v>231</v>
      </c>
      <c r="L59" s="991">
        <v>4000000</v>
      </c>
      <c r="M59" s="436">
        <f t="shared" ref="M59:M62" si="7">L59/100*85</f>
        <v>3400000</v>
      </c>
      <c r="N59" s="976" t="s">
        <v>190</v>
      </c>
      <c r="O59" s="976" t="s">
        <v>191</v>
      </c>
      <c r="P59" s="977"/>
      <c r="Q59" s="977"/>
      <c r="R59" s="972"/>
      <c r="S59" s="978" t="s">
        <v>58</v>
      </c>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row>
    <row r="60" spans="1:249" s="205" customFormat="1" ht="30" customHeight="1">
      <c r="A60" s="988">
        <v>57</v>
      </c>
      <c r="B60" s="885" t="s">
        <v>237</v>
      </c>
      <c r="C60" s="885" t="s">
        <v>216</v>
      </c>
      <c r="D60" s="989" t="s">
        <v>238</v>
      </c>
      <c r="E60" s="994">
        <v>107630001</v>
      </c>
      <c r="F60" s="989" t="s">
        <v>239</v>
      </c>
      <c r="G60" s="885" t="s">
        <v>240</v>
      </c>
      <c r="H60" s="990" t="s">
        <v>29</v>
      </c>
      <c r="I60" s="990" t="s">
        <v>30</v>
      </c>
      <c r="J60" s="990" t="s">
        <v>219</v>
      </c>
      <c r="K60" s="299" t="s">
        <v>241</v>
      </c>
      <c r="L60" s="995">
        <v>1740000</v>
      </c>
      <c r="M60" s="291">
        <f t="shared" si="7"/>
        <v>1479000</v>
      </c>
      <c r="N60" s="976" t="s">
        <v>190</v>
      </c>
      <c r="O60" s="976" t="s">
        <v>191</v>
      </c>
      <c r="P60" s="992"/>
      <c r="Q60" s="992"/>
      <c r="R60" s="885"/>
      <c r="S60" s="993" t="s">
        <v>58</v>
      </c>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row>
    <row r="61" spans="1:249" s="103" customFormat="1" ht="292.5">
      <c r="A61" s="403">
        <v>58</v>
      </c>
      <c r="B61" s="1513" t="s">
        <v>242</v>
      </c>
      <c r="C61" s="1510" t="s">
        <v>216</v>
      </c>
      <c r="D61" s="1511" t="s">
        <v>243</v>
      </c>
      <c r="E61" s="1512">
        <v>107630800</v>
      </c>
      <c r="F61" s="1511" t="s">
        <v>244</v>
      </c>
      <c r="G61" s="1513" t="s">
        <v>245</v>
      </c>
      <c r="H61" s="1510" t="s">
        <v>29</v>
      </c>
      <c r="I61" s="1510" t="s">
        <v>30</v>
      </c>
      <c r="J61" s="1510" t="s">
        <v>219</v>
      </c>
      <c r="K61" s="1513" t="s">
        <v>246</v>
      </c>
      <c r="L61" s="1514">
        <v>20000000</v>
      </c>
      <c r="M61" s="1516">
        <f t="shared" si="7"/>
        <v>17000000</v>
      </c>
      <c r="N61" s="1515" t="s">
        <v>1905</v>
      </c>
      <c r="O61" s="1515" t="s">
        <v>1906</v>
      </c>
      <c r="P61" s="1513"/>
      <c r="Q61" s="1513"/>
      <c r="R61" s="1513" t="s">
        <v>247</v>
      </c>
      <c r="S61" s="260" t="s">
        <v>58</v>
      </c>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row>
    <row r="62" spans="1:249" s="205" customFormat="1" ht="135">
      <c r="A62" s="971">
        <v>59</v>
      </c>
      <c r="B62" s="972" t="s">
        <v>248</v>
      </c>
      <c r="C62" s="972" t="s">
        <v>216</v>
      </c>
      <c r="D62" s="996" t="s">
        <v>249</v>
      </c>
      <c r="E62" s="977">
        <v>107630745</v>
      </c>
      <c r="F62" s="996" t="s">
        <v>250</v>
      </c>
      <c r="G62" s="972" t="s">
        <v>251</v>
      </c>
      <c r="H62" s="972" t="s">
        <v>29</v>
      </c>
      <c r="I62" s="972" t="s">
        <v>30</v>
      </c>
      <c r="J62" s="972" t="s">
        <v>219</v>
      </c>
      <c r="K62" s="997" t="s">
        <v>252</v>
      </c>
      <c r="L62" s="998">
        <v>800000</v>
      </c>
      <c r="M62" s="291">
        <f t="shared" si="7"/>
        <v>680000</v>
      </c>
      <c r="N62" s="976" t="s">
        <v>190</v>
      </c>
      <c r="O62" s="976" t="s">
        <v>190</v>
      </c>
      <c r="P62" s="977"/>
      <c r="Q62" s="977"/>
      <c r="R62" s="972"/>
      <c r="S62" s="978" t="s">
        <v>58</v>
      </c>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row>
    <row r="63" spans="1:249" s="205" customFormat="1" ht="112.5">
      <c r="A63" s="971">
        <v>60</v>
      </c>
      <c r="B63" s="972" t="s">
        <v>253</v>
      </c>
      <c r="C63" s="972" t="s">
        <v>216</v>
      </c>
      <c r="D63" s="996" t="s">
        <v>254</v>
      </c>
      <c r="E63" s="977">
        <v>107630044</v>
      </c>
      <c r="F63" s="996" t="s">
        <v>255</v>
      </c>
      <c r="G63" s="972" t="s">
        <v>256</v>
      </c>
      <c r="H63" s="972" t="s">
        <v>29</v>
      </c>
      <c r="I63" s="972" t="s">
        <v>30</v>
      </c>
      <c r="J63" s="972" t="s">
        <v>219</v>
      </c>
      <c r="K63" s="318" t="s">
        <v>257</v>
      </c>
      <c r="L63" s="995">
        <v>2500000</v>
      </c>
      <c r="M63" s="291">
        <v>2300000</v>
      </c>
      <c r="N63" s="976">
        <v>2022</v>
      </c>
      <c r="O63" s="976">
        <v>2024</v>
      </c>
      <c r="P63" s="977"/>
      <c r="Q63" s="977"/>
      <c r="R63" s="972" t="s">
        <v>258</v>
      </c>
      <c r="S63" s="978" t="s">
        <v>58</v>
      </c>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row>
    <row r="64" spans="1:249" s="205" customFormat="1" ht="292.5">
      <c r="A64" s="988">
        <v>61</v>
      </c>
      <c r="B64" s="885" t="s">
        <v>253</v>
      </c>
      <c r="C64" s="885" t="s">
        <v>216</v>
      </c>
      <c r="D64" s="989">
        <v>70984689</v>
      </c>
      <c r="E64" s="990">
        <v>107630044</v>
      </c>
      <c r="F64" s="989" t="s">
        <v>255</v>
      </c>
      <c r="G64" s="885" t="s">
        <v>259</v>
      </c>
      <c r="H64" s="990" t="s">
        <v>29</v>
      </c>
      <c r="I64" s="990" t="s">
        <v>30</v>
      </c>
      <c r="J64" s="990" t="s">
        <v>219</v>
      </c>
      <c r="K64" s="299" t="s">
        <v>260</v>
      </c>
      <c r="L64" s="995">
        <v>288000</v>
      </c>
      <c r="M64" s="291">
        <v>0</v>
      </c>
      <c r="N64" s="976">
        <v>2022</v>
      </c>
      <c r="O64" s="976">
        <v>2024</v>
      </c>
      <c r="P64" s="992"/>
      <c r="Q64" s="992"/>
      <c r="R64" s="885" t="s">
        <v>258</v>
      </c>
      <c r="S64" s="993" t="s">
        <v>58</v>
      </c>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row>
    <row r="65" spans="1:256" s="103" customFormat="1" ht="40.5" customHeight="1">
      <c r="A65" s="1517">
        <v>62</v>
      </c>
      <c r="B65" s="1518" t="s">
        <v>261</v>
      </c>
      <c r="C65" s="1519" t="s">
        <v>216</v>
      </c>
      <c r="D65" s="1520" t="s">
        <v>262</v>
      </c>
      <c r="E65" s="1521">
        <v>107630761</v>
      </c>
      <c r="F65" s="1520" t="s">
        <v>263</v>
      </c>
      <c r="G65" s="1522" t="s">
        <v>264</v>
      </c>
      <c r="H65" s="1519" t="s">
        <v>29</v>
      </c>
      <c r="I65" s="1519" t="s">
        <v>30</v>
      </c>
      <c r="J65" s="1519" t="s">
        <v>219</v>
      </c>
      <c r="K65" s="1523" t="s">
        <v>265</v>
      </c>
      <c r="L65" s="1524">
        <v>182000</v>
      </c>
      <c r="M65" s="1525"/>
      <c r="N65" s="1519">
        <v>2025</v>
      </c>
      <c r="O65" s="1519">
        <v>2026</v>
      </c>
      <c r="P65" s="1519"/>
      <c r="Q65" s="1519"/>
      <c r="R65" s="1518" t="s">
        <v>1189</v>
      </c>
      <c r="S65" s="1526" t="s">
        <v>58</v>
      </c>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1:256" s="205" customFormat="1" ht="45">
      <c r="A66" s="971">
        <v>63</v>
      </c>
      <c r="B66" s="972" t="s">
        <v>261</v>
      </c>
      <c r="C66" s="972" t="s">
        <v>216</v>
      </c>
      <c r="D66" s="974" t="s">
        <v>262</v>
      </c>
      <c r="E66" s="999">
        <v>107630761</v>
      </c>
      <c r="F66" s="974" t="s">
        <v>263</v>
      </c>
      <c r="G66" s="1000" t="s">
        <v>266</v>
      </c>
      <c r="H66" s="1001" t="s">
        <v>29</v>
      </c>
      <c r="I66" s="1001" t="s">
        <v>30</v>
      </c>
      <c r="J66" s="1001" t="s">
        <v>219</v>
      </c>
      <c r="K66" s="972" t="s">
        <v>1790</v>
      </c>
      <c r="L66" s="1002">
        <v>4500000</v>
      </c>
      <c r="M66" s="291">
        <v>3825000</v>
      </c>
      <c r="N66" s="976" t="s">
        <v>223</v>
      </c>
      <c r="O66" s="976" t="s">
        <v>191</v>
      </c>
      <c r="P66" s="977"/>
      <c r="Q66" s="977"/>
      <c r="R66" s="972" t="s">
        <v>212</v>
      </c>
      <c r="S66" s="978" t="s">
        <v>58</v>
      </c>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c r="IV66" s="204"/>
    </row>
    <row r="67" spans="1:256" s="205" customFormat="1" ht="68.25" customHeight="1">
      <c r="A67" s="988">
        <v>64</v>
      </c>
      <c r="B67" s="882" t="s">
        <v>267</v>
      </c>
      <c r="C67" s="885" t="s">
        <v>216</v>
      </c>
      <c r="D67" s="994">
        <v>61989151</v>
      </c>
      <c r="E67" s="994">
        <v>107630567</v>
      </c>
      <c r="F67" s="994">
        <v>600144101</v>
      </c>
      <c r="G67" s="882" t="s">
        <v>268</v>
      </c>
      <c r="H67" s="990" t="s">
        <v>29</v>
      </c>
      <c r="I67" s="990" t="s">
        <v>30</v>
      </c>
      <c r="J67" s="990" t="s">
        <v>219</v>
      </c>
      <c r="K67" s="882" t="s">
        <v>268</v>
      </c>
      <c r="L67" s="1003">
        <v>4000000</v>
      </c>
      <c r="M67" s="291">
        <f t="shared" ref="M67:M76" si="8">L67/100*85</f>
        <v>3400000</v>
      </c>
      <c r="N67" s="976" t="s">
        <v>232</v>
      </c>
      <c r="O67" s="976" t="s">
        <v>179</v>
      </c>
      <c r="P67" s="992"/>
      <c r="Q67" s="992"/>
      <c r="R67" s="885"/>
      <c r="S67" s="993" t="s">
        <v>58</v>
      </c>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row>
    <row r="68" spans="1:256" s="1141" customFormat="1" ht="22.5">
      <c r="A68" s="1130">
        <v>65</v>
      </c>
      <c r="B68" s="1131" t="s">
        <v>248</v>
      </c>
      <c r="C68" s="1131" t="s">
        <v>216</v>
      </c>
      <c r="D68" s="1132" t="s">
        <v>249</v>
      </c>
      <c r="E68" s="1133">
        <v>107630745</v>
      </c>
      <c r="F68" s="1132" t="s">
        <v>250</v>
      </c>
      <c r="G68" s="1134" t="s">
        <v>269</v>
      </c>
      <c r="H68" s="1133" t="s">
        <v>29</v>
      </c>
      <c r="I68" s="1133" t="s">
        <v>30</v>
      </c>
      <c r="J68" s="1133" t="s">
        <v>219</v>
      </c>
      <c r="K68" s="1134" t="s">
        <v>270</v>
      </c>
      <c r="L68" s="1135">
        <v>1200000</v>
      </c>
      <c r="M68" s="1136">
        <v>0</v>
      </c>
      <c r="N68" s="1137" t="s">
        <v>232</v>
      </c>
      <c r="O68" s="1137" t="s">
        <v>179</v>
      </c>
      <c r="P68" s="1138"/>
      <c r="Q68" s="1138"/>
      <c r="R68" s="1131"/>
      <c r="S68" s="1139" t="s">
        <v>58</v>
      </c>
      <c r="T68" s="1140" t="s">
        <v>35</v>
      </c>
    </row>
    <row r="69" spans="1:256" s="37" customFormat="1" ht="22.5">
      <c r="A69" s="515">
        <v>66</v>
      </c>
      <c r="B69" s="885" t="s">
        <v>271</v>
      </c>
      <c r="C69" s="885" t="s">
        <v>272</v>
      </c>
      <c r="D69" s="891">
        <v>60043733</v>
      </c>
      <c r="E69" s="884">
        <v>600133354</v>
      </c>
      <c r="F69" s="884">
        <v>600133354</v>
      </c>
      <c r="G69" s="882" t="s">
        <v>273</v>
      </c>
      <c r="H69" s="891" t="s">
        <v>29</v>
      </c>
      <c r="I69" s="884" t="s">
        <v>30</v>
      </c>
      <c r="J69" s="891" t="s">
        <v>274</v>
      </c>
      <c r="K69" s="885" t="s">
        <v>275</v>
      </c>
      <c r="L69" s="886">
        <v>10000000</v>
      </c>
      <c r="M69" s="291">
        <f t="shared" si="8"/>
        <v>8500000</v>
      </c>
      <c r="N69" s="1004">
        <v>45839</v>
      </c>
      <c r="O69" s="1004">
        <v>46235</v>
      </c>
      <c r="P69" s="888"/>
      <c r="Q69" s="888"/>
      <c r="R69" s="882" t="s">
        <v>276</v>
      </c>
      <c r="S69" s="889" t="s">
        <v>58</v>
      </c>
    </row>
    <row r="70" spans="1:256" s="37" customFormat="1" ht="22.5">
      <c r="A70" s="515">
        <v>67</v>
      </c>
      <c r="B70" s="885" t="s">
        <v>271</v>
      </c>
      <c r="C70" s="885" t="s">
        <v>272</v>
      </c>
      <c r="D70" s="891">
        <v>60043733</v>
      </c>
      <c r="E70" s="884">
        <v>600133354</v>
      </c>
      <c r="F70" s="884">
        <v>600133354</v>
      </c>
      <c r="G70" s="882" t="s">
        <v>277</v>
      </c>
      <c r="H70" s="891" t="s">
        <v>29</v>
      </c>
      <c r="I70" s="884" t="s">
        <v>30</v>
      </c>
      <c r="J70" s="884" t="s">
        <v>278</v>
      </c>
      <c r="K70" s="885" t="s">
        <v>279</v>
      </c>
      <c r="L70" s="886">
        <v>700000</v>
      </c>
      <c r="M70" s="291">
        <f t="shared" si="8"/>
        <v>595000</v>
      </c>
      <c r="N70" s="1004">
        <v>45108</v>
      </c>
      <c r="O70" s="887" t="s">
        <v>280</v>
      </c>
      <c r="P70" s="888"/>
      <c r="Q70" s="888"/>
      <c r="R70" s="885" t="s">
        <v>281</v>
      </c>
      <c r="S70" s="889" t="s">
        <v>58</v>
      </c>
    </row>
    <row r="71" spans="1:256" s="36" customFormat="1" ht="33.75">
      <c r="A71" s="1005">
        <v>68</v>
      </c>
      <c r="B71" s="885" t="s">
        <v>282</v>
      </c>
      <c r="C71" s="885" t="s">
        <v>283</v>
      </c>
      <c r="D71" s="958">
        <v>1820494</v>
      </c>
      <c r="E71" s="958">
        <v>181068389</v>
      </c>
      <c r="F71" s="958">
        <v>691005290</v>
      </c>
      <c r="G71" s="885" t="s">
        <v>284</v>
      </c>
      <c r="H71" s="958" t="s">
        <v>29</v>
      </c>
      <c r="I71" s="958" t="s">
        <v>30</v>
      </c>
      <c r="J71" s="990" t="s">
        <v>285</v>
      </c>
      <c r="K71" s="885" t="s">
        <v>286</v>
      </c>
      <c r="L71" s="886">
        <v>25000000</v>
      </c>
      <c r="M71" s="291">
        <f t="shared" si="8"/>
        <v>21250000</v>
      </c>
      <c r="N71" s="1006">
        <v>2023</v>
      </c>
      <c r="O71" s="887">
        <v>2025</v>
      </c>
      <c r="P71" s="959"/>
      <c r="Q71" s="959"/>
      <c r="R71" s="885" t="s">
        <v>212</v>
      </c>
      <c r="S71" s="960"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1005">
        <v>69</v>
      </c>
      <c r="B72" s="885" t="s">
        <v>282</v>
      </c>
      <c r="C72" s="885" t="s">
        <v>283</v>
      </c>
      <c r="D72" s="958">
        <v>1820494</v>
      </c>
      <c r="E72" s="958">
        <v>181068389</v>
      </c>
      <c r="F72" s="958">
        <v>691005290</v>
      </c>
      <c r="G72" s="885" t="s">
        <v>287</v>
      </c>
      <c r="H72" s="958" t="s">
        <v>29</v>
      </c>
      <c r="I72" s="958" t="s">
        <v>30</v>
      </c>
      <c r="J72" s="990" t="s">
        <v>285</v>
      </c>
      <c r="K72" s="885" t="s">
        <v>288</v>
      </c>
      <c r="L72" s="886">
        <v>5000000</v>
      </c>
      <c r="M72" s="291">
        <f t="shared" si="8"/>
        <v>4250000</v>
      </c>
      <c r="N72" s="1006">
        <v>2023</v>
      </c>
      <c r="O72" s="887">
        <v>2025</v>
      </c>
      <c r="P72" s="959"/>
      <c r="Q72" s="959"/>
      <c r="R72" s="885" t="s">
        <v>212</v>
      </c>
      <c r="S72" s="960"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1005">
        <v>70</v>
      </c>
      <c r="B73" s="885" t="s">
        <v>282</v>
      </c>
      <c r="C73" s="885" t="s">
        <v>283</v>
      </c>
      <c r="D73" s="958">
        <v>1820494</v>
      </c>
      <c r="E73" s="958">
        <v>181068389</v>
      </c>
      <c r="F73" s="958">
        <v>691005290</v>
      </c>
      <c r="G73" s="885" t="s">
        <v>289</v>
      </c>
      <c r="H73" s="958" t="s">
        <v>29</v>
      </c>
      <c r="I73" s="958" t="s">
        <v>30</v>
      </c>
      <c r="J73" s="990" t="s">
        <v>285</v>
      </c>
      <c r="K73" s="885" t="s">
        <v>290</v>
      </c>
      <c r="L73" s="886">
        <v>500000</v>
      </c>
      <c r="M73" s="291">
        <f t="shared" si="8"/>
        <v>425000</v>
      </c>
      <c r="N73" s="1006">
        <v>2023</v>
      </c>
      <c r="O73" s="887">
        <v>2025</v>
      </c>
      <c r="P73" s="959"/>
      <c r="Q73" s="959"/>
      <c r="R73" s="885" t="s">
        <v>212</v>
      </c>
      <c r="S73" s="960"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476" customFormat="1" ht="56.25">
      <c r="A74" s="510">
        <v>71</v>
      </c>
      <c r="B74" s="1142" t="s">
        <v>1662</v>
      </c>
      <c r="C74" s="1007" t="s">
        <v>291</v>
      </c>
      <c r="D74" s="1143">
        <v>70989079</v>
      </c>
      <c r="E74" s="1144">
        <v>107629615</v>
      </c>
      <c r="F74" s="1144">
        <v>107629615</v>
      </c>
      <c r="G74" s="945"/>
      <c r="H74" s="1145" t="s">
        <v>29</v>
      </c>
      <c r="I74" s="946" t="s">
        <v>30</v>
      </c>
      <c r="J74" s="946" t="s">
        <v>292</v>
      </c>
      <c r="K74" s="420" t="s">
        <v>293</v>
      </c>
      <c r="L74" s="392">
        <v>1500000</v>
      </c>
      <c r="M74" s="392">
        <v>0</v>
      </c>
      <c r="N74" s="1146">
        <v>2023</v>
      </c>
      <c r="O74" s="1146">
        <v>2025</v>
      </c>
      <c r="P74" s="949"/>
      <c r="Q74" s="949"/>
      <c r="R74" s="1007" t="s">
        <v>1663</v>
      </c>
      <c r="S74" s="950" t="s">
        <v>58</v>
      </c>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c r="FL74" s="221"/>
      <c r="FM74" s="221"/>
      <c r="FN74" s="221"/>
      <c r="FO74" s="221"/>
      <c r="FP74" s="221"/>
      <c r="FQ74" s="221"/>
      <c r="FR74" s="221"/>
      <c r="FS74" s="221"/>
      <c r="FT74" s="221"/>
      <c r="FU74" s="221"/>
      <c r="FV74" s="221"/>
      <c r="FW74" s="221"/>
      <c r="FX74" s="221"/>
      <c r="FY74" s="221"/>
      <c r="FZ74" s="2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c r="IA74" s="221"/>
      <c r="IB74" s="221"/>
      <c r="IC74" s="221"/>
      <c r="ID74" s="221"/>
      <c r="IE74" s="221"/>
      <c r="IF74" s="221"/>
      <c r="IG74" s="221"/>
      <c r="IH74" s="221"/>
      <c r="II74" s="221"/>
      <c r="IJ74" s="221"/>
      <c r="IK74" s="221"/>
      <c r="IL74" s="221"/>
      <c r="IM74" s="221"/>
      <c r="IN74" s="221"/>
      <c r="IO74" s="221"/>
    </row>
    <row r="75" spans="1:256" s="36" customFormat="1" ht="45">
      <c r="A75" s="1008">
        <v>72</v>
      </c>
      <c r="B75" s="1328" t="s">
        <v>1842</v>
      </c>
      <c r="C75" s="1329" t="s">
        <v>294</v>
      </c>
      <c r="D75" s="1330">
        <v>28658361</v>
      </c>
      <c r="E75" s="1331">
        <v>691003556</v>
      </c>
      <c r="F75" s="1331">
        <v>691003556</v>
      </c>
      <c r="G75" s="1332" t="s">
        <v>114</v>
      </c>
      <c r="H75" s="1333" t="s">
        <v>29</v>
      </c>
      <c r="I75" s="1334" t="s">
        <v>30</v>
      </c>
      <c r="J75" s="1334" t="s">
        <v>295</v>
      </c>
      <c r="K75" s="1335" t="s">
        <v>296</v>
      </c>
      <c r="L75" s="1336">
        <v>300000</v>
      </c>
      <c r="M75" s="291">
        <f t="shared" si="8"/>
        <v>255000</v>
      </c>
      <c r="N75" s="1337" t="s">
        <v>180</v>
      </c>
      <c r="O75" s="1337" t="s">
        <v>976</v>
      </c>
      <c r="P75" s="1338"/>
      <c r="Q75" s="1338"/>
      <c r="R75" s="1332"/>
      <c r="S75" s="1014"/>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515">
        <v>73</v>
      </c>
      <c r="B76" s="1328" t="s">
        <v>1842</v>
      </c>
      <c r="C76" s="1329" t="s">
        <v>294</v>
      </c>
      <c r="D76" s="1330">
        <v>28658361</v>
      </c>
      <c r="E76" s="1331">
        <v>691003556</v>
      </c>
      <c r="F76" s="1331">
        <v>691003556</v>
      </c>
      <c r="G76" s="1332" t="s">
        <v>297</v>
      </c>
      <c r="H76" s="1333" t="s">
        <v>29</v>
      </c>
      <c r="I76" s="1334" t="s">
        <v>30</v>
      </c>
      <c r="J76" s="1334" t="s">
        <v>295</v>
      </c>
      <c r="K76" s="1335" t="s">
        <v>298</v>
      </c>
      <c r="L76" s="1339">
        <v>500000</v>
      </c>
      <c r="M76" s="291">
        <f t="shared" si="8"/>
        <v>425000</v>
      </c>
      <c r="N76" s="1337" t="s">
        <v>180</v>
      </c>
      <c r="O76" s="1337" t="s">
        <v>976</v>
      </c>
      <c r="P76" s="1340"/>
      <c r="Q76" s="1340"/>
      <c r="R76" s="1329"/>
      <c r="S76" s="889"/>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515">
        <v>74</v>
      </c>
      <c r="B77" s="882" t="s">
        <v>117</v>
      </c>
      <c r="C77" s="885" t="s">
        <v>118</v>
      </c>
      <c r="D77" s="1000">
        <v>70987734</v>
      </c>
      <c r="E77" s="1000">
        <v>107630851</v>
      </c>
      <c r="F77" s="1000">
        <v>600144241</v>
      </c>
      <c r="G77" s="882" t="s">
        <v>299</v>
      </c>
      <c r="H77" s="1000" t="s">
        <v>29</v>
      </c>
      <c r="I77" s="1000" t="s">
        <v>30</v>
      </c>
      <c r="J77" s="972" t="s">
        <v>120</v>
      </c>
      <c r="K77" s="885" t="s">
        <v>300</v>
      </c>
      <c r="L77" s="886">
        <v>7000000</v>
      </c>
      <c r="M77" s="291">
        <f t="shared" ref="M77:M80" si="9">L77/100*85</f>
        <v>5950000</v>
      </c>
      <c r="N77" s="887">
        <v>2023</v>
      </c>
      <c r="O77" s="887">
        <v>2028</v>
      </c>
      <c r="P77" s="940"/>
      <c r="Q77" s="940"/>
      <c r="R77" s="885" t="s">
        <v>1686</v>
      </c>
      <c r="S77" s="1015"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283">
        <v>75</v>
      </c>
      <c r="B78" s="321" t="s">
        <v>117</v>
      </c>
      <c r="C78" s="289" t="s">
        <v>118</v>
      </c>
      <c r="D78" s="314">
        <v>70987734</v>
      </c>
      <c r="E78" s="314">
        <v>107630851</v>
      </c>
      <c r="F78" s="314">
        <v>600144241</v>
      </c>
      <c r="G78" s="321" t="s">
        <v>301</v>
      </c>
      <c r="H78" s="314" t="s">
        <v>29</v>
      </c>
      <c r="I78" s="314" t="s">
        <v>30</v>
      </c>
      <c r="J78" s="318" t="s">
        <v>120</v>
      </c>
      <c r="K78" s="289" t="s">
        <v>302</v>
      </c>
      <c r="L78" s="290">
        <v>3000000</v>
      </c>
      <c r="M78" s="291">
        <f t="shared" si="9"/>
        <v>2550000</v>
      </c>
      <c r="N78" s="1486">
        <v>2026</v>
      </c>
      <c r="O78" s="292">
        <v>2028</v>
      </c>
      <c r="P78" s="293"/>
      <c r="Q78" s="293"/>
      <c r="R78" s="289" t="s">
        <v>122</v>
      </c>
      <c r="S78" s="3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283">
        <v>76</v>
      </c>
      <c r="B79" s="321" t="s">
        <v>117</v>
      </c>
      <c r="C79" s="289" t="s">
        <v>118</v>
      </c>
      <c r="D79" s="314">
        <v>70987734</v>
      </c>
      <c r="E79" s="314">
        <v>107630851</v>
      </c>
      <c r="F79" s="314">
        <v>600144241</v>
      </c>
      <c r="G79" s="321" t="s">
        <v>303</v>
      </c>
      <c r="H79" s="314" t="s">
        <v>29</v>
      </c>
      <c r="I79" s="314" t="s">
        <v>30</v>
      </c>
      <c r="J79" s="318" t="s">
        <v>120</v>
      </c>
      <c r="K79" s="289" t="s">
        <v>304</v>
      </c>
      <c r="L79" s="290">
        <v>45000000</v>
      </c>
      <c r="M79" s="291">
        <f t="shared" si="9"/>
        <v>38250000</v>
      </c>
      <c r="N79" s="1486">
        <v>2026</v>
      </c>
      <c r="O79" s="292">
        <v>2028</v>
      </c>
      <c r="P79" s="293" t="s">
        <v>132</v>
      </c>
      <c r="Q79" s="293"/>
      <c r="R79" s="289" t="s">
        <v>122</v>
      </c>
      <c r="S79" s="294"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283">
        <v>77</v>
      </c>
      <c r="B80" s="289" t="s">
        <v>123</v>
      </c>
      <c r="C80" s="289" t="s">
        <v>118</v>
      </c>
      <c r="D80" s="314">
        <v>70987742</v>
      </c>
      <c r="E80" s="314">
        <v>102832871</v>
      </c>
      <c r="F80" s="314">
        <v>600143562</v>
      </c>
      <c r="G80" s="321" t="s">
        <v>305</v>
      </c>
      <c r="H80" s="314" t="s">
        <v>29</v>
      </c>
      <c r="I80" s="314" t="s">
        <v>30</v>
      </c>
      <c r="J80" s="318" t="s">
        <v>120</v>
      </c>
      <c r="K80" s="289" t="s">
        <v>304</v>
      </c>
      <c r="L80" s="290">
        <v>45000000</v>
      </c>
      <c r="M80" s="291">
        <f t="shared" si="9"/>
        <v>38250000</v>
      </c>
      <c r="N80" s="1486">
        <v>2026</v>
      </c>
      <c r="O80" s="292">
        <v>2028</v>
      </c>
      <c r="P80" s="293" t="s">
        <v>132</v>
      </c>
      <c r="Q80" s="293"/>
      <c r="R80" s="289" t="s">
        <v>122</v>
      </c>
      <c r="S80" s="294"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283">
        <v>78</v>
      </c>
      <c r="B81" s="882" t="s">
        <v>306</v>
      </c>
      <c r="C81" s="882" t="s">
        <v>208</v>
      </c>
      <c r="D81" s="884">
        <v>75027542</v>
      </c>
      <c r="E81" s="884">
        <v>600141942</v>
      </c>
      <c r="F81" s="884">
        <v>600141942</v>
      </c>
      <c r="G81" s="882" t="s">
        <v>114</v>
      </c>
      <c r="H81" s="884" t="s">
        <v>142</v>
      </c>
      <c r="I81" s="884" t="s">
        <v>307</v>
      </c>
      <c r="J81" s="884" t="s">
        <v>210</v>
      </c>
      <c r="K81" s="882" t="s">
        <v>308</v>
      </c>
      <c r="L81" s="886">
        <v>400000</v>
      </c>
      <c r="M81" s="291">
        <f t="shared" ref="M81:M93" si="10">L81/100*85</f>
        <v>340000</v>
      </c>
      <c r="N81" s="887">
        <v>2022</v>
      </c>
      <c r="O81" s="887">
        <v>2027</v>
      </c>
      <c r="P81" s="1000"/>
      <c r="Q81" s="1000"/>
      <c r="R81" s="882"/>
      <c r="S81" s="889"/>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68"/>
    </row>
    <row r="82" spans="1:249" s="35" customFormat="1" ht="11.25" customHeight="1">
      <c r="A82" s="283">
        <v>79</v>
      </c>
      <c r="B82" s="882" t="s">
        <v>309</v>
      </c>
      <c r="C82" s="882" t="s">
        <v>208</v>
      </c>
      <c r="D82" s="884">
        <v>7502542</v>
      </c>
      <c r="E82" s="884">
        <v>600141942</v>
      </c>
      <c r="F82" s="884">
        <v>600141942</v>
      </c>
      <c r="G82" s="882" t="s">
        <v>213</v>
      </c>
      <c r="H82" s="884" t="s">
        <v>142</v>
      </c>
      <c r="I82" s="884" t="s">
        <v>307</v>
      </c>
      <c r="J82" s="884" t="s">
        <v>210</v>
      </c>
      <c r="K82" s="882" t="s">
        <v>310</v>
      </c>
      <c r="L82" s="886">
        <v>2000000</v>
      </c>
      <c r="M82" s="291">
        <f t="shared" si="10"/>
        <v>1700000</v>
      </c>
      <c r="N82" s="887">
        <v>2023</v>
      </c>
      <c r="O82" s="887">
        <v>2027</v>
      </c>
      <c r="P82" s="1000"/>
      <c r="Q82" s="1000"/>
      <c r="R82" s="882"/>
      <c r="S82" s="889"/>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68"/>
    </row>
    <row r="83" spans="1:249" s="39" customFormat="1" ht="62.25" customHeight="1">
      <c r="A83" s="1005">
        <v>80</v>
      </c>
      <c r="B83" s="885" t="s">
        <v>311</v>
      </c>
      <c r="C83" s="885" t="s">
        <v>312</v>
      </c>
      <c r="D83" s="990">
        <v>70942633</v>
      </c>
      <c r="E83" s="958">
        <v>107622319</v>
      </c>
      <c r="F83" s="958">
        <v>600134164</v>
      </c>
      <c r="G83" s="882" t="s">
        <v>313</v>
      </c>
      <c r="H83" s="990" t="s">
        <v>29</v>
      </c>
      <c r="I83" s="958" t="s">
        <v>30</v>
      </c>
      <c r="J83" s="958" t="s">
        <v>314</v>
      </c>
      <c r="K83" s="885" t="s">
        <v>1831</v>
      </c>
      <c r="L83" s="1368">
        <v>150000000</v>
      </c>
      <c r="M83" s="1719">
        <f t="shared" si="10"/>
        <v>127500000</v>
      </c>
      <c r="N83" s="976" t="s">
        <v>190</v>
      </c>
      <c r="O83" s="887">
        <v>2030</v>
      </c>
      <c r="P83" s="977" t="s">
        <v>132</v>
      </c>
      <c r="Q83" s="940"/>
      <c r="R83" s="990" t="s">
        <v>1757</v>
      </c>
      <c r="S83" s="960" t="s">
        <v>58</v>
      </c>
    </row>
    <row r="84" spans="1:249" s="36" customFormat="1" ht="33.75">
      <c r="A84" s="515">
        <v>81</v>
      </c>
      <c r="B84" s="885" t="s">
        <v>315</v>
      </c>
      <c r="C84" s="885" t="s">
        <v>173</v>
      </c>
      <c r="D84" s="1016" t="s">
        <v>316</v>
      </c>
      <c r="E84" s="882">
        <v>102508801</v>
      </c>
      <c r="F84" s="958">
        <v>600145077</v>
      </c>
      <c r="G84" s="885" t="s">
        <v>195</v>
      </c>
      <c r="H84" s="958" t="s">
        <v>29</v>
      </c>
      <c r="I84" s="958" t="s">
        <v>110</v>
      </c>
      <c r="J84" s="958" t="s">
        <v>30</v>
      </c>
      <c r="K84" s="882" t="s">
        <v>196</v>
      </c>
      <c r="L84" s="886">
        <v>3500000</v>
      </c>
      <c r="M84" s="291">
        <v>3500000</v>
      </c>
      <c r="N84" s="887">
        <v>2022</v>
      </c>
      <c r="O84" s="887">
        <v>2025</v>
      </c>
      <c r="P84" s="940"/>
      <c r="Q84" s="940" t="s">
        <v>132</v>
      </c>
      <c r="R84" s="882" t="s">
        <v>197</v>
      </c>
      <c r="S84" s="960"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6" customFormat="1" ht="101.25">
      <c r="A85" s="515">
        <v>82</v>
      </c>
      <c r="B85" s="882" t="s">
        <v>317</v>
      </c>
      <c r="C85" s="882" t="s">
        <v>26</v>
      </c>
      <c r="D85" s="884">
        <v>75027348</v>
      </c>
      <c r="E85" s="884">
        <v>107630397</v>
      </c>
      <c r="F85" s="884">
        <v>600144470</v>
      </c>
      <c r="G85" s="885" t="s">
        <v>318</v>
      </c>
      <c r="H85" s="884" t="s">
        <v>29</v>
      </c>
      <c r="I85" s="884" t="s">
        <v>30</v>
      </c>
      <c r="J85" s="884" t="s">
        <v>26</v>
      </c>
      <c r="K85" s="299" t="s">
        <v>319</v>
      </c>
      <c r="L85" s="886">
        <v>800000</v>
      </c>
      <c r="M85" s="291">
        <f>L85/100*85</f>
        <v>680000</v>
      </c>
      <c r="N85" s="887">
        <v>2023</v>
      </c>
      <c r="O85" s="887">
        <v>2025</v>
      </c>
      <c r="P85" s="888"/>
      <c r="Q85" s="888"/>
      <c r="R85" s="882" t="s">
        <v>1776</v>
      </c>
      <c r="S85" s="889"/>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row>
    <row r="86" spans="1:249" s="66" customFormat="1" ht="56.25">
      <c r="A86" s="515">
        <v>83</v>
      </c>
      <c r="B86" s="882" t="s">
        <v>317</v>
      </c>
      <c r="C86" s="882" t="s">
        <v>26</v>
      </c>
      <c r="D86" s="884">
        <v>75027348</v>
      </c>
      <c r="E86" s="884">
        <v>107630397</v>
      </c>
      <c r="F86" s="884">
        <v>600144470</v>
      </c>
      <c r="G86" s="885" t="s">
        <v>320</v>
      </c>
      <c r="H86" s="884" t="s">
        <v>29</v>
      </c>
      <c r="I86" s="884" t="s">
        <v>30</v>
      </c>
      <c r="J86" s="884" t="s">
        <v>26</v>
      </c>
      <c r="K86" s="299" t="s">
        <v>321</v>
      </c>
      <c r="L86" s="886">
        <v>1000000</v>
      </c>
      <c r="M86" s="291">
        <v>850000</v>
      </c>
      <c r="N86" s="887">
        <v>2025</v>
      </c>
      <c r="O86" s="887">
        <v>2027</v>
      </c>
      <c r="P86" s="888"/>
      <c r="Q86" s="888"/>
      <c r="R86" s="882"/>
      <c r="S86" s="889"/>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row>
    <row r="87" spans="1:249" s="200" customFormat="1" ht="56.25">
      <c r="A87" s="188">
        <v>84</v>
      </c>
      <c r="B87" s="710" t="s">
        <v>317</v>
      </c>
      <c r="C87" s="710" t="s">
        <v>26</v>
      </c>
      <c r="D87" s="711">
        <v>75027348</v>
      </c>
      <c r="E87" s="711">
        <v>107630397</v>
      </c>
      <c r="F87" s="711">
        <v>600144470</v>
      </c>
      <c r="G87" s="1128" t="s">
        <v>322</v>
      </c>
      <c r="H87" s="711" t="s">
        <v>29</v>
      </c>
      <c r="I87" s="711" t="s">
        <v>30</v>
      </c>
      <c r="J87" s="711" t="s">
        <v>26</v>
      </c>
      <c r="K87" s="674" t="s">
        <v>323</v>
      </c>
      <c r="L87" s="675">
        <v>500000</v>
      </c>
      <c r="M87" s="675">
        <v>0</v>
      </c>
      <c r="N87" s="1129">
        <v>2023</v>
      </c>
      <c r="O87" s="1129">
        <v>2024</v>
      </c>
      <c r="P87" s="712"/>
      <c r="Q87" s="712"/>
      <c r="R87" s="710"/>
      <c r="S87" s="658"/>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row>
    <row r="88" spans="1:249" s="66" customFormat="1" ht="22.5">
      <c r="A88" s="515">
        <v>85</v>
      </c>
      <c r="B88" s="882" t="s">
        <v>317</v>
      </c>
      <c r="C88" s="882" t="s">
        <v>26</v>
      </c>
      <c r="D88" s="884">
        <v>75027348</v>
      </c>
      <c r="E88" s="884">
        <v>107630397</v>
      </c>
      <c r="F88" s="884">
        <v>600144470</v>
      </c>
      <c r="G88" s="882" t="s">
        <v>324</v>
      </c>
      <c r="H88" s="884" t="s">
        <v>29</v>
      </c>
      <c r="I88" s="884" t="s">
        <v>30</v>
      </c>
      <c r="J88" s="884" t="s">
        <v>26</v>
      </c>
      <c r="K88" s="299" t="s">
        <v>1777</v>
      </c>
      <c r="L88" s="886">
        <v>2000000</v>
      </c>
      <c r="M88" s="291">
        <v>1000000</v>
      </c>
      <c r="N88" s="887">
        <v>2026</v>
      </c>
      <c r="O88" s="887">
        <v>2027</v>
      </c>
      <c r="P88" s="888"/>
      <c r="Q88" s="888"/>
      <c r="R88" s="882"/>
      <c r="S88" s="889"/>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row>
    <row r="89" spans="1:249" s="36" customFormat="1" ht="45">
      <c r="A89" s="1008">
        <v>86</v>
      </c>
      <c r="B89" s="885" t="s">
        <v>325</v>
      </c>
      <c r="C89" s="885" t="s">
        <v>326</v>
      </c>
      <c r="D89" s="891">
        <v>1709089</v>
      </c>
      <c r="E89" s="884">
        <v>691005222</v>
      </c>
      <c r="F89" s="884">
        <v>691005222</v>
      </c>
      <c r="G89" s="1009" t="s">
        <v>327</v>
      </c>
      <c r="H89" s="1010" t="s">
        <v>29</v>
      </c>
      <c r="I89" s="1011" t="s">
        <v>30</v>
      </c>
      <c r="J89" s="1011" t="s">
        <v>30</v>
      </c>
      <c r="K89" s="922" t="s">
        <v>328</v>
      </c>
      <c r="L89" s="1012">
        <v>300000</v>
      </c>
      <c r="M89" s="291">
        <f t="shared" si="10"/>
        <v>255000</v>
      </c>
      <c r="N89" s="944" t="s">
        <v>179</v>
      </c>
      <c r="O89" s="944" t="s">
        <v>223</v>
      </c>
      <c r="P89" s="1013"/>
      <c r="Q89" s="1013"/>
      <c r="R89" s="1009"/>
      <c r="S89" s="1014"/>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515">
        <v>87</v>
      </c>
      <c r="B90" s="885" t="s">
        <v>325</v>
      </c>
      <c r="C90" s="885" t="s">
        <v>326</v>
      </c>
      <c r="D90" s="891">
        <v>1709089</v>
      </c>
      <c r="E90" s="884">
        <v>691005222</v>
      </c>
      <c r="F90" s="884">
        <v>691005222</v>
      </c>
      <c r="G90" s="882" t="s">
        <v>299</v>
      </c>
      <c r="H90" s="891" t="s">
        <v>29</v>
      </c>
      <c r="I90" s="884" t="s">
        <v>30</v>
      </c>
      <c r="J90" s="884" t="s">
        <v>30</v>
      </c>
      <c r="K90" s="299" t="s">
        <v>329</v>
      </c>
      <c r="L90" s="886">
        <v>1600000</v>
      </c>
      <c r="M90" s="291">
        <f t="shared" si="10"/>
        <v>1360000</v>
      </c>
      <c r="N90" s="887">
        <v>2023</v>
      </c>
      <c r="O90" s="887">
        <v>2025</v>
      </c>
      <c r="P90" s="888"/>
      <c r="Q90" s="888"/>
      <c r="R90" s="885"/>
      <c r="S90" s="889"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206" customFormat="1" ht="45">
      <c r="A91" s="1017">
        <v>88</v>
      </c>
      <c r="B91" s="1018" t="s">
        <v>330</v>
      </c>
      <c r="C91" s="1018" t="s">
        <v>331</v>
      </c>
      <c r="D91" s="1018">
        <v>70991081</v>
      </c>
      <c r="E91" s="1018">
        <v>107629895</v>
      </c>
      <c r="F91" s="1018">
        <v>600143775</v>
      </c>
      <c r="G91" s="1018" t="s">
        <v>332</v>
      </c>
      <c r="H91" s="1019" t="s">
        <v>29</v>
      </c>
      <c r="I91" s="1019" t="s">
        <v>30</v>
      </c>
      <c r="J91" s="1019" t="s">
        <v>333</v>
      </c>
      <c r="K91" s="1018" t="s">
        <v>334</v>
      </c>
      <c r="L91" s="995">
        <v>1000000</v>
      </c>
      <c r="M91" s="291">
        <f>L91*0.85</f>
        <v>850000</v>
      </c>
      <c r="N91" s="976">
        <v>2023</v>
      </c>
      <c r="O91" s="976">
        <v>2024</v>
      </c>
      <c r="P91" s="1018"/>
      <c r="Q91" s="1018"/>
      <c r="R91" s="1018"/>
      <c r="S91" s="1020"/>
    </row>
    <row r="92" spans="1:249" s="1530" customFormat="1" ht="33.75">
      <c r="A92" s="1527">
        <v>89</v>
      </c>
      <c r="B92" s="1505" t="s">
        <v>215</v>
      </c>
      <c r="C92" s="1503" t="s">
        <v>216</v>
      </c>
      <c r="D92" s="1503">
        <v>70984361</v>
      </c>
      <c r="E92" s="1528">
        <v>107629950</v>
      </c>
      <c r="F92" s="1504" t="s">
        <v>217</v>
      </c>
      <c r="G92" s="1505" t="s">
        <v>335</v>
      </c>
      <c r="H92" s="1505" t="s">
        <v>29</v>
      </c>
      <c r="I92" s="1505" t="s">
        <v>30</v>
      </c>
      <c r="J92" s="1503" t="s">
        <v>219</v>
      </c>
      <c r="K92" s="1505" t="s">
        <v>335</v>
      </c>
      <c r="L92" s="1529">
        <v>10000000</v>
      </c>
      <c r="M92" s="1464">
        <f t="shared" ref="M92" si="11">L92/100*85</f>
        <v>8500000</v>
      </c>
      <c r="N92" s="1531">
        <v>2027</v>
      </c>
      <c r="O92" s="1531">
        <v>2030</v>
      </c>
      <c r="P92" s="1503"/>
      <c r="Q92" s="1503"/>
      <c r="R92" s="1505"/>
      <c r="S92" s="978" t="s">
        <v>58</v>
      </c>
    </row>
    <row r="93" spans="1:249" s="39" customFormat="1" ht="22.5">
      <c r="A93" s="515">
        <v>90</v>
      </c>
      <c r="B93" s="882" t="s">
        <v>207</v>
      </c>
      <c r="C93" s="882" t="s">
        <v>208</v>
      </c>
      <c r="D93" s="884">
        <v>75027542</v>
      </c>
      <c r="E93" s="884">
        <v>107628201</v>
      </c>
      <c r="F93" s="884">
        <v>600141942</v>
      </c>
      <c r="G93" s="882" t="s">
        <v>336</v>
      </c>
      <c r="H93" s="891" t="s">
        <v>29</v>
      </c>
      <c r="I93" s="884" t="s">
        <v>30</v>
      </c>
      <c r="J93" s="884" t="s">
        <v>210</v>
      </c>
      <c r="K93" s="885" t="s">
        <v>337</v>
      </c>
      <c r="L93" s="886">
        <v>1200000</v>
      </c>
      <c r="M93" s="291">
        <f t="shared" si="10"/>
        <v>1020000</v>
      </c>
      <c r="N93" s="887">
        <v>2023</v>
      </c>
      <c r="O93" s="887">
        <v>2023</v>
      </c>
      <c r="P93" s="888"/>
      <c r="Q93" s="888"/>
      <c r="R93" s="885" t="s">
        <v>338</v>
      </c>
      <c r="S93" s="889" t="s">
        <v>58</v>
      </c>
    </row>
    <row r="94" spans="1:249" s="39" customFormat="1" ht="33.75">
      <c r="A94" s="515">
        <v>91</v>
      </c>
      <c r="B94" s="529" t="s">
        <v>282</v>
      </c>
      <c r="C94" s="529" t="s">
        <v>283</v>
      </c>
      <c r="D94" s="1021">
        <v>1820494</v>
      </c>
      <c r="E94" s="1021">
        <v>181068389</v>
      </c>
      <c r="F94" s="1021">
        <v>691005290</v>
      </c>
      <c r="G94" s="529" t="s">
        <v>339</v>
      </c>
      <c r="H94" s="1022" t="s">
        <v>29</v>
      </c>
      <c r="I94" s="1022" t="s">
        <v>30</v>
      </c>
      <c r="J94" s="1022" t="s">
        <v>285</v>
      </c>
      <c r="K94" s="529" t="s">
        <v>340</v>
      </c>
      <c r="L94" s="1023">
        <v>4000000</v>
      </c>
      <c r="M94" s="291">
        <f>L94/100*85</f>
        <v>3400000</v>
      </c>
      <c r="N94" s="533">
        <v>2023</v>
      </c>
      <c r="O94" s="533">
        <v>2025</v>
      </c>
      <c r="P94" s="1024"/>
      <c r="Q94" s="1024"/>
      <c r="R94" s="529" t="s">
        <v>341</v>
      </c>
      <c r="S94" s="1025" t="s">
        <v>58</v>
      </c>
    </row>
    <row r="95" spans="1:249" s="39" customFormat="1" ht="33.75">
      <c r="A95" s="515">
        <v>92</v>
      </c>
      <c r="B95" s="1026" t="s">
        <v>282</v>
      </c>
      <c r="C95" s="1026" t="s">
        <v>283</v>
      </c>
      <c r="D95" s="1021">
        <v>1820494</v>
      </c>
      <c r="E95" s="1021">
        <v>181068389</v>
      </c>
      <c r="F95" s="1021">
        <v>691005290</v>
      </c>
      <c r="G95" s="1026" t="s">
        <v>342</v>
      </c>
      <c r="H95" s="1027" t="s">
        <v>29</v>
      </c>
      <c r="I95" s="1027" t="s">
        <v>30</v>
      </c>
      <c r="J95" s="1027" t="s">
        <v>343</v>
      </c>
      <c r="K95" s="1026" t="s">
        <v>290</v>
      </c>
      <c r="L95" s="1023">
        <v>1000000</v>
      </c>
      <c r="M95" s="291">
        <v>500000</v>
      </c>
      <c r="N95" s="533">
        <v>2023</v>
      </c>
      <c r="O95" s="533">
        <v>2025</v>
      </c>
      <c r="P95" s="1028"/>
      <c r="Q95" s="1026"/>
      <c r="R95" s="1026" t="s">
        <v>212</v>
      </c>
      <c r="S95" s="585" t="s">
        <v>58</v>
      </c>
    </row>
    <row r="96" spans="1:249" s="39" customFormat="1" ht="33.75">
      <c r="A96" s="515">
        <v>93</v>
      </c>
      <c r="B96" s="289" t="s">
        <v>344</v>
      </c>
      <c r="C96" s="289" t="s">
        <v>345</v>
      </c>
      <c r="D96" s="1029">
        <v>70990743</v>
      </c>
      <c r="E96" s="1030">
        <v>107622254</v>
      </c>
      <c r="F96" s="1030">
        <v>674000226</v>
      </c>
      <c r="G96" s="321" t="s">
        <v>346</v>
      </c>
      <c r="H96" s="323" t="s">
        <v>142</v>
      </c>
      <c r="I96" s="285" t="s">
        <v>307</v>
      </c>
      <c r="J96" s="285" t="s">
        <v>347</v>
      </c>
      <c r="K96" s="289" t="s">
        <v>348</v>
      </c>
      <c r="L96" s="290">
        <v>40000000</v>
      </c>
      <c r="M96" s="291">
        <f>L96/100*85</f>
        <v>34000000</v>
      </c>
      <c r="N96" s="292">
        <v>2023</v>
      </c>
      <c r="O96" s="292">
        <v>2023</v>
      </c>
      <c r="P96" s="293" t="s">
        <v>41</v>
      </c>
      <c r="Q96" s="293" t="s">
        <v>41</v>
      </c>
      <c r="R96" s="289" t="s">
        <v>349</v>
      </c>
      <c r="S96" s="294" t="s">
        <v>58</v>
      </c>
    </row>
    <row r="97" spans="1:19" s="39" customFormat="1" ht="22.5">
      <c r="A97" s="515">
        <v>94</v>
      </c>
      <c r="B97" s="289" t="s">
        <v>344</v>
      </c>
      <c r="C97" s="289" t="s">
        <v>345</v>
      </c>
      <c r="D97" s="1029">
        <v>70990743</v>
      </c>
      <c r="E97" s="1030">
        <v>107622254</v>
      </c>
      <c r="F97" s="1030">
        <v>674000226</v>
      </c>
      <c r="G97" s="321" t="s">
        <v>350</v>
      </c>
      <c r="H97" s="323" t="s">
        <v>142</v>
      </c>
      <c r="I97" s="285" t="s">
        <v>307</v>
      </c>
      <c r="J97" s="285" t="s">
        <v>347</v>
      </c>
      <c r="K97" s="289" t="s">
        <v>351</v>
      </c>
      <c r="L97" s="290">
        <v>2500000</v>
      </c>
      <c r="M97" s="291">
        <f>L97/100*85</f>
        <v>2125000</v>
      </c>
      <c r="N97" s="292">
        <v>2023</v>
      </c>
      <c r="O97" s="292">
        <v>2023</v>
      </c>
      <c r="P97" s="890"/>
      <c r="Q97" s="890"/>
      <c r="R97" s="289" t="s">
        <v>352</v>
      </c>
      <c r="S97" s="294"/>
    </row>
    <row r="98" spans="1:19" s="39" customFormat="1" ht="45">
      <c r="A98" s="515">
        <v>95</v>
      </c>
      <c r="B98" s="289" t="s">
        <v>353</v>
      </c>
      <c r="C98" s="289" t="s">
        <v>345</v>
      </c>
      <c r="D98" s="1029">
        <v>70990743</v>
      </c>
      <c r="E98" s="1030">
        <v>107622254</v>
      </c>
      <c r="F98" s="1030">
        <v>674000226</v>
      </c>
      <c r="G98" s="321" t="s">
        <v>354</v>
      </c>
      <c r="H98" s="323" t="s">
        <v>142</v>
      </c>
      <c r="I98" s="285" t="s">
        <v>307</v>
      </c>
      <c r="J98" s="285" t="s">
        <v>347</v>
      </c>
      <c r="K98" s="289" t="s">
        <v>355</v>
      </c>
      <c r="L98" s="290">
        <v>1200000</v>
      </c>
      <c r="M98" s="291">
        <f>L98/100*85</f>
        <v>1020000</v>
      </c>
      <c r="N98" s="292">
        <v>2023</v>
      </c>
      <c r="O98" s="292">
        <v>2025</v>
      </c>
      <c r="P98" s="890"/>
      <c r="Q98" s="890"/>
      <c r="R98" s="289" t="s">
        <v>356</v>
      </c>
      <c r="S98" s="294"/>
    </row>
    <row r="99" spans="1:19" s="190" customFormat="1" ht="33.75">
      <c r="A99" s="188">
        <v>96</v>
      </c>
      <c r="B99" s="802" t="s">
        <v>97</v>
      </c>
      <c r="C99" s="802" t="s">
        <v>26</v>
      </c>
      <c r="D99" s="804">
        <v>70934002</v>
      </c>
      <c r="E99" s="714">
        <v>107630699</v>
      </c>
      <c r="F99" s="714">
        <v>600144496</v>
      </c>
      <c r="G99" s="713" t="s">
        <v>357</v>
      </c>
      <c r="H99" s="804" t="s">
        <v>358</v>
      </c>
      <c r="I99" s="714" t="s">
        <v>30</v>
      </c>
      <c r="J99" s="714" t="s">
        <v>30</v>
      </c>
      <c r="K99" s="802" t="s">
        <v>359</v>
      </c>
      <c r="L99" s="788">
        <v>1200000</v>
      </c>
      <c r="M99" s="675">
        <v>0</v>
      </c>
      <c r="N99" s="790">
        <v>2023</v>
      </c>
      <c r="O99" s="790">
        <v>2025</v>
      </c>
      <c r="P99" s="715"/>
      <c r="Q99" s="715"/>
      <c r="R99" s="802"/>
      <c r="S99" s="791"/>
    </row>
    <row r="100" spans="1:19" s="39" customFormat="1" ht="45">
      <c r="A100" s="515">
        <v>97</v>
      </c>
      <c r="B100" s="289" t="s">
        <v>317</v>
      </c>
      <c r="C100" s="289" t="s">
        <v>26</v>
      </c>
      <c r="D100" s="323">
        <v>75027348</v>
      </c>
      <c r="E100" s="285">
        <v>107630397</v>
      </c>
      <c r="F100" s="285">
        <v>600144470</v>
      </c>
      <c r="G100" s="321" t="s">
        <v>360</v>
      </c>
      <c r="H100" s="323" t="s">
        <v>29</v>
      </c>
      <c r="I100" s="285" t="s">
        <v>30</v>
      </c>
      <c r="J100" s="285" t="s">
        <v>26</v>
      </c>
      <c r="K100" s="289" t="s">
        <v>361</v>
      </c>
      <c r="L100" s="290">
        <v>2000000</v>
      </c>
      <c r="M100" s="291">
        <f t="shared" ref="M100:M101" si="12">L100/100*85</f>
        <v>1700000</v>
      </c>
      <c r="N100" s="292">
        <v>2025</v>
      </c>
      <c r="O100" s="292">
        <v>2027</v>
      </c>
      <c r="P100" s="890"/>
      <c r="Q100" s="890"/>
      <c r="R100" s="289"/>
      <c r="S100" s="294"/>
    </row>
    <row r="101" spans="1:19" s="39" customFormat="1" ht="45">
      <c r="A101" s="515">
        <v>98</v>
      </c>
      <c r="B101" s="289" t="s">
        <v>317</v>
      </c>
      <c r="C101" s="289" t="s">
        <v>26</v>
      </c>
      <c r="D101" s="323">
        <v>75027348</v>
      </c>
      <c r="E101" s="285">
        <v>107630397</v>
      </c>
      <c r="F101" s="285">
        <v>600144470</v>
      </c>
      <c r="G101" s="321" t="s">
        <v>362</v>
      </c>
      <c r="H101" s="323" t="s">
        <v>29</v>
      </c>
      <c r="I101" s="285" t="s">
        <v>30</v>
      </c>
      <c r="J101" s="285" t="s">
        <v>26</v>
      </c>
      <c r="K101" s="289" t="s">
        <v>363</v>
      </c>
      <c r="L101" s="290">
        <v>5000000</v>
      </c>
      <c r="M101" s="291">
        <f t="shared" si="12"/>
        <v>4250000</v>
      </c>
      <c r="N101" s="292">
        <v>2025</v>
      </c>
      <c r="O101" s="292">
        <v>2027</v>
      </c>
      <c r="P101" s="890"/>
      <c r="Q101" s="890"/>
      <c r="R101" s="289"/>
      <c r="S101" s="294"/>
    </row>
    <row r="102" spans="1:19" s="39" customFormat="1" ht="33.75">
      <c r="A102" s="515">
        <v>99</v>
      </c>
      <c r="B102" s="289" t="s">
        <v>82</v>
      </c>
      <c r="C102" s="289" t="s">
        <v>26</v>
      </c>
      <c r="D102" s="289">
        <v>75027356</v>
      </c>
      <c r="E102" s="289">
        <v>600144542</v>
      </c>
      <c r="F102" s="289">
        <v>600144542</v>
      </c>
      <c r="G102" s="289" t="s">
        <v>364</v>
      </c>
      <c r="H102" s="289" t="s">
        <v>29</v>
      </c>
      <c r="I102" s="289" t="s">
        <v>30</v>
      </c>
      <c r="J102" s="289" t="s">
        <v>26</v>
      </c>
      <c r="K102" s="289" t="s">
        <v>365</v>
      </c>
      <c r="L102" s="290">
        <v>4000000</v>
      </c>
      <c r="M102" s="291">
        <f t="shared" ref="M102:M106" si="13">L102/100*85</f>
        <v>3400000</v>
      </c>
      <c r="N102" s="292">
        <v>2023</v>
      </c>
      <c r="O102" s="292">
        <v>2024</v>
      </c>
      <c r="P102" s="890"/>
      <c r="Q102" s="890"/>
      <c r="R102" s="289"/>
      <c r="S102" s="294"/>
    </row>
    <row r="103" spans="1:19" s="39" customFormat="1" ht="78.75">
      <c r="A103" s="515">
        <v>100</v>
      </c>
      <c r="B103" s="289" t="s">
        <v>82</v>
      </c>
      <c r="C103" s="289" t="s">
        <v>26</v>
      </c>
      <c r="D103" s="289">
        <v>75027356</v>
      </c>
      <c r="E103" s="289">
        <v>600144542</v>
      </c>
      <c r="F103" s="289">
        <v>600144542</v>
      </c>
      <c r="G103" s="289" t="s">
        <v>366</v>
      </c>
      <c r="H103" s="289" t="s">
        <v>29</v>
      </c>
      <c r="I103" s="289" t="s">
        <v>30</v>
      </c>
      <c r="J103" s="289" t="s">
        <v>26</v>
      </c>
      <c r="K103" s="289" t="s">
        <v>367</v>
      </c>
      <c r="L103" s="290">
        <v>2500000</v>
      </c>
      <c r="M103" s="522">
        <f t="shared" si="13"/>
        <v>2125000</v>
      </c>
      <c r="N103" s="292">
        <v>2023</v>
      </c>
      <c r="O103" s="292">
        <v>2024</v>
      </c>
      <c r="P103" s="890"/>
      <c r="Q103" s="890"/>
      <c r="R103" s="289"/>
      <c r="S103" s="294"/>
    </row>
    <row r="104" spans="1:19" s="39" customFormat="1" ht="56.25">
      <c r="A104" s="515">
        <v>101</v>
      </c>
      <c r="B104" s="289" t="s">
        <v>37</v>
      </c>
      <c r="C104" s="289" t="s">
        <v>26</v>
      </c>
      <c r="D104" s="323">
        <v>75027313</v>
      </c>
      <c r="E104" s="285">
        <v>107630320</v>
      </c>
      <c r="F104" s="285">
        <v>600144437</v>
      </c>
      <c r="G104" s="321" t="s">
        <v>368</v>
      </c>
      <c r="H104" s="323" t="s">
        <v>29</v>
      </c>
      <c r="I104" s="285" t="s">
        <v>30</v>
      </c>
      <c r="J104" s="285" t="s">
        <v>26</v>
      </c>
      <c r="K104" s="289" t="s">
        <v>369</v>
      </c>
      <c r="L104" s="290">
        <v>300000</v>
      </c>
      <c r="M104" s="522">
        <f t="shared" si="13"/>
        <v>255000</v>
      </c>
      <c r="N104" s="292">
        <v>2023</v>
      </c>
      <c r="O104" s="292">
        <v>2024</v>
      </c>
      <c r="P104" s="890"/>
      <c r="Q104" s="890"/>
      <c r="R104" s="289" t="s">
        <v>281</v>
      </c>
      <c r="S104" s="294" t="s">
        <v>58</v>
      </c>
    </row>
    <row r="105" spans="1:19" s="39" customFormat="1" ht="22.5">
      <c r="A105" s="515">
        <v>102</v>
      </c>
      <c r="B105" s="289" t="s">
        <v>59</v>
      </c>
      <c r="C105" s="289" t="s">
        <v>26</v>
      </c>
      <c r="D105" s="323">
        <v>63029049</v>
      </c>
      <c r="E105" s="323" t="s">
        <v>60</v>
      </c>
      <c r="F105" s="323" t="s">
        <v>60</v>
      </c>
      <c r="G105" s="321" t="s">
        <v>370</v>
      </c>
      <c r="H105" s="323" t="s">
        <v>29</v>
      </c>
      <c r="I105" s="285" t="s">
        <v>30</v>
      </c>
      <c r="J105" s="285" t="s">
        <v>26</v>
      </c>
      <c r="K105" s="289" t="s">
        <v>371</v>
      </c>
      <c r="L105" s="290">
        <v>2900000</v>
      </c>
      <c r="M105" s="522">
        <f t="shared" si="13"/>
        <v>2465000</v>
      </c>
      <c r="N105" s="1486">
        <v>2026</v>
      </c>
      <c r="O105" s="1486">
        <v>2026</v>
      </c>
      <c r="P105" s="890"/>
      <c r="Q105" s="890"/>
      <c r="R105" s="289" t="s">
        <v>32</v>
      </c>
      <c r="S105" s="294"/>
    </row>
    <row r="106" spans="1:19" s="39" customFormat="1" ht="33.75">
      <c r="A106" s="515">
        <v>103</v>
      </c>
      <c r="B106" s="289" t="s">
        <v>42</v>
      </c>
      <c r="C106" s="289" t="s">
        <v>26</v>
      </c>
      <c r="D106" s="323">
        <v>75027330</v>
      </c>
      <c r="E106" s="285">
        <v>600144453</v>
      </c>
      <c r="F106" s="285">
        <v>600144453</v>
      </c>
      <c r="G106" s="321" t="s">
        <v>372</v>
      </c>
      <c r="H106" s="323" t="s">
        <v>29</v>
      </c>
      <c r="I106" s="285" t="s">
        <v>30</v>
      </c>
      <c r="J106" s="285" t="s">
        <v>26</v>
      </c>
      <c r="K106" s="289" t="s">
        <v>373</v>
      </c>
      <c r="L106" s="290">
        <v>200000</v>
      </c>
      <c r="M106" s="522">
        <f t="shared" si="13"/>
        <v>170000</v>
      </c>
      <c r="N106" s="292">
        <v>2023</v>
      </c>
      <c r="O106" s="292">
        <v>2027</v>
      </c>
      <c r="P106" s="890"/>
      <c r="Q106" s="890"/>
      <c r="R106" s="289"/>
      <c r="S106" s="294"/>
    </row>
    <row r="107" spans="1:19" s="39" customFormat="1" ht="22.5">
      <c r="A107" s="515">
        <v>104</v>
      </c>
      <c r="B107" s="1031" t="s">
        <v>374</v>
      </c>
      <c r="C107" s="1031" t="s">
        <v>375</v>
      </c>
      <c r="D107" s="285">
        <v>25381831</v>
      </c>
      <c r="E107" s="285">
        <v>600001016</v>
      </c>
      <c r="F107" s="287">
        <v>10803451</v>
      </c>
      <c r="G107" s="1031" t="s">
        <v>376</v>
      </c>
      <c r="H107" s="430" t="s">
        <v>142</v>
      </c>
      <c r="I107" s="430" t="s">
        <v>30</v>
      </c>
      <c r="J107" s="430" t="s">
        <v>30</v>
      </c>
      <c r="K107" s="1031" t="s">
        <v>377</v>
      </c>
      <c r="L107" s="438">
        <v>1200000</v>
      </c>
      <c r="M107" s="522">
        <v>1020000</v>
      </c>
      <c r="N107" s="292">
        <v>2022</v>
      </c>
      <c r="O107" s="292">
        <v>2026</v>
      </c>
      <c r="P107" s="1032"/>
      <c r="Q107" s="1032"/>
      <c r="R107" s="1031" t="s">
        <v>378</v>
      </c>
      <c r="S107" s="1033" t="s">
        <v>379</v>
      </c>
    </row>
    <row r="108" spans="1:19" s="39" customFormat="1" ht="22.5">
      <c r="A108" s="515">
        <v>105</v>
      </c>
      <c r="B108" s="1031" t="s">
        <v>374</v>
      </c>
      <c r="C108" s="1031" t="s">
        <v>375</v>
      </c>
      <c r="D108" s="285">
        <v>25381831</v>
      </c>
      <c r="E108" s="285">
        <v>600001016</v>
      </c>
      <c r="F108" s="287">
        <v>10803451</v>
      </c>
      <c r="G108" s="1031" t="s">
        <v>380</v>
      </c>
      <c r="H108" s="430" t="s">
        <v>142</v>
      </c>
      <c r="I108" s="430" t="s">
        <v>30</v>
      </c>
      <c r="J108" s="430" t="s">
        <v>30</v>
      </c>
      <c r="K108" s="1031" t="s">
        <v>381</v>
      </c>
      <c r="L108" s="438">
        <v>8000000</v>
      </c>
      <c r="M108" s="522">
        <f>L108/100*85</f>
        <v>6800000</v>
      </c>
      <c r="N108" s="292">
        <v>2023</v>
      </c>
      <c r="O108" s="292">
        <v>2026</v>
      </c>
      <c r="P108" s="1032"/>
      <c r="Q108" s="1032"/>
      <c r="R108" s="1031" t="s">
        <v>378</v>
      </c>
      <c r="S108" s="1033" t="s">
        <v>379</v>
      </c>
    </row>
    <row r="109" spans="1:19" s="39" customFormat="1" ht="33.75">
      <c r="A109" s="515">
        <v>106</v>
      </c>
      <c r="B109" s="1031" t="s">
        <v>374</v>
      </c>
      <c r="C109" s="1031" t="s">
        <v>375</v>
      </c>
      <c r="D109" s="285">
        <v>25381831</v>
      </c>
      <c r="E109" s="285">
        <v>600001016</v>
      </c>
      <c r="F109" s="287">
        <v>10803451</v>
      </c>
      <c r="G109" s="1031" t="s">
        <v>382</v>
      </c>
      <c r="H109" s="430" t="s">
        <v>142</v>
      </c>
      <c r="I109" s="430" t="s">
        <v>30</v>
      </c>
      <c r="J109" s="430" t="s">
        <v>30</v>
      </c>
      <c r="K109" s="1031" t="s">
        <v>383</v>
      </c>
      <c r="L109" s="438">
        <v>20000000</v>
      </c>
      <c r="M109" s="522">
        <f>L109/100*85</f>
        <v>17000000</v>
      </c>
      <c r="N109" s="292">
        <v>2022</v>
      </c>
      <c r="O109" s="292">
        <v>2026</v>
      </c>
      <c r="P109" s="1032"/>
      <c r="Q109" s="1032"/>
      <c r="R109" s="1031" t="s">
        <v>378</v>
      </c>
      <c r="S109" s="1033" t="s">
        <v>379</v>
      </c>
    </row>
    <row r="110" spans="1:19" s="39" customFormat="1" ht="22.5">
      <c r="A110" s="515">
        <v>107</v>
      </c>
      <c r="B110" s="1031" t="s">
        <v>384</v>
      </c>
      <c r="C110" s="1031" t="s">
        <v>385</v>
      </c>
      <c r="D110" s="285">
        <v>5761671</v>
      </c>
      <c r="E110" s="285"/>
      <c r="F110" s="287"/>
      <c r="G110" s="1031" t="s">
        <v>386</v>
      </c>
      <c r="H110" s="430" t="s">
        <v>142</v>
      </c>
      <c r="I110" s="430" t="s">
        <v>30</v>
      </c>
      <c r="J110" s="430" t="s">
        <v>30</v>
      </c>
      <c r="K110" s="1031" t="s">
        <v>387</v>
      </c>
      <c r="L110" s="438">
        <v>20000000</v>
      </c>
      <c r="M110" s="522">
        <f>L110/100*85</f>
        <v>17000000</v>
      </c>
      <c r="N110" s="292">
        <v>2024</v>
      </c>
      <c r="O110" s="292">
        <v>2027</v>
      </c>
      <c r="P110" s="1032"/>
      <c r="Q110" s="1032"/>
      <c r="R110" s="1031" t="s">
        <v>378</v>
      </c>
      <c r="S110" s="1033" t="s">
        <v>379</v>
      </c>
    </row>
    <row r="111" spans="1:19" s="220" customFormat="1" ht="22.5">
      <c r="A111" s="1150">
        <v>108</v>
      </c>
      <c r="B111" s="1044" t="s">
        <v>55</v>
      </c>
      <c r="C111" s="1044" t="s">
        <v>26</v>
      </c>
      <c r="D111" s="1151">
        <v>66739721</v>
      </c>
      <c r="E111" s="1151">
        <v>600144585</v>
      </c>
      <c r="F111" s="1151">
        <v>600144585</v>
      </c>
      <c r="G111" s="1044" t="s">
        <v>388</v>
      </c>
      <c r="H111" s="1046" t="s">
        <v>142</v>
      </c>
      <c r="I111" s="1046" t="s">
        <v>30</v>
      </c>
      <c r="J111" s="1046" t="s">
        <v>30</v>
      </c>
      <c r="K111" s="1044" t="s">
        <v>389</v>
      </c>
      <c r="L111" s="1047">
        <v>400000</v>
      </c>
      <c r="M111" s="1152">
        <v>0</v>
      </c>
      <c r="N111" s="1048">
        <v>2024</v>
      </c>
      <c r="O111" s="1048">
        <v>2027</v>
      </c>
      <c r="P111" s="1153"/>
      <c r="Q111" s="1153"/>
      <c r="R111" s="1044" t="s">
        <v>378</v>
      </c>
      <c r="S111" s="1050" t="s">
        <v>379</v>
      </c>
    </row>
    <row r="112" spans="1:19" s="220" customFormat="1" ht="33.75">
      <c r="A112" s="1043">
        <v>109</v>
      </c>
      <c r="B112" s="1044" t="s">
        <v>55</v>
      </c>
      <c r="C112" s="1044" t="s">
        <v>26</v>
      </c>
      <c r="D112" s="1151">
        <v>66739721</v>
      </c>
      <c r="E112" s="1151">
        <v>600144585</v>
      </c>
      <c r="F112" s="1151">
        <v>600144585</v>
      </c>
      <c r="G112" s="1044" t="s">
        <v>390</v>
      </c>
      <c r="H112" s="1046" t="s">
        <v>142</v>
      </c>
      <c r="I112" s="1046" t="s">
        <v>30</v>
      </c>
      <c r="J112" s="1046" t="s">
        <v>30</v>
      </c>
      <c r="K112" s="1044" t="s">
        <v>390</v>
      </c>
      <c r="L112" s="1047">
        <v>100000</v>
      </c>
      <c r="M112" s="1152">
        <v>0</v>
      </c>
      <c r="N112" s="1048">
        <v>2024</v>
      </c>
      <c r="O112" s="1048">
        <v>2027</v>
      </c>
      <c r="P112" s="1153"/>
      <c r="Q112" s="1153"/>
      <c r="R112" s="1044" t="s">
        <v>378</v>
      </c>
      <c r="S112" s="1050" t="s">
        <v>379</v>
      </c>
    </row>
    <row r="113" spans="1:20" s="39" customFormat="1" ht="45">
      <c r="A113" s="1034">
        <v>110</v>
      </c>
      <c r="B113" s="1035" t="s">
        <v>391</v>
      </c>
      <c r="C113" s="1018" t="s">
        <v>331</v>
      </c>
      <c r="D113" s="1036">
        <v>70991081</v>
      </c>
      <c r="E113" s="1036">
        <v>107629895</v>
      </c>
      <c r="F113" s="1036">
        <v>600143775</v>
      </c>
      <c r="G113" s="1035" t="s">
        <v>332</v>
      </c>
      <c r="H113" s="1037" t="s">
        <v>29</v>
      </c>
      <c r="I113" s="1037" t="s">
        <v>30</v>
      </c>
      <c r="J113" s="1019" t="s">
        <v>333</v>
      </c>
      <c r="K113" s="1018" t="s">
        <v>392</v>
      </c>
      <c r="L113" s="1038">
        <v>150000</v>
      </c>
      <c r="M113" s="1039">
        <v>150000</v>
      </c>
      <c r="N113" s="1040">
        <v>2024</v>
      </c>
      <c r="O113" s="1040">
        <v>2025</v>
      </c>
      <c r="P113" s="1041"/>
      <c r="Q113" s="1041"/>
      <c r="R113" s="1035" t="s">
        <v>378</v>
      </c>
      <c r="S113" s="1042" t="s">
        <v>379</v>
      </c>
    </row>
    <row r="114" spans="1:20" s="39" customFormat="1" ht="45">
      <c r="A114" s="1034">
        <v>111</v>
      </c>
      <c r="B114" s="1035" t="s">
        <v>391</v>
      </c>
      <c r="C114" s="1018" t="s">
        <v>331</v>
      </c>
      <c r="D114" s="1036">
        <v>70991081</v>
      </c>
      <c r="E114" s="1036">
        <v>107629895</v>
      </c>
      <c r="F114" s="1036">
        <v>600143775</v>
      </c>
      <c r="G114" s="1035" t="s">
        <v>393</v>
      </c>
      <c r="H114" s="1037" t="s">
        <v>29</v>
      </c>
      <c r="I114" s="1037" t="s">
        <v>30</v>
      </c>
      <c r="J114" s="1019" t="s">
        <v>333</v>
      </c>
      <c r="K114" s="1035" t="s">
        <v>394</v>
      </c>
      <c r="L114" s="1038">
        <v>700000</v>
      </c>
      <c r="M114" s="1039">
        <v>100000</v>
      </c>
      <c r="N114" s="1040">
        <v>2023</v>
      </c>
      <c r="O114" s="1040">
        <v>2024</v>
      </c>
      <c r="P114" s="1041"/>
      <c r="Q114" s="1041"/>
      <c r="R114" s="1035" t="s">
        <v>378</v>
      </c>
      <c r="S114" s="1042" t="s">
        <v>379</v>
      </c>
    </row>
    <row r="115" spans="1:20" s="39" customFormat="1" ht="33.75">
      <c r="A115" s="1034">
        <v>112</v>
      </c>
      <c r="B115" s="1035" t="s">
        <v>395</v>
      </c>
      <c r="C115" s="1035" t="s">
        <v>173</v>
      </c>
      <c r="D115" s="1036">
        <v>70631751</v>
      </c>
      <c r="E115" s="1036">
        <v>102832986</v>
      </c>
      <c r="F115" s="1036">
        <v>600145271</v>
      </c>
      <c r="G115" s="1035" t="s">
        <v>396</v>
      </c>
      <c r="H115" s="1037" t="s">
        <v>29</v>
      </c>
      <c r="I115" s="1037" t="s">
        <v>30</v>
      </c>
      <c r="J115" s="1037" t="s">
        <v>397</v>
      </c>
      <c r="K115" s="1035" t="s">
        <v>398</v>
      </c>
      <c r="L115" s="1038">
        <v>3000000</v>
      </c>
      <c r="M115" s="522">
        <f t="shared" ref="M115:M122" si="14">L115/100*85</f>
        <v>2550000</v>
      </c>
      <c r="N115" s="1040">
        <v>2023</v>
      </c>
      <c r="O115" s="1040">
        <v>2025</v>
      </c>
      <c r="P115" s="1041"/>
      <c r="Q115" s="1041"/>
      <c r="R115" s="1035" t="s">
        <v>212</v>
      </c>
      <c r="S115" s="1042" t="s">
        <v>58</v>
      </c>
    </row>
    <row r="116" spans="1:20" s="39" customFormat="1" ht="33.75">
      <c r="A116" s="1034">
        <v>113</v>
      </c>
      <c r="B116" s="1035" t="s">
        <v>399</v>
      </c>
      <c r="C116" s="1035" t="s">
        <v>173</v>
      </c>
      <c r="D116" s="1036">
        <v>75029839</v>
      </c>
      <c r="E116" s="1036">
        <v>107630826</v>
      </c>
      <c r="F116" s="1036">
        <v>674000510</v>
      </c>
      <c r="G116" s="1035" t="s">
        <v>400</v>
      </c>
      <c r="H116" s="1037" t="s">
        <v>29</v>
      </c>
      <c r="I116" s="1037" t="s">
        <v>30</v>
      </c>
      <c r="J116" s="1037" t="s">
        <v>397</v>
      </c>
      <c r="K116" s="1035" t="s">
        <v>401</v>
      </c>
      <c r="L116" s="1038">
        <v>4500000</v>
      </c>
      <c r="M116" s="522">
        <f t="shared" si="14"/>
        <v>3825000</v>
      </c>
      <c r="N116" s="1040">
        <v>2023</v>
      </c>
      <c r="O116" s="1040">
        <v>2027</v>
      </c>
      <c r="P116" s="1041"/>
      <c r="Q116" s="1041"/>
      <c r="R116" s="1035" t="s">
        <v>402</v>
      </c>
      <c r="S116" s="1042" t="s">
        <v>403</v>
      </c>
    </row>
    <row r="117" spans="1:20" s="39" customFormat="1" ht="112.5">
      <c r="A117" s="1043">
        <v>114</v>
      </c>
      <c r="B117" s="1044" t="s">
        <v>404</v>
      </c>
      <c r="C117" s="1044" t="s">
        <v>173</v>
      </c>
      <c r="D117" s="1045">
        <v>70978352</v>
      </c>
      <c r="E117" s="1045">
        <v>108034127</v>
      </c>
      <c r="F117" s="1045">
        <v>600145034</v>
      </c>
      <c r="G117" s="1044" t="s">
        <v>405</v>
      </c>
      <c r="H117" s="1046" t="s">
        <v>142</v>
      </c>
      <c r="I117" s="1046" t="s">
        <v>30</v>
      </c>
      <c r="J117" s="1046" t="s">
        <v>30</v>
      </c>
      <c r="K117" s="1044" t="s">
        <v>406</v>
      </c>
      <c r="L117" s="1047">
        <v>14000000</v>
      </c>
      <c r="M117" s="392">
        <v>0</v>
      </c>
      <c r="N117" s="1048">
        <v>2023</v>
      </c>
      <c r="O117" s="1048">
        <v>2025</v>
      </c>
      <c r="P117" s="1049"/>
      <c r="Q117" s="1049"/>
      <c r="R117" s="1044" t="s">
        <v>407</v>
      </c>
      <c r="S117" s="1050" t="s">
        <v>379</v>
      </c>
      <c r="T117" s="209"/>
    </row>
    <row r="118" spans="1:20" s="39" customFormat="1" ht="112.5">
      <c r="A118" s="1034">
        <v>115</v>
      </c>
      <c r="B118" s="1035" t="s">
        <v>172</v>
      </c>
      <c r="C118" s="1035" t="s">
        <v>173</v>
      </c>
      <c r="D118" s="1036" t="s">
        <v>174</v>
      </c>
      <c r="E118" s="1036" t="s">
        <v>175</v>
      </c>
      <c r="F118" s="1036" t="s">
        <v>176</v>
      </c>
      <c r="G118" s="1035" t="s">
        <v>408</v>
      </c>
      <c r="H118" s="1037" t="s">
        <v>29</v>
      </c>
      <c r="I118" s="1037" t="s">
        <v>110</v>
      </c>
      <c r="J118" s="1037" t="s">
        <v>30</v>
      </c>
      <c r="K118" s="1035" t="s">
        <v>409</v>
      </c>
      <c r="L118" s="1038">
        <v>800000</v>
      </c>
      <c r="M118" s="522">
        <f t="shared" si="14"/>
        <v>680000</v>
      </c>
      <c r="N118" s="1040" t="s">
        <v>179</v>
      </c>
      <c r="O118" s="1040" t="s">
        <v>180</v>
      </c>
      <c r="P118" s="1041"/>
      <c r="Q118" s="1041"/>
      <c r="R118" s="1035" t="s">
        <v>410</v>
      </c>
      <c r="S118" s="1042" t="s">
        <v>58</v>
      </c>
    </row>
    <row r="119" spans="1:20" s="39" customFormat="1" ht="45">
      <c r="A119" s="1034">
        <v>116</v>
      </c>
      <c r="B119" s="885" t="s">
        <v>315</v>
      </c>
      <c r="C119" s="885" t="s">
        <v>173</v>
      </c>
      <c r="D119" s="1016" t="s">
        <v>316</v>
      </c>
      <c r="E119" s="882">
        <v>102508801</v>
      </c>
      <c r="F119" s="958">
        <v>600145077</v>
      </c>
      <c r="G119" s="885" t="s">
        <v>195</v>
      </c>
      <c r="H119" s="884" t="s">
        <v>29</v>
      </c>
      <c r="I119" s="884" t="s">
        <v>110</v>
      </c>
      <c r="J119" s="884" t="s">
        <v>30</v>
      </c>
      <c r="K119" s="882" t="s">
        <v>411</v>
      </c>
      <c r="L119" s="886">
        <v>10000000</v>
      </c>
      <c r="M119" s="522">
        <f t="shared" si="14"/>
        <v>8500000</v>
      </c>
      <c r="N119" s="887">
        <v>2023</v>
      </c>
      <c r="O119" s="887">
        <v>2026</v>
      </c>
      <c r="P119" s="959"/>
      <c r="Q119" s="940" t="s">
        <v>132</v>
      </c>
      <c r="R119" s="882" t="s">
        <v>197</v>
      </c>
      <c r="S119" s="960" t="s">
        <v>58</v>
      </c>
    </row>
    <row r="120" spans="1:20" s="39" customFormat="1" ht="45">
      <c r="A120" s="1034">
        <v>117</v>
      </c>
      <c r="B120" s="1035" t="s">
        <v>412</v>
      </c>
      <c r="C120" s="1035" t="s">
        <v>413</v>
      </c>
      <c r="D120" s="1036">
        <v>71000127</v>
      </c>
      <c r="E120" s="1036">
        <v>107630125</v>
      </c>
      <c r="F120" s="1036">
        <v>600144992</v>
      </c>
      <c r="G120" s="1035" t="s">
        <v>414</v>
      </c>
      <c r="H120" s="1037" t="s">
        <v>29</v>
      </c>
      <c r="I120" s="1037" t="s">
        <v>30</v>
      </c>
      <c r="J120" s="1037" t="s">
        <v>30</v>
      </c>
      <c r="K120" s="1035" t="s">
        <v>1764</v>
      </c>
      <c r="L120" s="1038">
        <v>350000</v>
      </c>
      <c r="M120" s="522">
        <f t="shared" si="14"/>
        <v>297500</v>
      </c>
      <c r="N120" s="1040">
        <v>2023</v>
      </c>
      <c r="O120" s="1040">
        <v>2026</v>
      </c>
      <c r="P120" s="1041"/>
      <c r="Q120" s="1051"/>
      <c r="R120" s="1035" t="s">
        <v>378</v>
      </c>
      <c r="S120" s="1042" t="s">
        <v>379</v>
      </c>
    </row>
    <row r="121" spans="1:20" s="190" customFormat="1" ht="33.75">
      <c r="A121" s="1043">
        <v>118</v>
      </c>
      <c r="B121" s="1044" t="s">
        <v>412</v>
      </c>
      <c r="C121" s="1044" t="s">
        <v>413</v>
      </c>
      <c r="D121" s="1045">
        <v>71000127</v>
      </c>
      <c r="E121" s="1045">
        <v>107630125</v>
      </c>
      <c r="F121" s="1045">
        <v>600144992</v>
      </c>
      <c r="G121" s="1044" t="s">
        <v>415</v>
      </c>
      <c r="H121" s="1046" t="s">
        <v>29</v>
      </c>
      <c r="I121" s="1046" t="s">
        <v>30</v>
      </c>
      <c r="J121" s="1046" t="s">
        <v>30</v>
      </c>
      <c r="K121" s="1044" t="s">
        <v>416</v>
      </c>
      <c r="L121" s="1047">
        <v>250000</v>
      </c>
      <c r="M121" s="392">
        <v>0</v>
      </c>
      <c r="N121" s="1048">
        <v>2023</v>
      </c>
      <c r="O121" s="1052">
        <v>45244</v>
      </c>
      <c r="P121" s="1049"/>
      <c r="Q121" s="1053"/>
      <c r="R121" s="1044" t="s">
        <v>417</v>
      </c>
      <c r="S121" s="1050" t="s">
        <v>379</v>
      </c>
    </row>
    <row r="122" spans="1:20" s="39" customFormat="1" ht="33.75">
      <c r="A122" s="1034">
        <v>119</v>
      </c>
      <c r="B122" s="1035" t="s">
        <v>412</v>
      </c>
      <c r="C122" s="1035" t="s">
        <v>418</v>
      </c>
      <c r="D122" s="1036">
        <v>71000127</v>
      </c>
      <c r="E122" s="1036">
        <v>10763015</v>
      </c>
      <c r="F122" s="1036">
        <v>600144992</v>
      </c>
      <c r="G122" s="1035" t="s">
        <v>419</v>
      </c>
      <c r="H122" s="1037" t="s">
        <v>29</v>
      </c>
      <c r="I122" s="1037" t="s">
        <v>30</v>
      </c>
      <c r="J122" s="1037" t="s">
        <v>30</v>
      </c>
      <c r="K122" s="1035" t="s">
        <v>419</v>
      </c>
      <c r="L122" s="1038">
        <v>420000</v>
      </c>
      <c r="M122" s="522">
        <f t="shared" si="14"/>
        <v>357000</v>
      </c>
      <c r="N122" s="1040">
        <v>2023</v>
      </c>
      <c r="O122" s="1040">
        <v>2025</v>
      </c>
      <c r="P122" s="1041"/>
      <c r="Q122" s="1051"/>
      <c r="R122" s="1035" t="s">
        <v>378</v>
      </c>
      <c r="S122" s="1042" t="s">
        <v>379</v>
      </c>
    </row>
    <row r="123" spans="1:20" s="190" customFormat="1" ht="23.1" customHeight="1">
      <c r="A123" s="1043">
        <v>120</v>
      </c>
      <c r="B123" s="1054" t="s">
        <v>55</v>
      </c>
      <c r="C123" s="1054" t="s">
        <v>26</v>
      </c>
      <c r="D123" s="946">
        <v>66739721</v>
      </c>
      <c r="E123" s="946">
        <v>600144585</v>
      </c>
      <c r="F123" s="946">
        <v>600144585</v>
      </c>
      <c r="G123" s="1054" t="s">
        <v>420</v>
      </c>
      <c r="H123" s="388" t="s">
        <v>29</v>
      </c>
      <c r="I123" s="388" t="s">
        <v>30</v>
      </c>
      <c r="J123" s="388" t="s">
        <v>26</v>
      </c>
      <c r="K123" s="1054" t="s">
        <v>388</v>
      </c>
      <c r="L123" s="1055">
        <v>400000</v>
      </c>
      <c r="M123" s="392">
        <v>0</v>
      </c>
      <c r="N123" s="1056">
        <v>2024</v>
      </c>
      <c r="O123" s="1056">
        <v>2027</v>
      </c>
      <c r="P123" s="1057"/>
      <c r="Q123" s="394"/>
      <c r="R123" s="1054" t="s">
        <v>378</v>
      </c>
      <c r="S123" s="395" t="s">
        <v>379</v>
      </c>
    </row>
    <row r="124" spans="1:20" s="190" customFormat="1" ht="33.950000000000003" customHeight="1">
      <c r="A124" s="1043">
        <v>121</v>
      </c>
      <c r="B124" s="1054" t="s">
        <v>55</v>
      </c>
      <c r="C124" s="1054" t="s">
        <v>26</v>
      </c>
      <c r="D124" s="946">
        <v>66739721</v>
      </c>
      <c r="E124" s="946">
        <v>600144585</v>
      </c>
      <c r="F124" s="946">
        <v>600144585</v>
      </c>
      <c r="G124" s="1054" t="s">
        <v>421</v>
      </c>
      <c r="H124" s="388" t="s">
        <v>29</v>
      </c>
      <c r="I124" s="388" t="s">
        <v>30</v>
      </c>
      <c r="J124" s="388" t="s">
        <v>26</v>
      </c>
      <c r="K124" s="1054" t="s">
        <v>390</v>
      </c>
      <c r="L124" s="1055">
        <v>100000</v>
      </c>
      <c r="M124" s="392">
        <v>0</v>
      </c>
      <c r="N124" s="1056">
        <v>2024</v>
      </c>
      <c r="O124" s="1056">
        <v>2027</v>
      </c>
      <c r="P124" s="1057"/>
      <c r="Q124" s="394"/>
      <c r="R124" s="1054" t="s">
        <v>378</v>
      </c>
      <c r="S124" s="395" t="s">
        <v>379</v>
      </c>
    </row>
    <row r="125" spans="1:20" s="39" customFormat="1" ht="33.75">
      <c r="A125" s="1034">
        <v>122</v>
      </c>
      <c r="B125" s="1404" t="s">
        <v>65</v>
      </c>
      <c r="C125" s="1404" t="s">
        <v>26</v>
      </c>
      <c r="D125" s="1331">
        <v>61989037</v>
      </c>
      <c r="E125" s="1331">
        <v>102508011</v>
      </c>
      <c r="F125" s="1331">
        <v>600145123</v>
      </c>
      <c r="G125" s="1059" t="s">
        <v>422</v>
      </c>
      <c r="H125" s="1405" t="s">
        <v>29</v>
      </c>
      <c r="I125" s="1405" t="s">
        <v>30</v>
      </c>
      <c r="J125" s="1405" t="s">
        <v>26</v>
      </c>
      <c r="K125" s="1406" t="s">
        <v>1873</v>
      </c>
      <c r="L125" s="1066">
        <v>700000</v>
      </c>
      <c r="M125" s="1088">
        <f>700000*0.85</f>
        <v>595000</v>
      </c>
      <c r="N125" s="1407">
        <v>2026</v>
      </c>
      <c r="O125" s="1082">
        <v>2028</v>
      </c>
      <c r="P125" s="1067"/>
      <c r="Q125" s="1058" t="s">
        <v>132</v>
      </c>
      <c r="R125" s="1059" t="s">
        <v>423</v>
      </c>
      <c r="S125" s="1033"/>
    </row>
    <row r="126" spans="1:20" s="39" customFormat="1" ht="52.5" customHeight="1">
      <c r="A126" s="1034">
        <v>123</v>
      </c>
      <c r="B126" s="1404" t="s">
        <v>65</v>
      </c>
      <c r="C126" s="1404" t="s">
        <v>26</v>
      </c>
      <c r="D126" s="1331">
        <v>61989037</v>
      </c>
      <c r="E126" s="1331">
        <v>102508011</v>
      </c>
      <c r="F126" s="1331">
        <v>600145123</v>
      </c>
      <c r="G126" s="1059" t="s">
        <v>424</v>
      </c>
      <c r="H126" s="1405" t="s">
        <v>29</v>
      </c>
      <c r="I126" s="1405" t="s">
        <v>30</v>
      </c>
      <c r="J126" s="1405" t="s">
        <v>26</v>
      </c>
      <c r="K126" s="1059" t="s">
        <v>425</v>
      </c>
      <c r="L126" s="1066">
        <v>2000000</v>
      </c>
      <c r="M126" s="1088">
        <f>2000000*0.85</f>
        <v>1700000</v>
      </c>
      <c r="N126" s="1082">
        <v>2025</v>
      </c>
      <c r="O126" s="1082">
        <v>2028</v>
      </c>
      <c r="P126" s="1067"/>
      <c r="Q126" s="1067"/>
      <c r="R126" s="1059" t="s">
        <v>423</v>
      </c>
      <c r="S126" s="1033"/>
    </row>
    <row r="127" spans="1:20" s="190" customFormat="1" ht="56.25">
      <c r="A127" s="851">
        <v>124</v>
      </c>
      <c r="B127" s="802" t="s">
        <v>317</v>
      </c>
      <c r="C127" s="710" t="s">
        <v>26</v>
      </c>
      <c r="D127" s="804">
        <v>75027348</v>
      </c>
      <c r="E127" s="714">
        <v>107630397</v>
      </c>
      <c r="F127" s="714">
        <v>600144470</v>
      </c>
      <c r="G127" s="1154" t="s">
        <v>426</v>
      </c>
      <c r="H127" s="1155" t="s">
        <v>29</v>
      </c>
      <c r="I127" s="1155" t="s">
        <v>30</v>
      </c>
      <c r="J127" s="1155" t="s">
        <v>26</v>
      </c>
      <c r="K127" s="1154" t="s">
        <v>427</v>
      </c>
      <c r="L127" s="852">
        <v>1000000</v>
      </c>
      <c r="M127" s="675">
        <v>0</v>
      </c>
      <c r="N127" s="790">
        <v>2023</v>
      </c>
      <c r="O127" s="790">
        <v>2027</v>
      </c>
      <c r="P127" s="1156"/>
      <c r="Q127" s="1156"/>
      <c r="R127" s="1154" t="s">
        <v>423</v>
      </c>
      <c r="S127" s="1157" t="s">
        <v>58</v>
      </c>
    </row>
    <row r="128" spans="1:20" s="39" customFormat="1" ht="77.25" customHeight="1">
      <c r="A128" s="1034">
        <v>125</v>
      </c>
      <c r="B128" s="289" t="s">
        <v>317</v>
      </c>
      <c r="C128" s="882" t="s">
        <v>26</v>
      </c>
      <c r="D128" s="323">
        <v>75027348</v>
      </c>
      <c r="E128" s="285">
        <v>107630397</v>
      </c>
      <c r="F128" s="285">
        <v>600144470</v>
      </c>
      <c r="G128" s="1031" t="s">
        <v>428</v>
      </c>
      <c r="H128" s="430" t="s">
        <v>29</v>
      </c>
      <c r="I128" s="430" t="s">
        <v>30</v>
      </c>
      <c r="J128" s="430" t="s">
        <v>26</v>
      </c>
      <c r="K128" s="1031" t="s">
        <v>429</v>
      </c>
      <c r="L128" s="438">
        <v>1000000</v>
      </c>
      <c r="M128" s="522">
        <f>L128/100*85</f>
        <v>850000</v>
      </c>
      <c r="N128" s="292">
        <v>2023</v>
      </c>
      <c r="O128" s="292">
        <v>2027</v>
      </c>
      <c r="P128" s="1032"/>
      <c r="Q128" s="1032"/>
      <c r="R128" s="1059" t="s">
        <v>1778</v>
      </c>
      <c r="S128" s="1033" t="s">
        <v>403</v>
      </c>
    </row>
    <row r="129" spans="1:249" s="39" customFormat="1" ht="33.75">
      <c r="A129" s="1034">
        <v>126</v>
      </c>
      <c r="B129" s="1060" t="s">
        <v>127</v>
      </c>
      <c r="C129" s="323" t="s">
        <v>128</v>
      </c>
      <c r="D129" s="285">
        <v>75027402</v>
      </c>
      <c r="E129" s="1036">
        <v>107630206</v>
      </c>
      <c r="F129" s="285">
        <v>674000188</v>
      </c>
      <c r="G129" s="323" t="s">
        <v>430</v>
      </c>
      <c r="H129" s="323" t="s">
        <v>29</v>
      </c>
      <c r="I129" s="285" t="s">
        <v>30</v>
      </c>
      <c r="J129" s="323" t="s">
        <v>130</v>
      </c>
      <c r="K129" s="1060" t="s">
        <v>431</v>
      </c>
      <c r="L129" s="1038">
        <v>24000000</v>
      </c>
      <c r="M129" s="522">
        <f>L129/100*85</f>
        <v>20400000</v>
      </c>
      <c r="N129" s="1061">
        <v>2025</v>
      </c>
      <c r="O129" s="1061">
        <v>2026</v>
      </c>
      <c r="P129" s="1041"/>
      <c r="Q129" s="1041"/>
      <c r="R129" s="1060" t="s">
        <v>1819</v>
      </c>
      <c r="S129" s="1042" t="s">
        <v>379</v>
      </c>
    </row>
    <row r="130" spans="1:249" s="39" customFormat="1" ht="22.5">
      <c r="A130" s="1034">
        <v>127</v>
      </c>
      <c r="B130" s="1062" t="s">
        <v>215</v>
      </c>
      <c r="C130" s="1062" t="s">
        <v>216</v>
      </c>
      <c r="D130" s="1063">
        <v>70984361</v>
      </c>
      <c r="E130" s="1063">
        <v>107629950</v>
      </c>
      <c r="F130" s="1063">
        <v>674000544</v>
      </c>
      <c r="G130" s="1062" t="s">
        <v>432</v>
      </c>
      <c r="H130" s="1064" t="s">
        <v>29</v>
      </c>
      <c r="I130" s="1064" t="s">
        <v>30</v>
      </c>
      <c r="J130" s="1064" t="s">
        <v>216</v>
      </c>
      <c r="K130" s="1062" t="s">
        <v>433</v>
      </c>
      <c r="L130" s="1038">
        <v>6000000</v>
      </c>
      <c r="M130" s="522">
        <f t="shared" ref="M130:M154" si="15">L130/100*85</f>
        <v>5100000</v>
      </c>
      <c r="N130" s="1040">
        <v>2025</v>
      </c>
      <c r="O130" s="1040">
        <v>2028</v>
      </c>
      <c r="P130" s="1051"/>
      <c r="Q130" s="1051"/>
      <c r="R130" s="1062" t="s">
        <v>378</v>
      </c>
      <c r="S130" s="1065" t="s">
        <v>58</v>
      </c>
    </row>
    <row r="131" spans="1:249" s="39" customFormat="1" ht="180">
      <c r="A131" s="1034">
        <v>128</v>
      </c>
      <c r="B131" s="1062" t="s">
        <v>215</v>
      </c>
      <c r="C131" s="1062" t="s">
        <v>216</v>
      </c>
      <c r="D131" s="1063">
        <v>70984361</v>
      </c>
      <c r="E131" s="1063">
        <v>107629950</v>
      </c>
      <c r="F131" s="1063">
        <v>674000544</v>
      </c>
      <c r="G131" s="1062" t="s">
        <v>225</v>
      </c>
      <c r="H131" s="1064" t="s">
        <v>29</v>
      </c>
      <c r="I131" s="1064" t="s">
        <v>30</v>
      </c>
      <c r="J131" s="1064" t="s">
        <v>216</v>
      </c>
      <c r="K131" s="1062" t="s">
        <v>434</v>
      </c>
      <c r="L131" s="1038">
        <v>12000000</v>
      </c>
      <c r="M131" s="522">
        <f t="shared" si="15"/>
        <v>10200000</v>
      </c>
      <c r="N131" s="1040">
        <v>2025</v>
      </c>
      <c r="O131" s="1040">
        <v>2028</v>
      </c>
      <c r="P131" s="1051"/>
      <c r="Q131" s="1051"/>
      <c r="R131" s="1062" t="s">
        <v>378</v>
      </c>
      <c r="S131" s="1065" t="s">
        <v>58</v>
      </c>
    </row>
    <row r="132" spans="1:249" s="66" customFormat="1" ht="67.5">
      <c r="A132" s="515">
        <v>129</v>
      </c>
      <c r="B132" s="1031" t="s">
        <v>435</v>
      </c>
      <c r="C132" s="1031" t="s">
        <v>436</v>
      </c>
      <c r="D132" s="285">
        <v>75029162</v>
      </c>
      <c r="E132" s="285">
        <v>102520593</v>
      </c>
      <c r="F132" s="285">
        <v>600144917</v>
      </c>
      <c r="G132" s="1059" t="s">
        <v>1706</v>
      </c>
      <c r="H132" s="430" t="s">
        <v>29</v>
      </c>
      <c r="I132" s="430" t="s">
        <v>30</v>
      </c>
      <c r="J132" s="430" t="s">
        <v>438</v>
      </c>
      <c r="K132" s="1059" t="s">
        <v>1707</v>
      </c>
      <c r="L132" s="1066">
        <v>60000000</v>
      </c>
      <c r="M132" s="522">
        <f t="shared" si="15"/>
        <v>51000000</v>
      </c>
      <c r="N132" s="292">
        <v>2027</v>
      </c>
      <c r="O132" s="292">
        <v>2028</v>
      </c>
      <c r="P132" s="1067"/>
      <c r="Q132" s="1067"/>
      <c r="R132" s="1059" t="s">
        <v>423</v>
      </c>
      <c r="S132" s="1033" t="s">
        <v>58</v>
      </c>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39"/>
      <c r="HX132" s="39"/>
      <c r="HY132" s="39"/>
      <c r="HZ132" s="39"/>
      <c r="IA132" s="39"/>
      <c r="IB132" s="39"/>
      <c r="IC132" s="39"/>
      <c r="ID132" s="39"/>
      <c r="IE132" s="39"/>
      <c r="IF132" s="39"/>
      <c r="IG132" s="39"/>
      <c r="IH132" s="39"/>
      <c r="II132" s="39"/>
      <c r="IJ132" s="39"/>
      <c r="IK132" s="39"/>
      <c r="IL132" s="39"/>
      <c r="IM132" s="39"/>
      <c r="IN132" s="39"/>
      <c r="IO132" s="39"/>
    </row>
    <row r="133" spans="1:249" s="39" customFormat="1" ht="33.75">
      <c r="A133" s="1034">
        <v>130</v>
      </c>
      <c r="B133" s="882" t="s">
        <v>439</v>
      </c>
      <c r="C133" s="1035" t="s">
        <v>440</v>
      </c>
      <c r="D133" s="1036">
        <v>9239332</v>
      </c>
      <c r="E133" s="1036">
        <v>691014132</v>
      </c>
      <c r="F133" s="1036">
        <v>691014132</v>
      </c>
      <c r="G133" s="1035" t="s">
        <v>441</v>
      </c>
      <c r="H133" s="1037" t="s">
        <v>29</v>
      </c>
      <c r="I133" s="1037" t="s">
        <v>30</v>
      </c>
      <c r="J133" s="1037" t="s">
        <v>442</v>
      </c>
      <c r="K133" s="1035" t="s">
        <v>443</v>
      </c>
      <c r="L133" s="1038">
        <v>1200000</v>
      </c>
      <c r="M133" s="522">
        <f t="shared" si="15"/>
        <v>1020000</v>
      </c>
      <c r="N133" s="1068">
        <v>2026</v>
      </c>
      <c r="O133" s="1068">
        <v>2027</v>
      </c>
      <c r="P133" s="1069"/>
      <c r="Q133" s="1069"/>
      <c r="R133" s="1062" t="s">
        <v>281</v>
      </c>
      <c r="S133" s="1042" t="s">
        <v>379</v>
      </c>
    </row>
    <row r="134" spans="1:249" s="39" customFormat="1" ht="56.25">
      <c r="A134" s="1034">
        <v>131</v>
      </c>
      <c r="B134" s="1070" t="s">
        <v>444</v>
      </c>
      <c r="C134" s="1070" t="s">
        <v>445</v>
      </c>
      <c r="D134" s="1036" t="s">
        <v>446</v>
      </c>
      <c r="E134" s="1036">
        <v>181032791</v>
      </c>
      <c r="F134" s="1036">
        <v>691003581</v>
      </c>
      <c r="G134" s="1070" t="s">
        <v>447</v>
      </c>
      <c r="H134" s="628" t="s">
        <v>142</v>
      </c>
      <c r="I134" s="628" t="s">
        <v>30</v>
      </c>
      <c r="J134" s="628" t="s">
        <v>30</v>
      </c>
      <c r="K134" s="1070" t="s">
        <v>448</v>
      </c>
      <c r="L134" s="1071">
        <v>2000000</v>
      </c>
      <c r="M134" s="522">
        <f t="shared" si="15"/>
        <v>1700000</v>
      </c>
      <c r="N134" s="631">
        <v>2023</v>
      </c>
      <c r="O134" s="631">
        <v>2024</v>
      </c>
      <c r="P134" s="1072"/>
      <c r="Q134" s="627"/>
      <c r="R134" s="1070" t="s">
        <v>378</v>
      </c>
      <c r="S134" s="1073" t="s">
        <v>58</v>
      </c>
    </row>
    <row r="135" spans="1:249" s="39" customFormat="1" ht="22.5">
      <c r="A135" s="1034">
        <v>132</v>
      </c>
      <c r="B135" s="1070" t="s">
        <v>444</v>
      </c>
      <c r="C135" s="1070" t="s">
        <v>445</v>
      </c>
      <c r="D135" s="1036" t="s">
        <v>446</v>
      </c>
      <c r="E135" s="1036">
        <v>181032791</v>
      </c>
      <c r="F135" s="1036">
        <v>691003581</v>
      </c>
      <c r="G135" s="1070" t="s">
        <v>449</v>
      </c>
      <c r="H135" s="628" t="s">
        <v>142</v>
      </c>
      <c r="I135" s="628" t="s">
        <v>30</v>
      </c>
      <c r="J135" s="628" t="s">
        <v>30</v>
      </c>
      <c r="K135" s="1070" t="s">
        <v>450</v>
      </c>
      <c r="L135" s="1071">
        <v>1000000</v>
      </c>
      <c r="M135" s="522">
        <f t="shared" si="15"/>
        <v>850000</v>
      </c>
      <c r="N135" s="631">
        <v>2023</v>
      </c>
      <c r="O135" s="631">
        <v>2024</v>
      </c>
      <c r="P135" s="627"/>
      <c r="Q135" s="627"/>
      <c r="R135" s="1070" t="s">
        <v>378</v>
      </c>
      <c r="S135" s="1073" t="s">
        <v>58</v>
      </c>
    </row>
    <row r="136" spans="1:249" s="39" customFormat="1" ht="33.75">
      <c r="A136" s="1034">
        <v>133</v>
      </c>
      <c r="B136" s="1070" t="s">
        <v>444</v>
      </c>
      <c r="C136" s="1070" t="s">
        <v>445</v>
      </c>
      <c r="D136" s="1036" t="s">
        <v>446</v>
      </c>
      <c r="E136" s="1036">
        <v>181032791</v>
      </c>
      <c r="F136" s="1036">
        <v>691003581</v>
      </c>
      <c r="G136" s="1070" t="s">
        <v>451</v>
      </c>
      <c r="H136" s="628" t="s">
        <v>142</v>
      </c>
      <c r="I136" s="628" t="s">
        <v>30</v>
      </c>
      <c r="J136" s="628" t="s">
        <v>30</v>
      </c>
      <c r="K136" s="1070" t="s">
        <v>452</v>
      </c>
      <c r="L136" s="1071">
        <v>500000</v>
      </c>
      <c r="M136" s="522">
        <f t="shared" si="15"/>
        <v>425000</v>
      </c>
      <c r="N136" s="631">
        <v>2023</v>
      </c>
      <c r="O136" s="631">
        <v>2024</v>
      </c>
      <c r="P136" s="627"/>
      <c r="Q136" s="627"/>
      <c r="R136" s="1070" t="s">
        <v>378</v>
      </c>
      <c r="S136" s="1073" t="s">
        <v>58</v>
      </c>
    </row>
    <row r="137" spans="1:249" s="39" customFormat="1" ht="22.5">
      <c r="A137" s="1034">
        <v>134</v>
      </c>
      <c r="B137" s="1070" t="s">
        <v>444</v>
      </c>
      <c r="C137" s="1070" t="s">
        <v>445</v>
      </c>
      <c r="D137" s="1036" t="s">
        <v>446</v>
      </c>
      <c r="E137" s="1036">
        <v>181032791</v>
      </c>
      <c r="F137" s="1036">
        <v>691003581</v>
      </c>
      <c r="G137" s="1070" t="s">
        <v>453</v>
      </c>
      <c r="H137" s="628" t="s">
        <v>142</v>
      </c>
      <c r="I137" s="628" t="s">
        <v>30</v>
      </c>
      <c r="J137" s="628" t="s">
        <v>30</v>
      </c>
      <c r="K137" s="1070" t="s">
        <v>454</v>
      </c>
      <c r="L137" s="1071">
        <v>300000</v>
      </c>
      <c r="M137" s="522">
        <f t="shared" si="15"/>
        <v>255000</v>
      </c>
      <c r="N137" s="631">
        <v>2023</v>
      </c>
      <c r="O137" s="631">
        <v>2024</v>
      </c>
      <c r="P137" s="627"/>
      <c r="Q137" s="627"/>
      <c r="R137" s="1070" t="s">
        <v>378</v>
      </c>
      <c r="S137" s="1073" t="s">
        <v>58</v>
      </c>
    </row>
    <row r="138" spans="1:249" s="39" customFormat="1" ht="22.5">
      <c r="A138" s="1034">
        <v>135</v>
      </c>
      <c r="B138" s="633" t="s">
        <v>444</v>
      </c>
      <c r="C138" s="633" t="s">
        <v>445</v>
      </c>
      <c r="D138" s="626" t="s">
        <v>446</v>
      </c>
      <c r="E138" s="1036">
        <v>181032791</v>
      </c>
      <c r="F138" s="1036">
        <v>691003581</v>
      </c>
      <c r="G138" s="634" t="s">
        <v>455</v>
      </c>
      <c r="H138" s="626" t="s">
        <v>142</v>
      </c>
      <c r="I138" s="626" t="s">
        <v>30</v>
      </c>
      <c r="J138" s="636" t="s">
        <v>30</v>
      </c>
      <c r="K138" s="636" t="s">
        <v>456</v>
      </c>
      <c r="L138" s="629">
        <v>2500000</v>
      </c>
      <c r="M138" s="1039">
        <f t="shared" si="15"/>
        <v>2125000</v>
      </c>
      <c r="N138" s="630">
        <v>2023</v>
      </c>
      <c r="O138" s="631">
        <v>2025</v>
      </c>
      <c r="P138" s="1074"/>
      <c r="Q138" s="1074"/>
      <c r="R138" s="1074"/>
      <c r="S138" s="1075"/>
    </row>
    <row r="139" spans="1:249" s="39" customFormat="1" ht="50.25" customHeight="1">
      <c r="A139" s="1439">
        <v>136</v>
      </c>
      <c r="B139" s="1672" t="s">
        <v>1963</v>
      </c>
      <c r="C139" s="1672" t="s">
        <v>1964</v>
      </c>
      <c r="D139" s="1673">
        <v>710052293</v>
      </c>
      <c r="E139" s="1674">
        <v>107629810</v>
      </c>
      <c r="F139" s="1674">
        <v>600143732</v>
      </c>
      <c r="G139" s="1675" t="s">
        <v>1965</v>
      </c>
      <c r="H139" s="1673" t="s">
        <v>142</v>
      </c>
      <c r="I139" s="1673" t="s">
        <v>30</v>
      </c>
      <c r="J139" s="1676" t="s">
        <v>30</v>
      </c>
      <c r="K139" s="1676" t="s">
        <v>1966</v>
      </c>
      <c r="L139" s="1677">
        <v>4700000</v>
      </c>
      <c r="M139" s="1678"/>
      <c r="N139" s="1679">
        <v>2024</v>
      </c>
      <c r="O139" s="1679">
        <v>2025</v>
      </c>
      <c r="P139" s="1680"/>
      <c r="Q139" s="1680"/>
      <c r="R139" s="1681" t="s">
        <v>1967</v>
      </c>
      <c r="S139" s="1448" t="s">
        <v>58</v>
      </c>
    </row>
    <row r="140" spans="1:249" s="39" customFormat="1" ht="101.25">
      <c r="A140" s="283">
        <v>137</v>
      </c>
      <c r="B140" s="289" t="s">
        <v>457</v>
      </c>
      <c r="C140" s="289" t="s">
        <v>26</v>
      </c>
      <c r="D140" s="323">
        <v>75027356</v>
      </c>
      <c r="E140" s="285">
        <v>102832684</v>
      </c>
      <c r="F140" s="285">
        <v>600144542</v>
      </c>
      <c r="G140" s="321" t="s">
        <v>458</v>
      </c>
      <c r="H140" s="323" t="s">
        <v>142</v>
      </c>
      <c r="I140" s="285" t="s">
        <v>30</v>
      </c>
      <c r="J140" s="285" t="s">
        <v>26</v>
      </c>
      <c r="K140" s="289" t="s">
        <v>459</v>
      </c>
      <c r="L140" s="290">
        <v>1500000</v>
      </c>
      <c r="M140" s="1039">
        <f t="shared" si="15"/>
        <v>1275000</v>
      </c>
      <c r="N140" s="292">
        <v>2023</v>
      </c>
      <c r="O140" s="292">
        <v>2024</v>
      </c>
      <c r="P140" s="890"/>
      <c r="Q140" s="890"/>
      <c r="R140" s="289" t="s">
        <v>378</v>
      </c>
      <c r="S140" s="294" t="s">
        <v>58</v>
      </c>
    </row>
    <row r="141" spans="1:249" s="39" customFormat="1" ht="33.75">
      <c r="A141" s="283">
        <v>138</v>
      </c>
      <c r="B141" s="289" t="s">
        <v>457</v>
      </c>
      <c r="C141" s="289" t="s">
        <v>26</v>
      </c>
      <c r="D141" s="323">
        <v>75027356</v>
      </c>
      <c r="E141" s="285">
        <v>102832684</v>
      </c>
      <c r="F141" s="285">
        <v>600144542</v>
      </c>
      <c r="G141" s="321" t="s">
        <v>45</v>
      </c>
      <c r="H141" s="323" t="s">
        <v>142</v>
      </c>
      <c r="I141" s="285" t="s">
        <v>30</v>
      </c>
      <c r="J141" s="285" t="s">
        <v>26</v>
      </c>
      <c r="K141" s="289" t="s">
        <v>460</v>
      </c>
      <c r="L141" s="290">
        <v>400000</v>
      </c>
      <c r="M141" s="1039">
        <f t="shared" si="15"/>
        <v>340000</v>
      </c>
      <c r="N141" s="292">
        <v>2024</v>
      </c>
      <c r="O141" s="292">
        <v>2025</v>
      </c>
      <c r="P141" s="890"/>
      <c r="Q141" s="890"/>
      <c r="R141" s="289" t="s">
        <v>378</v>
      </c>
      <c r="S141" s="294" t="s">
        <v>58</v>
      </c>
    </row>
    <row r="142" spans="1:249" s="39" customFormat="1" ht="33.75">
      <c r="A142" s="283">
        <v>139</v>
      </c>
      <c r="B142" s="289" t="s">
        <v>404</v>
      </c>
      <c r="C142" s="289" t="s">
        <v>173</v>
      </c>
      <c r="D142" s="323">
        <v>70978352</v>
      </c>
      <c r="E142" s="285">
        <v>108034127</v>
      </c>
      <c r="F142" s="285">
        <v>600145034</v>
      </c>
      <c r="G142" s="321" t="s">
        <v>461</v>
      </c>
      <c r="H142" s="323" t="s">
        <v>142</v>
      </c>
      <c r="I142" s="285" t="s">
        <v>30</v>
      </c>
      <c r="J142" s="285" t="s">
        <v>30</v>
      </c>
      <c r="K142" s="289" t="s">
        <v>462</v>
      </c>
      <c r="L142" s="290">
        <v>1700000</v>
      </c>
      <c r="M142" s="1039">
        <f t="shared" si="15"/>
        <v>1445000</v>
      </c>
      <c r="N142" s="292">
        <v>2025</v>
      </c>
      <c r="O142" s="292">
        <v>2027</v>
      </c>
      <c r="P142" s="890"/>
      <c r="Q142" s="890"/>
      <c r="R142" s="289" t="s">
        <v>378</v>
      </c>
      <c r="S142" s="294" t="s">
        <v>58</v>
      </c>
    </row>
    <row r="143" spans="1:249" s="39" customFormat="1" ht="33.75">
      <c r="A143" s="283">
        <v>140</v>
      </c>
      <c r="B143" s="1076" t="s">
        <v>463</v>
      </c>
      <c r="C143" s="1076" t="s">
        <v>464</v>
      </c>
      <c r="D143" s="1077">
        <v>70973911</v>
      </c>
      <c r="E143" s="1078">
        <v>150017481</v>
      </c>
      <c r="F143" s="1078">
        <v>600134385</v>
      </c>
      <c r="G143" s="1079" t="s">
        <v>465</v>
      </c>
      <c r="H143" s="1077" t="s">
        <v>142</v>
      </c>
      <c r="I143" s="1078" t="s">
        <v>30</v>
      </c>
      <c r="J143" s="1078" t="s">
        <v>466</v>
      </c>
      <c r="K143" s="1076" t="s">
        <v>467</v>
      </c>
      <c r="L143" s="1080">
        <v>1000000</v>
      </c>
      <c r="M143" s="1081">
        <f t="shared" si="15"/>
        <v>850000</v>
      </c>
      <c r="N143" s="1082">
        <v>2023</v>
      </c>
      <c r="O143" s="1082">
        <v>2026</v>
      </c>
      <c r="P143" s="1083"/>
      <c r="Q143" s="1083"/>
      <c r="R143" s="1076" t="s">
        <v>276</v>
      </c>
      <c r="S143" s="294" t="s">
        <v>58</v>
      </c>
    </row>
    <row r="144" spans="1:249" s="36" customFormat="1" ht="33.75">
      <c r="A144" s="283">
        <v>141</v>
      </c>
      <c r="B144" s="1084" t="s">
        <v>146</v>
      </c>
      <c r="C144" s="1084" t="s">
        <v>147</v>
      </c>
      <c r="D144" s="1085">
        <v>70999457</v>
      </c>
      <c r="E144" s="1036">
        <v>107629861</v>
      </c>
      <c r="F144" s="1036">
        <v>600144402</v>
      </c>
      <c r="G144" s="1086" t="s">
        <v>468</v>
      </c>
      <c r="H144" s="1085" t="s">
        <v>29</v>
      </c>
      <c r="I144" s="1085" t="s">
        <v>149</v>
      </c>
      <c r="J144" s="1087" t="s">
        <v>150</v>
      </c>
      <c r="K144" s="1086" t="s">
        <v>469</v>
      </c>
      <c r="L144" s="1080">
        <v>1000000</v>
      </c>
      <c r="M144" s="1088">
        <f t="shared" si="15"/>
        <v>850000</v>
      </c>
      <c r="N144" s="1082">
        <v>2024</v>
      </c>
      <c r="O144" s="1082">
        <v>2027</v>
      </c>
      <c r="P144" s="1083"/>
      <c r="Q144" s="1083"/>
      <c r="R144" s="1076" t="s">
        <v>402</v>
      </c>
      <c r="S144" s="294"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283">
        <v>142</v>
      </c>
      <c r="B145" s="1411" t="s">
        <v>65</v>
      </c>
      <c r="C145" s="1411" t="s">
        <v>470</v>
      </c>
      <c r="D145" s="1412">
        <v>61989037</v>
      </c>
      <c r="E145" s="1413">
        <v>102508011</v>
      </c>
      <c r="F145" s="1413">
        <v>600145123</v>
      </c>
      <c r="G145" s="1414" t="s">
        <v>471</v>
      </c>
      <c r="H145" s="1415" t="s">
        <v>29</v>
      </c>
      <c r="I145" s="1416" t="s">
        <v>30</v>
      </c>
      <c r="J145" s="1416" t="s">
        <v>26</v>
      </c>
      <c r="K145" s="1417" t="s">
        <v>1874</v>
      </c>
      <c r="L145" s="1418">
        <v>500000</v>
      </c>
      <c r="M145" s="1419">
        <f t="shared" si="15"/>
        <v>425000</v>
      </c>
      <c r="N145" s="1420">
        <v>2026</v>
      </c>
      <c r="O145" s="1420">
        <v>2028</v>
      </c>
      <c r="P145" s="1421"/>
      <c r="Q145" s="1421"/>
      <c r="R145" s="1422" t="s">
        <v>1875</v>
      </c>
      <c r="S145" s="294"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283">
        <v>143</v>
      </c>
      <c r="B146" s="1411" t="s">
        <v>65</v>
      </c>
      <c r="C146" s="1411" t="s">
        <v>470</v>
      </c>
      <c r="D146" s="1412">
        <v>61989037</v>
      </c>
      <c r="E146" s="1413">
        <v>102508011</v>
      </c>
      <c r="F146" s="1413">
        <v>600145123</v>
      </c>
      <c r="G146" s="1423" t="s">
        <v>472</v>
      </c>
      <c r="H146" s="1415" t="s">
        <v>29</v>
      </c>
      <c r="I146" s="1416" t="s">
        <v>30</v>
      </c>
      <c r="J146" s="1416" t="s">
        <v>26</v>
      </c>
      <c r="K146" s="1424" t="s">
        <v>473</v>
      </c>
      <c r="L146" s="1418">
        <v>500000</v>
      </c>
      <c r="M146" s="1425">
        <f t="shared" si="15"/>
        <v>425000</v>
      </c>
      <c r="N146" s="1420">
        <v>2026</v>
      </c>
      <c r="O146" s="1426">
        <v>2028</v>
      </c>
      <c r="P146" s="1421"/>
      <c r="Q146" s="1421"/>
      <c r="R146" s="1424" t="s">
        <v>402</v>
      </c>
      <c r="S146" s="294"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283">
        <v>144</v>
      </c>
      <c r="B147" s="1089" t="s">
        <v>474</v>
      </c>
      <c r="C147" s="1089" t="s">
        <v>475</v>
      </c>
      <c r="D147" s="1090">
        <v>26829690</v>
      </c>
      <c r="E147" s="665">
        <v>691000565</v>
      </c>
      <c r="F147" s="665">
        <v>181008416</v>
      </c>
      <c r="G147" s="1091" t="s">
        <v>476</v>
      </c>
      <c r="H147" s="1090" t="s">
        <v>142</v>
      </c>
      <c r="I147" s="1090" t="s">
        <v>30</v>
      </c>
      <c r="J147" s="1092" t="s">
        <v>477</v>
      </c>
      <c r="K147" s="1092" t="s">
        <v>478</v>
      </c>
      <c r="L147" s="290">
        <v>2000000</v>
      </c>
      <c r="M147" s="522">
        <f t="shared" si="15"/>
        <v>1700000</v>
      </c>
      <c r="N147" s="292">
        <v>2025</v>
      </c>
      <c r="O147" s="292">
        <v>2026</v>
      </c>
      <c r="P147" s="890"/>
      <c r="Q147" s="890"/>
      <c r="R147" s="289" t="s">
        <v>479</v>
      </c>
      <c r="S147" s="294"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283">
        <v>145</v>
      </c>
      <c r="B148" s="669" t="s">
        <v>474</v>
      </c>
      <c r="C148" s="1089" t="s">
        <v>475</v>
      </c>
      <c r="D148" s="1090">
        <v>26829690</v>
      </c>
      <c r="E148" s="665">
        <v>691000565</v>
      </c>
      <c r="F148" s="665">
        <v>181008416</v>
      </c>
      <c r="G148" s="1094" t="s">
        <v>480</v>
      </c>
      <c r="H148" s="1090" t="s">
        <v>142</v>
      </c>
      <c r="I148" s="1090" t="s">
        <v>30</v>
      </c>
      <c r="J148" s="665" t="s">
        <v>481</v>
      </c>
      <c r="K148" s="669" t="s">
        <v>482</v>
      </c>
      <c r="L148" s="290">
        <v>1500000</v>
      </c>
      <c r="M148" s="1093">
        <f t="shared" si="15"/>
        <v>1275000</v>
      </c>
      <c r="N148" s="292">
        <v>2025</v>
      </c>
      <c r="O148" s="292">
        <v>2026</v>
      </c>
      <c r="P148" s="890"/>
      <c r="Q148" s="890"/>
      <c r="R148" s="289" t="s">
        <v>479</v>
      </c>
      <c r="S148" s="294"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1095">
        <v>146</v>
      </c>
      <c r="B149" s="1096" t="s">
        <v>483</v>
      </c>
      <c r="C149" s="1096" t="s">
        <v>118</v>
      </c>
      <c r="D149" s="1097">
        <v>70987734</v>
      </c>
      <c r="E149" s="832">
        <v>107630851</v>
      </c>
      <c r="F149" s="832">
        <v>600144241</v>
      </c>
      <c r="G149" s="1096" t="s">
        <v>484</v>
      </c>
      <c r="H149" s="1097" t="s">
        <v>142</v>
      </c>
      <c r="I149" s="1097" t="s">
        <v>30</v>
      </c>
      <c r="J149" s="1098" t="s">
        <v>120</v>
      </c>
      <c r="K149" s="1098" t="s">
        <v>485</v>
      </c>
      <c r="L149" s="290">
        <v>10000000</v>
      </c>
      <c r="M149" s="1093">
        <f t="shared" si="15"/>
        <v>8500000</v>
      </c>
      <c r="N149" s="292">
        <v>2026</v>
      </c>
      <c r="O149" s="292">
        <v>2027</v>
      </c>
      <c r="P149" s="293"/>
      <c r="Q149" s="293"/>
      <c r="R149" s="318" t="s">
        <v>486</v>
      </c>
      <c r="S149" s="3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283">
        <v>147</v>
      </c>
      <c r="B150" s="289" t="s">
        <v>404</v>
      </c>
      <c r="C150" s="289" t="s">
        <v>173</v>
      </c>
      <c r="D150" s="323">
        <v>70978352</v>
      </c>
      <c r="E150" s="285">
        <v>108034127</v>
      </c>
      <c r="F150" s="285">
        <v>600145034</v>
      </c>
      <c r="G150" s="284" t="s">
        <v>487</v>
      </c>
      <c r="H150" s="323" t="s">
        <v>142</v>
      </c>
      <c r="I150" s="285" t="s">
        <v>30</v>
      </c>
      <c r="J150" s="285" t="s">
        <v>30</v>
      </c>
      <c r="K150" s="666" t="s">
        <v>488</v>
      </c>
      <c r="L150" s="290">
        <v>2500000</v>
      </c>
      <c r="M150" s="1093">
        <f t="shared" si="15"/>
        <v>2125000</v>
      </c>
      <c r="N150" s="292">
        <v>2025</v>
      </c>
      <c r="O150" s="292">
        <v>2027</v>
      </c>
      <c r="P150" s="890"/>
      <c r="Q150" s="890"/>
      <c r="R150" s="289" t="s">
        <v>489</v>
      </c>
      <c r="S150" s="294"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283">
        <v>148</v>
      </c>
      <c r="B151" s="1099" t="s">
        <v>490</v>
      </c>
      <c r="C151" s="1099" t="s">
        <v>491</v>
      </c>
      <c r="D151" s="665">
        <v>75029855</v>
      </c>
      <c r="E151" s="665">
        <v>102520593</v>
      </c>
      <c r="F151" s="665">
        <v>674000455</v>
      </c>
      <c r="G151" s="1099" t="s">
        <v>437</v>
      </c>
      <c r="H151" s="1100" t="s">
        <v>29</v>
      </c>
      <c r="I151" s="1100" t="s">
        <v>30</v>
      </c>
      <c r="J151" s="1100" t="s">
        <v>491</v>
      </c>
      <c r="K151" s="1099" t="s">
        <v>492</v>
      </c>
      <c r="L151" s="825">
        <v>3000000</v>
      </c>
      <c r="M151" s="1093">
        <f t="shared" si="15"/>
        <v>2550000</v>
      </c>
      <c r="N151" s="292">
        <v>2025</v>
      </c>
      <c r="O151" s="292">
        <v>2026</v>
      </c>
      <c r="P151" s="890" t="s">
        <v>132</v>
      </c>
      <c r="Q151" s="890" t="s">
        <v>132</v>
      </c>
      <c r="R151" s="289" t="s">
        <v>423</v>
      </c>
      <c r="S151" s="294"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283">
        <v>149</v>
      </c>
      <c r="B152" s="1099" t="s">
        <v>490</v>
      </c>
      <c r="C152" s="1099" t="s">
        <v>491</v>
      </c>
      <c r="D152" s="665">
        <v>75029855</v>
      </c>
      <c r="E152" s="665">
        <v>102520593</v>
      </c>
      <c r="F152" s="665">
        <v>674000455</v>
      </c>
      <c r="G152" s="1101" t="s">
        <v>493</v>
      </c>
      <c r="H152" s="1100" t="s">
        <v>29</v>
      </c>
      <c r="I152" s="1102" t="s">
        <v>30</v>
      </c>
      <c r="J152" s="1100" t="s">
        <v>491</v>
      </c>
      <c r="K152" s="1101" t="s">
        <v>494</v>
      </c>
      <c r="L152" s="1103">
        <v>3000000</v>
      </c>
      <c r="M152" s="1093">
        <f t="shared" si="15"/>
        <v>2550000</v>
      </c>
      <c r="N152" s="292">
        <v>2025</v>
      </c>
      <c r="O152" s="292">
        <v>2026</v>
      </c>
      <c r="P152" s="890" t="s">
        <v>132</v>
      </c>
      <c r="Q152" s="890" t="s">
        <v>132</v>
      </c>
      <c r="R152" s="289" t="s">
        <v>423</v>
      </c>
      <c r="S152" s="294"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283">
        <v>150</v>
      </c>
      <c r="B153" s="1099" t="s">
        <v>490</v>
      </c>
      <c r="C153" s="1099" t="s">
        <v>491</v>
      </c>
      <c r="D153" s="665">
        <v>75029855</v>
      </c>
      <c r="E153" s="665">
        <v>102520593</v>
      </c>
      <c r="F153" s="665">
        <v>674000455</v>
      </c>
      <c r="G153" s="1031" t="s">
        <v>495</v>
      </c>
      <c r="H153" s="430" t="s">
        <v>29</v>
      </c>
      <c r="I153" s="430" t="s">
        <v>30</v>
      </c>
      <c r="J153" s="1100" t="s">
        <v>491</v>
      </c>
      <c r="K153" s="1031" t="s">
        <v>496</v>
      </c>
      <c r="L153" s="438">
        <v>2500000</v>
      </c>
      <c r="M153" s="1093">
        <f t="shared" si="15"/>
        <v>2125000</v>
      </c>
      <c r="N153" s="292">
        <v>2025</v>
      </c>
      <c r="O153" s="292">
        <v>2026</v>
      </c>
      <c r="P153" s="890" t="s">
        <v>132</v>
      </c>
      <c r="Q153" s="890" t="s">
        <v>132</v>
      </c>
      <c r="R153" s="289" t="s">
        <v>423</v>
      </c>
      <c r="S153" s="294"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283">
        <v>151</v>
      </c>
      <c r="B154" s="1099" t="s">
        <v>490</v>
      </c>
      <c r="C154" s="1099" t="s">
        <v>491</v>
      </c>
      <c r="D154" s="665">
        <v>75029855</v>
      </c>
      <c r="E154" s="665">
        <v>102520593</v>
      </c>
      <c r="F154" s="665">
        <v>674000455</v>
      </c>
      <c r="G154" s="1099" t="s">
        <v>497</v>
      </c>
      <c r="H154" s="1100" t="s">
        <v>142</v>
      </c>
      <c r="I154" s="1100" t="s">
        <v>30</v>
      </c>
      <c r="J154" s="1100" t="s">
        <v>491</v>
      </c>
      <c r="K154" s="1099" t="s">
        <v>498</v>
      </c>
      <c r="L154" s="825">
        <v>7000000</v>
      </c>
      <c r="M154" s="1093">
        <f t="shared" si="15"/>
        <v>5950000</v>
      </c>
      <c r="N154" s="292">
        <v>2026</v>
      </c>
      <c r="O154" s="292">
        <v>2027</v>
      </c>
      <c r="P154" s="890" t="s">
        <v>132</v>
      </c>
      <c r="Q154" s="890" t="s">
        <v>132</v>
      </c>
      <c r="R154" s="289" t="s">
        <v>423</v>
      </c>
      <c r="S154" s="294"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439">
        <v>152</v>
      </c>
      <c r="B155" s="1656" t="s">
        <v>490</v>
      </c>
      <c r="C155" s="1656" t="s">
        <v>491</v>
      </c>
      <c r="D155" s="1657">
        <v>75029855</v>
      </c>
      <c r="E155" s="1657">
        <v>102520593</v>
      </c>
      <c r="F155" s="1657">
        <v>674000455</v>
      </c>
      <c r="G155" s="1656" t="s">
        <v>499</v>
      </c>
      <c r="H155" s="1658" t="s">
        <v>29</v>
      </c>
      <c r="I155" s="1658" t="s">
        <v>30</v>
      </c>
      <c r="J155" s="1658" t="s">
        <v>491</v>
      </c>
      <c r="K155" s="1659" t="s">
        <v>500</v>
      </c>
      <c r="L155" s="1660">
        <v>1500000</v>
      </c>
      <c r="M155" s="1661"/>
      <c r="N155" s="1662">
        <v>2026</v>
      </c>
      <c r="O155" s="1662">
        <v>2027</v>
      </c>
      <c r="P155" s="1663" t="s">
        <v>132</v>
      </c>
      <c r="Q155" s="1663" t="s">
        <v>132</v>
      </c>
      <c r="R155" s="1664" t="s">
        <v>1730</v>
      </c>
      <c r="S155" s="1665"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283">
        <v>153</v>
      </c>
      <c r="B156" s="289" t="s">
        <v>344</v>
      </c>
      <c r="C156" s="289" t="s">
        <v>345</v>
      </c>
      <c r="D156" s="1029">
        <v>70990743</v>
      </c>
      <c r="E156" s="1030">
        <v>107622254</v>
      </c>
      <c r="F156" s="1030">
        <v>674000226</v>
      </c>
      <c r="G156" s="321" t="s">
        <v>501</v>
      </c>
      <c r="H156" s="323" t="s">
        <v>142</v>
      </c>
      <c r="I156" s="285" t="s">
        <v>307</v>
      </c>
      <c r="J156" s="285" t="s">
        <v>347</v>
      </c>
      <c r="K156" s="289" t="s">
        <v>502</v>
      </c>
      <c r="L156" s="290">
        <v>4500000</v>
      </c>
      <c r="M156" s="522">
        <f t="shared" ref="M156:M167" si="16">L156/100*85</f>
        <v>3825000</v>
      </c>
      <c r="N156" s="292">
        <v>2025</v>
      </c>
      <c r="O156" s="292">
        <v>2027</v>
      </c>
      <c r="P156" s="890"/>
      <c r="Q156" s="890"/>
      <c r="R156" s="289" t="s">
        <v>402</v>
      </c>
      <c r="S156" s="294"/>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283">
        <v>154</v>
      </c>
      <c r="B157" s="289" t="s">
        <v>344</v>
      </c>
      <c r="C157" s="289" t="s">
        <v>345</v>
      </c>
      <c r="D157" s="1029">
        <v>70990743</v>
      </c>
      <c r="E157" s="1030">
        <v>107622254</v>
      </c>
      <c r="F157" s="1030">
        <v>674000226</v>
      </c>
      <c r="G157" s="321" t="s">
        <v>503</v>
      </c>
      <c r="H157" s="323" t="s">
        <v>142</v>
      </c>
      <c r="I157" s="285" t="s">
        <v>307</v>
      </c>
      <c r="J157" s="285" t="s">
        <v>347</v>
      </c>
      <c r="K157" s="289" t="s">
        <v>504</v>
      </c>
      <c r="L157" s="290">
        <v>3000000</v>
      </c>
      <c r="M157" s="522">
        <f t="shared" si="16"/>
        <v>2550000</v>
      </c>
      <c r="N157" s="292">
        <v>2025</v>
      </c>
      <c r="O157" s="292">
        <v>2027</v>
      </c>
      <c r="P157" s="890"/>
      <c r="Q157" s="890"/>
      <c r="R157" s="289" t="s">
        <v>402</v>
      </c>
      <c r="S157" s="294"/>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283">
        <v>155</v>
      </c>
      <c r="B158" s="289" t="s">
        <v>344</v>
      </c>
      <c r="C158" s="289" t="s">
        <v>345</v>
      </c>
      <c r="D158" s="1029">
        <v>70990743</v>
      </c>
      <c r="E158" s="1030">
        <v>107622254</v>
      </c>
      <c r="F158" s="1030">
        <v>674000226</v>
      </c>
      <c r="G158" s="321" t="s">
        <v>505</v>
      </c>
      <c r="H158" s="323" t="s">
        <v>142</v>
      </c>
      <c r="I158" s="285" t="s">
        <v>307</v>
      </c>
      <c r="J158" s="285" t="s">
        <v>347</v>
      </c>
      <c r="K158" s="289" t="s">
        <v>506</v>
      </c>
      <c r="L158" s="290">
        <v>800000</v>
      </c>
      <c r="M158" s="522">
        <f t="shared" si="16"/>
        <v>680000</v>
      </c>
      <c r="N158" s="292">
        <v>2025</v>
      </c>
      <c r="O158" s="292">
        <v>2026</v>
      </c>
      <c r="P158" s="890"/>
      <c r="Q158" s="890"/>
      <c r="R158" s="289" t="s">
        <v>402</v>
      </c>
      <c r="S158" s="294"/>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283">
        <v>156</v>
      </c>
      <c r="B159" s="289" t="s">
        <v>344</v>
      </c>
      <c r="C159" s="289" t="s">
        <v>345</v>
      </c>
      <c r="D159" s="1029">
        <v>70990743</v>
      </c>
      <c r="E159" s="1030">
        <v>107622254</v>
      </c>
      <c r="F159" s="1030">
        <v>674000226</v>
      </c>
      <c r="G159" s="321" t="s">
        <v>507</v>
      </c>
      <c r="H159" s="323" t="s">
        <v>142</v>
      </c>
      <c r="I159" s="285" t="s">
        <v>307</v>
      </c>
      <c r="J159" s="285" t="s">
        <v>347</v>
      </c>
      <c r="K159" s="289" t="s">
        <v>508</v>
      </c>
      <c r="L159" s="290">
        <v>1500000</v>
      </c>
      <c r="M159" s="522">
        <f t="shared" si="16"/>
        <v>1275000</v>
      </c>
      <c r="N159" s="292">
        <v>2025</v>
      </c>
      <c r="O159" s="292">
        <v>2026</v>
      </c>
      <c r="P159" s="890"/>
      <c r="Q159" s="890"/>
      <c r="R159" s="289" t="s">
        <v>402</v>
      </c>
      <c r="S159" s="294"/>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283">
        <v>157</v>
      </c>
      <c r="B160" s="289" t="s">
        <v>344</v>
      </c>
      <c r="C160" s="289" t="s">
        <v>345</v>
      </c>
      <c r="D160" s="1029">
        <v>70990743</v>
      </c>
      <c r="E160" s="1030">
        <v>107622254</v>
      </c>
      <c r="F160" s="1030">
        <v>674000226</v>
      </c>
      <c r="G160" s="321" t="s">
        <v>509</v>
      </c>
      <c r="H160" s="323" t="s">
        <v>142</v>
      </c>
      <c r="I160" s="285" t="s">
        <v>307</v>
      </c>
      <c r="J160" s="285" t="s">
        <v>347</v>
      </c>
      <c r="K160" s="289" t="s">
        <v>510</v>
      </c>
      <c r="L160" s="290">
        <v>900000</v>
      </c>
      <c r="M160" s="522">
        <f t="shared" si="16"/>
        <v>765000</v>
      </c>
      <c r="N160" s="292">
        <v>2025</v>
      </c>
      <c r="O160" s="292">
        <v>2026</v>
      </c>
      <c r="P160" s="890"/>
      <c r="Q160" s="890"/>
      <c r="R160" s="289" t="s">
        <v>402</v>
      </c>
      <c r="S160" s="294"/>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283">
        <v>158</v>
      </c>
      <c r="B161" s="990" t="s">
        <v>186</v>
      </c>
      <c r="C161" s="990" t="s">
        <v>173</v>
      </c>
      <c r="D161" s="957" t="s">
        <v>187</v>
      </c>
      <c r="E161" s="958">
        <v>107630915</v>
      </c>
      <c r="F161" s="958">
        <v>600145093</v>
      </c>
      <c r="G161" s="473" t="s">
        <v>472</v>
      </c>
      <c r="H161" s="958" t="s">
        <v>29</v>
      </c>
      <c r="I161" s="958" t="s">
        <v>110</v>
      </c>
      <c r="J161" s="958" t="s">
        <v>30</v>
      </c>
      <c r="K161" s="473" t="s">
        <v>511</v>
      </c>
      <c r="L161" s="1104">
        <v>2000000</v>
      </c>
      <c r="M161" s="522">
        <f t="shared" si="16"/>
        <v>1700000</v>
      </c>
      <c r="N161" s="292">
        <v>2024</v>
      </c>
      <c r="O161" s="292">
        <v>2027</v>
      </c>
      <c r="P161" s="473"/>
      <c r="Q161" s="473"/>
      <c r="R161" s="547" t="s">
        <v>423</v>
      </c>
      <c r="S161" s="960"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283">
        <v>159</v>
      </c>
      <c r="B162" s="990" t="s">
        <v>186</v>
      </c>
      <c r="C162" s="990" t="s">
        <v>173</v>
      </c>
      <c r="D162" s="957" t="s">
        <v>187</v>
      </c>
      <c r="E162" s="958">
        <v>107630915</v>
      </c>
      <c r="F162" s="958">
        <v>600145093</v>
      </c>
      <c r="G162" s="473" t="s">
        <v>512</v>
      </c>
      <c r="H162" s="958" t="s">
        <v>29</v>
      </c>
      <c r="I162" s="958" t="s">
        <v>110</v>
      </c>
      <c r="J162" s="958" t="s">
        <v>30</v>
      </c>
      <c r="K162" s="547" t="s">
        <v>513</v>
      </c>
      <c r="L162" s="1104">
        <v>2000000</v>
      </c>
      <c r="M162" s="522">
        <f t="shared" si="16"/>
        <v>1700000</v>
      </c>
      <c r="N162" s="292">
        <v>2024</v>
      </c>
      <c r="O162" s="292">
        <v>2027</v>
      </c>
      <c r="P162" s="473"/>
      <c r="Q162" s="473"/>
      <c r="R162" s="547" t="s">
        <v>423</v>
      </c>
      <c r="S162" s="960"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283">
        <v>160</v>
      </c>
      <c r="B163" s="990" t="s">
        <v>186</v>
      </c>
      <c r="C163" s="990" t="s">
        <v>173</v>
      </c>
      <c r="D163" s="957" t="s">
        <v>187</v>
      </c>
      <c r="E163" s="958">
        <v>107630915</v>
      </c>
      <c r="F163" s="958">
        <v>600145093</v>
      </c>
      <c r="G163" s="1105" t="s">
        <v>514</v>
      </c>
      <c r="H163" s="958" t="s">
        <v>29</v>
      </c>
      <c r="I163" s="958" t="s">
        <v>110</v>
      </c>
      <c r="J163" s="958" t="s">
        <v>30</v>
      </c>
      <c r="K163" s="547" t="s">
        <v>515</v>
      </c>
      <c r="L163" s="1104">
        <v>1000000</v>
      </c>
      <c r="M163" s="522">
        <f t="shared" si="16"/>
        <v>850000</v>
      </c>
      <c r="N163" s="292">
        <v>2024</v>
      </c>
      <c r="O163" s="292">
        <v>2027</v>
      </c>
      <c r="P163" s="473"/>
      <c r="Q163" s="473"/>
      <c r="R163" s="547" t="s">
        <v>423</v>
      </c>
      <c r="S163" s="960"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283">
        <v>161</v>
      </c>
      <c r="B164" s="990" t="s">
        <v>186</v>
      </c>
      <c r="C164" s="990" t="s">
        <v>173</v>
      </c>
      <c r="D164" s="957" t="s">
        <v>187</v>
      </c>
      <c r="E164" s="958">
        <v>107630915</v>
      </c>
      <c r="F164" s="958">
        <v>600145093</v>
      </c>
      <c r="G164" s="1105" t="s">
        <v>516</v>
      </c>
      <c r="H164" s="958" t="s">
        <v>29</v>
      </c>
      <c r="I164" s="958" t="s">
        <v>110</v>
      </c>
      <c r="J164" s="958" t="s">
        <v>30</v>
      </c>
      <c r="K164" s="989" t="s">
        <v>517</v>
      </c>
      <c r="L164" s="1104">
        <v>1000000</v>
      </c>
      <c r="M164" s="522">
        <f t="shared" si="16"/>
        <v>850000</v>
      </c>
      <c r="N164" s="292">
        <v>2024</v>
      </c>
      <c r="O164" s="292">
        <v>2027</v>
      </c>
      <c r="P164" s="473"/>
      <c r="Q164" s="473"/>
      <c r="R164" s="547" t="s">
        <v>423</v>
      </c>
      <c r="S164" s="960"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283">
        <v>162</v>
      </c>
      <c r="B165" s="990" t="s">
        <v>186</v>
      </c>
      <c r="C165" s="990" t="s">
        <v>173</v>
      </c>
      <c r="D165" s="957" t="s">
        <v>187</v>
      </c>
      <c r="E165" s="958">
        <v>107630915</v>
      </c>
      <c r="F165" s="958">
        <v>600145093</v>
      </c>
      <c r="G165" s="473" t="s">
        <v>45</v>
      </c>
      <c r="H165" s="958" t="s">
        <v>29</v>
      </c>
      <c r="I165" s="958" t="s">
        <v>110</v>
      </c>
      <c r="J165" s="958" t="s">
        <v>30</v>
      </c>
      <c r="K165" s="1106" t="s">
        <v>518</v>
      </c>
      <c r="L165" s="840">
        <v>100000</v>
      </c>
      <c r="M165" s="522">
        <f t="shared" si="16"/>
        <v>85000</v>
      </c>
      <c r="N165" s="292">
        <v>2024</v>
      </c>
      <c r="O165" s="292">
        <v>2027</v>
      </c>
      <c r="P165" s="473"/>
      <c r="Q165" s="547"/>
      <c r="R165" s="547" t="s">
        <v>423</v>
      </c>
      <c r="S165" s="960"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283">
        <v>163</v>
      </c>
      <c r="B166" s="990" t="s">
        <v>186</v>
      </c>
      <c r="C166" s="990" t="s">
        <v>173</v>
      </c>
      <c r="D166" s="957" t="s">
        <v>187</v>
      </c>
      <c r="E166" s="958">
        <v>107630915</v>
      </c>
      <c r="F166" s="958">
        <v>600145093</v>
      </c>
      <c r="G166" s="1105" t="s">
        <v>519</v>
      </c>
      <c r="H166" s="958" t="s">
        <v>29</v>
      </c>
      <c r="I166" s="958" t="s">
        <v>110</v>
      </c>
      <c r="J166" s="958" t="s">
        <v>30</v>
      </c>
      <c r="K166" s="547" t="s">
        <v>520</v>
      </c>
      <c r="L166" s="1107">
        <v>10000000</v>
      </c>
      <c r="M166" s="522">
        <f t="shared" si="16"/>
        <v>8500000</v>
      </c>
      <c r="N166" s="292">
        <v>2024</v>
      </c>
      <c r="O166" s="292">
        <v>2027</v>
      </c>
      <c r="P166" s="473"/>
      <c r="Q166" s="473"/>
      <c r="R166" s="547" t="s">
        <v>423</v>
      </c>
      <c r="S166" s="960"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
      <c r="A167" s="283">
        <v>164</v>
      </c>
      <c r="B167" s="1108" t="s">
        <v>521</v>
      </c>
      <c r="C167" s="1108" t="s">
        <v>475</v>
      </c>
      <c r="D167" s="1109" t="s">
        <v>522</v>
      </c>
      <c r="E167" s="1110">
        <v>181118106</v>
      </c>
      <c r="F167" s="1110">
        <v>691014493</v>
      </c>
      <c r="G167" s="1111" t="s">
        <v>523</v>
      </c>
      <c r="H167" s="1110" t="s">
        <v>142</v>
      </c>
      <c r="I167" s="1110" t="s">
        <v>30</v>
      </c>
      <c r="J167" s="1110" t="s">
        <v>143</v>
      </c>
      <c r="K167" s="1112" t="s">
        <v>524</v>
      </c>
      <c r="L167" s="1113">
        <v>1500000</v>
      </c>
      <c r="M167" s="1088">
        <f t="shared" si="16"/>
        <v>1275000</v>
      </c>
      <c r="N167" s="1082">
        <v>2025</v>
      </c>
      <c r="O167" s="1082">
        <v>2026</v>
      </c>
      <c r="P167" s="1114"/>
      <c r="Q167" s="1114"/>
      <c r="R167" s="1112" t="s">
        <v>423</v>
      </c>
      <c r="S167" s="960"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45">
      <c r="A168" s="283">
        <v>165</v>
      </c>
      <c r="B168" s="1108" t="s">
        <v>1689</v>
      </c>
      <c r="C168" s="1108" t="s">
        <v>1690</v>
      </c>
      <c r="D168" s="1108">
        <v>70986703</v>
      </c>
      <c r="E168" s="1108">
        <v>674000421</v>
      </c>
      <c r="F168" s="1108"/>
      <c r="G168" s="1108" t="s">
        <v>1691</v>
      </c>
      <c r="H168" s="1108" t="s">
        <v>142</v>
      </c>
      <c r="I168" s="1108" t="s">
        <v>30</v>
      </c>
      <c r="J168" s="1108" t="s">
        <v>162</v>
      </c>
      <c r="K168" s="1108" t="s">
        <v>1692</v>
      </c>
      <c r="L168" s="1080">
        <v>3328710</v>
      </c>
      <c r="M168" s="1088">
        <f t="shared" ref="M168" si="17">L168/100*85</f>
        <v>2829403.5</v>
      </c>
      <c r="N168" s="1115">
        <v>2025</v>
      </c>
      <c r="O168" s="1115">
        <v>2025</v>
      </c>
      <c r="P168" s="1116" t="s">
        <v>132</v>
      </c>
      <c r="Q168" s="1116" t="s">
        <v>132</v>
      </c>
      <c r="R168" s="1108" t="s">
        <v>1693</v>
      </c>
      <c r="S168" s="993"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45">
      <c r="A169" s="283">
        <v>166</v>
      </c>
      <c r="B169" s="1108" t="s">
        <v>1694</v>
      </c>
      <c r="C169" s="1108" t="s">
        <v>1690</v>
      </c>
      <c r="D169" s="1108">
        <v>70986703</v>
      </c>
      <c r="E169" s="1108">
        <v>674000421</v>
      </c>
      <c r="F169" s="1108"/>
      <c r="G169" s="1108" t="s">
        <v>1691</v>
      </c>
      <c r="H169" s="1108" t="s">
        <v>142</v>
      </c>
      <c r="I169" s="1108" t="s">
        <v>30</v>
      </c>
      <c r="J169" s="1108" t="s">
        <v>162</v>
      </c>
      <c r="K169" s="1108" t="s">
        <v>1692</v>
      </c>
      <c r="L169" s="1080">
        <v>1683110</v>
      </c>
      <c r="M169" s="1088">
        <f t="shared" ref="M169:M170" si="18">L169/100*85</f>
        <v>1430643.4999999998</v>
      </c>
      <c r="N169" s="1115">
        <v>2025</v>
      </c>
      <c r="O169" s="1115">
        <v>2025</v>
      </c>
      <c r="P169" s="1116" t="s">
        <v>132</v>
      </c>
      <c r="Q169" s="1116" t="s">
        <v>132</v>
      </c>
      <c r="R169" s="1108" t="s">
        <v>1693</v>
      </c>
      <c r="S169" s="993"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117">
        <v>167</v>
      </c>
      <c r="B170" s="1118" t="s">
        <v>1779</v>
      </c>
      <c r="C170" s="1118" t="s">
        <v>26</v>
      </c>
      <c r="D170" s="1119" t="s">
        <v>38</v>
      </c>
      <c r="E170" s="1120">
        <v>107630320</v>
      </c>
      <c r="F170" s="1120">
        <v>600144437</v>
      </c>
      <c r="G170" s="1121" t="s">
        <v>318</v>
      </c>
      <c r="H170" s="1120" t="s">
        <v>29</v>
      </c>
      <c r="I170" s="1120" t="s">
        <v>30</v>
      </c>
      <c r="J170" s="1120" t="s">
        <v>26</v>
      </c>
      <c r="K170" s="1122" t="s">
        <v>1780</v>
      </c>
      <c r="L170" s="1123">
        <v>1000000</v>
      </c>
      <c r="M170" s="1124">
        <f t="shared" si="18"/>
        <v>850000</v>
      </c>
      <c r="N170" s="1125">
        <v>2026</v>
      </c>
      <c r="O170" s="1125">
        <v>2026</v>
      </c>
      <c r="P170" s="1126"/>
      <c r="Q170" s="1126"/>
      <c r="R170" s="1122"/>
      <c r="S170" s="1127"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36" customFormat="1" ht="56.25">
      <c r="A171" s="862">
        <v>168</v>
      </c>
      <c r="B171" s="857" t="s">
        <v>1876</v>
      </c>
      <c r="C171" s="857" t="s">
        <v>1877</v>
      </c>
      <c r="D171" s="857">
        <v>61989037</v>
      </c>
      <c r="E171" s="857">
        <v>102508011</v>
      </c>
      <c r="F171" s="857">
        <v>600145123</v>
      </c>
      <c r="G171" s="857" t="s">
        <v>1878</v>
      </c>
      <c r="H171" s="857" t="s">
        <v>29</v>
      </c>
      <c r="I171" s="857" t="s">
        <v>30</v>
      </c>
      <c r="J171" s="857" t="s">
        <v>26</v>
      </c>
      <c r="K171" s="857" t="s">
        <v>1879</v>
      </c>
      <c r="L171" s="858">
        <v>1000000</v>
      </c>
      <c r="M171" s="1431">
        <f t="shared" ref="M171:M175" si="19">L171/100*85</f>
        <v>850000</v>
      </c>
      <c r="N171" s="859"/>
      <c r="O171" s="859"/>
      <c r="P171" s="860"/>
      <c r="Q171" s="860"/>
      <c r="R171" s="1427" t="s">
        <v>1880</v>
      </c>
      <c r="S171" s="856"/>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row>
    <row r="172" spans="1:249" s="36" customFormat="1" ht="78.75">
      <c r="A172" s="855">
        <v>169</v>
      </c>
      <c r="B172" s="857" t="s">
        <v>1876</v>
      </c>
      <c r="C172" s="857" t="s">
        <v>1877</v>
      </c>
      <c r="D172" s="857">
        <v>61989037</v>
      </c>
      <c r="E172" s="857">
        <v>102508011</v>
      </c>
      <c r="F172" s="857">
        <v>600145123</v>
      </c>
      <c r="G172" s="857" t="s">
        <v>1881</v>
      </c>
      <c r="H172" s="857" t="s">
        <v>29</v>
      </c>
      <c r="I172" s="857" t="s">
        <v>30</v>
      </c>
      <c r="J172" s="857" t="s">
        <v>26</v>
      </c>
      <c r="K172" s="1427" t="s">
        <v>1882</v>
      </c>
      <c r="L172" s="1428">
        <v>3000000</v>
      </c>
      <c r="M172" s="1431">
        <f t="shared" si="19"/>
        <v>2550000</v>
      </c>
      <c r="N172" s="1429"/>
      <c r="O172" s="1429"/>
      <c r="P172" s="1430"/>
      <c r="Q172" s="1430" t="s">
        <v>132</v>
      </c>
      <c r="R172" s="1427" t="s">
        <v>1880</v>
      </c>
      <c r="S172" s="660"/>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row>
    <row r="173" spans="1:249" s="36" customFormat="1" ht="22.5">
      <c r="A173" s="855">
        <v>170</v>
      </c>
      <c r="B173" s="1458" t="s">
        <v>1885</v>
      </c>
      <c r="C173" s="857" t="s">
        <v>475</v>
      </c>
      <c r="D173" s="857">
        <v>19997086</v>
      </c>
      <c r="E173" s="857">
        <v>181141671</v>
      </c>
      <c r="F173" s="857">
        <v>691017212</v>
      </c>
      <c r="G173" s="857" t="s">
        <v>1886</v>
      </c>
      <c r="H173" s="857" t="s">
        <v>142</v>
      </c>
      <c r="I173" s="857" t="s">
        <v>30</v>
      </c>
      <c r="J173" s="857" t="s">
        <v>1889</v>
      </c>
      <c r="K173" s="857" t="s">
        <v>1890</v>
      </c>
      <c r="L173" s="858">
        <v>1750000</v>
      </c>
      <c r="M173" s="1431">
        <f t="shared" si="19"/>
        <v>1487500</v>
      </c>
      <c r="N173" s="859">
        <v>2026</v>
      </c>
      <c r="O173" s="859">
        <v>2027</v>
      </c>
      <c r="P173" s="860"/>
      <c r="Q173" s="860"/>
      <c r="R173" s="857" t="s">
        <v>479</v>
      </c>
      <c r="S173" s="856"/>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row>
    <row r="174" spans="1:249" s="36" customFormat="1">
      <c r="A174" s="855">
        <v>171</v>
      </c>
      <c r="B174" s="36" t="s">
        <v>1885</v>
      </c>
      <c r="C174" s="1458" t="s">
        <v>475</v>
      </c>
      <c r="D174" s="1458">
        <v>19997086</v>
      </c>
      <c r="E174" s="1458">
        <v>181141671</v>
      </c>
      <c r="F174" s="1458">
        <v>691017212</v>
      </c>
      <c r="G174" s="1458" t="s">
        <v>1887</v>
      </c>
      <c r="H174" s="1458" t="s">
        <v>142</v>
      </c>
      <c r="I174" s="1458" t="s">
        <v>30</v>
      </c>
      <c r="J174" s="1458" t="s">
        <v>1889</v>
      </c>
      <c r="K174" s="1458" t="s">
        <v>1891</v>
      </c>
      <c r="L174" s="1468">
        <v>750000</v>
      </c>
      <c r="M174" s="1431">
        <f t="shared" si="19"/>
        <v>637500</v>
      </c>
      <c r="N174" s="1470">
        <v>2026</v>
      </c>
      <c r="O174" s="1470">
        <v>2027</v>
      </c>
      <c r="P174" s="1471"/>
      <c r="Q174" s="1471"/>
      <c r="R174" s="1458" t="s">
        <v>479</v>
      </c>
      <c r="S174" s="856"/>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row>
    <row r="175" spans="1:249" s="36" customFormat="1" ht="22.5">
      <c r="A175" s="855">
        <v>172</v>
      </c>
      <c r="B175" s="1458" t="s">
        <v>1961</v>
      </c>
      <c r="C175" s="1458" t="s">
        <v>475</v>
      </c>
      <c r="D175" s="1458">
        <v>19997086</v>
      </c>
      <c r="E175" s="1458">
        <v>181141680</v>
      </c>
      <c r="F175" s="1458">
        <v>691017212</v>
      </c>
      <c r="G175" s="36" t="s">
        <v>1888</v>
      </c>
      <c r="H175" s="1458" t="s">
        <v>142</v>
      </c>
      <c r="I175" s="1458" t="s">
        <v>30</v>
      </c>
      <c r="J175" s="1458" t="s">
        <v>1962</v>
      </c>
      <c r="K175" s="1458" t="s">
        <v>1892</v>
      </c>
      <c r="L175" s="1468">
        <v>1000000</v>
      </c>
      <c r="M175" s="1431">
        <f t="shared" si="19"/>
        <v>850000</v>
      </c>
      <c r="N175" s="1470">
        <v>2026</v>
      </c>
      <c r="O175" s="1470">
        <v>2027</v>
      </c>
      <c r="P175" s="1471"/>
      <c r="Q175" s="1471" t="s">
        <v>132</v>
      </c>
      <c r="R175" s="1458" t="s">
        <v>479</v>
      </c>
      <c r="S175" s="856"/>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row>
    <row r="176" spans="1:249" s="36" customFormat="1" ht="33.75">
      <c r="A176" s="855">
        <v>173</v>
      </c>
      <c r="B176" s="857" t="s">
        <v>1904</v>
      </c>
      <c r="C176" s="1472" t="s">
        <v>173</v>
      </c>
      <c r="D176" s="857">
        <v>75029847</v>
      </c>
      <c r="E176" s="857">
        <v>107630923</v>
      </c>
      <c r="F176" s="857">
        <v>674000498</v>
      </c>
      <c r="G176" s="1458" t="s">
        <v>458</v>
      </c>
      <c r="H176" s="857" t="s">
        <v>29</v>
      </c>
      <c r="I176" s="857" t="s">
        <v>30</v>
      </c>
      <c r="J176" s="857" t="s">
        <v>30</v>
      </c>
      <c r="K176" s="857" t="s">
        <v>1893</v>
      </c>
      <c r="L176" s="858">
        <v>1200000</v>
      </c>
      <c r="M176" s="1431">
        <f>L176/100*85</f>
        <v>1020000</v>
      </c>
      <c r="N176" s="859">
        <v>2026</v>
      </c>
      <c r="O176" s="859">
        <v>2027</v>
      </c>
      <c r="P176" s="860"/>
      <c r="Q176" s="860" t="s">
        <v>132</v>
      </c>
      <c r="R176" s="857" t="s">
        <v>423</v>
      </c>
      <c r="S176" s="856" t="s">
        <v>193</v>
      </c>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row>
    <row r="177" spans="1:249" s="36" customFormat="1" ht="22.5">
      <c r="A177" s="855">
        <v>174</v>
      </c>
      <c r="B177" s="857" t="s">
        <v>1904</v>
      </c>
      <c r="C177" s="1472" t="s">
        <v>173</v>
      </c>
      <c r="D177" s="857">
        <v>75029847</v>
      </c>
      <c r="E177" s="857">
        <v>107630923</v>
      </c>
      <c r="F177" s="857">
        <v>674000498</v>
      </c>
      <c r="G177" s="1458" t="s">
        <v>1953</v>
      </c>
      <c r="H177" s="857" t="s">
        <v>29</v>
      </c>
      <c r="I177" s="857" t="s">
        <v>30</v>
      </c>
      <c r="J177" s="857" t="s">
        <v>30</v>
      </c>
      <c r="K177" s="857" t="s">
        <v>1894</v>
      </c>
      <c r="L177" s="858">
        <v>1000000</v>
      </c>
      <c r="M177" s="1431">
        <f t="shared" ref="M177:M186" si="20">L177/100*85</f>
        <v>850000</v>
      </c>
      <c r="N177" s="859">
        <v>2026</v>
      </c>
      <c r="O177" s="859">
        <v>2027</v>
      </c>
      <c r="P177" s="860"/>
      <c r="Q177" s="860" t="s">
        <v>132</v>
      </c>
      <c r="R177" s="857" t="s">
        <v>423</v>
      </c>
      <c r="S177" s="856" t="s">
        <v>193</v>
      </c>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row>
    <row r="178" spans="1:249" s="36" customFormat="1" ht="22.5">
      <c r="A178" s="855">
        <v>175</v>
      </c>
      <c r="B178" s="857" t="s">
        <v>1904</v>
      </c>
      <c r="C178" s="1472" t="s">
        <v>173</v>
      </c>
      <c r="D178" s="857">
        <v>75029847</v>
      </c>
      <c r="E178" s="857">
        <v>107630923</v>
      </c>
      <c r="F178" s="857">
        <v>674000498</v>
      </c>
      <c r="G178" s="1458" t="s">
        <v>1954</v>
      </c>
      <c r="H178" s="857" t="s">
        <v>29</v>
      </c>
      <c r="I178" s="857" t="s">
        <v>30</v>
      </c>
      <c r="J178" s="857" t="s">
        <v>30</v>
      </c>
      <c r="K178" s="1458" t="s">
        <v>1895</v>
      </c>
      <c r="L178" s="1468">
        <v>980000</v>
      </c>
      <c r="M178" s="1469">
        <f t="shared" si="20"/>
        <v>833000</v>
      </c>
      <c r="N178" s="1470">
        <v>2026</v>
      </c>
      <c r="O178" s="1470">
        <v>2027</v>
      </c>
      <c r="P178" s="1471"/>
      <c r="Q178" s="1471" t="s">
        <v>132</v>
      </c>
      <c r="R178" s="1458" t="s">
        <v>1896</v>
      </c>
      <c r="S178" s="660" t="s">
        <v>193</v>
      </c>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row>
    <row r="179" spans="1:249" s="36" customFormat="1" ht="22.5">
      <c r="A179" s="855">
        <v>176</v>
      </c>
      <c r="B179" s="857" t="s">
        <v>1904</v>
      </c>
      <c r="C179" s="1472" t="s">
        <v>173</v>
      </c>
      <c r="D179" s="857">
        <v>75029847</v>
      </c>
      <c r="E179" s="857">
        <v>107630923</v>
      </c>
      <c r="F179" s="857">
        <v>674000498</v>
      </c>
      <c r="G179" s="1458" t="s">
        <v>1955</v>
      </c>
      <c r="H179" s="857" t="s">
        <v>29</v>
      </c>
      <c r="I179" s="857" t="s">
        <v>30</v>
      </c>
      <c r="J179" s="857" t="s">
        <v>30</v>
      </c>
      <c r="K179" s="1458" t="s">
        <v>1897</v>
      </c>
      <c r="L179" s="1468">
        <v>1100000</v>
      </c>
      <c r="M179" s="1469">
        <f t="shared" si="20"/>
        <v>935000</v>
      </c>
      <c r="N179" s="1470">
        <v>2026</v>
      </c>
      <c r="O179" s="1470">
        <v>2027</v>
      </c>
      <c r="P179" s="1471"/>
      <c r="Q179" s="1471" t="s">
        <v>132</v>
      </c>
      <c r="R179" s="1458" t="s">
        <v>423</v>
      </c>
      <c r="S179" s="660" t="s">
        <v>193</v>
      </c>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row>
    <row r="180" spans="1:249" s="36" customFormat="1" ht="33.75">
      <c r="A180" s="855">
        <v>177</v>
      </c>
      <c r="B180" s="857" t="s">
        <v>1904</v>
      </c>
      <c r="C180" s="1472" t="s">
        <v>173</v>
      </c>
      <c r="D180" s="857">
        <v>75029847</v>
      </c>
      <c r="E180" s="857">
        <v>107630923</v>
      </c>
      <c r="F180" s="857">
        <v>674000498</v>
      </c>
      <c r="G180" s="1458" t="s">
        <v>1956</v>
      </c>
      <c r="H180" s="857" t="s">
        <v>29</v>
      </c>
      <c r="I180" s="857" t="s">
        <v>30</v>
      </c>
      <c r="J180" s="857" t="s">
        <v>30</v>
      </c>
      <c r="K180" s="1458" t="s">
        <v>1898</v>
      </c>
      <c r="L180" s="1468">
        <v>3350000</v>
      </c>
      <c r="M180" s="1469">
        <f t="shared" si="20"/>
        <v>2847500</v>
      </c>
      <c r="N180" s="1470">
        <v>2026</v>
      </c>
      <c r="O180" s="1470">
        <v>2028</v>
      </c>
      <c r="P180" s="1471"/>
      <c r="Q180" s="1471" t="s">
        <v>132</v>
      </c>
      <c r="R180" s="1458" t="s">
        <v>423</v>
      </c>
      <c r="S180" s="856" t="s">
        <v>193</v>
      </c>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row>
    <row r="181" spans="1:249" s="36" customFormat="1" ht="22.5">
      <c r="A181" s="855">
        <v>178</v>
      </c>
      <c r="B181" s="857" t="s">
        <v>1904</v>
      </c>
      <c r="C181" s="1472" t="s">
        <v>173</v>
      </c>
      <c r="D181" s="857">
        <v>75029847</v>
      </c>
      <c r="E181" s="857">
        <v>107630923</v>
      </c>
      <c r="F181" s="857">
        <v>674000498</v>
      </c>
      <c r="G181" s="1458" t="s">
        <v>1957</v>
      </c>
      <c r="H181" s="857" t="s">
        <v>29</v>
      </c>
      <c r="I181" s="857" t="s">
        <v>30</v>
      </c>
      <c r="J181" s="857" t="s">
        <v>30</v>
      </c>
      <c r="K181" s="1458" t="s">
        <v>1899</v>
      </c>
      <c r="L181" s="1468">
        <v>4000000</v>
      </c>
      <c r="M181" s="1469">
        <f t="shared" si="20"/>
        <v>3400000</v>
      </c>
      <c r="N181" s="1470">
        <v>2026</v>
      </c>
      <c r="O181" s="1470">
        <v>2028</v>
      </c>
      <c r="P181" s="1471"/>
      <c r="Q181" s="1471" t="s">
        <v>132</v>
      </c>
      <c r="R181" s="1458" t="s">
        <v>423</v>
      </c>
      <c r="S181" s="856" t="s">
        <v>193</v>
      </c>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row>
    <row r="182" spans="1:249" s="36" customFormat="1" ht="22.5">
      <c r="A182" s="855">
        <v>179</v>
      </c>
      <c r="B182" s="857" t="s">
        <v>1904</v>
      </c>
      <c r="C182" s="1472" t="s">
        <v>173</v>
      </c>
      <c r="D182" s="857">
        <v>75029847</v>
      </c>
      <c r="E182" s="857">
        <v>107630923</v>
      </c>
      <c r="F182" s="857">
        <v>674000498</v>
      </c>
      <c r="G182" s="1458" t="s">
        <v>1958</v>
      </c>
      <c r="H182" s="857" t="s">
        <v>29</v>
      </c>
      <c r="I182" s="857" t="s">
        <v>30</v>
      </c>
      <c r="J182" s="857" t="s">
        <v>30</v>
      </c>
      <c r="K182" s="1458" t="s">
        <v>1900</v>
      </c>
      <c r="L182" s="1468">
        <v>1600000</v>
      </c>
      <c r="M182" s="1469">
        <f t="shared" si="20"/>
        <v>1360000</v>
      </c>
      <c r="N182" s="1470">
        <v>2026</v>
      </c>
      <c r="O182" s="1470">
        <v>2027</v>
      </c>
      <c r="P182" s="1471"/>
      <c r="Q182" s="1471" t="s">
        <v>132</v>
      </c>
      <c r="R182" s="1458" t="s">
        <v>423</v>
      </c>
      <c r="S182" s="856" t="s">
        <v>193</v>
      </c>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row>
    <row r="183" spans="1:249" s="36" customFormat="1" ht="22.5">
      <c r="A183" s="855">
        <v>180</v>
      </c>
      <c r="B183" s="857" t="s">
        <v>1904</v>
      </c>
      <c r="C183" s="1472" t="s">
        <v>173</v>
      </c>
      <c r="D183" s="857">
        <v>75029847</v>
      </c>
      <c r="E183" s="857">
        <v>107630923</v>
      </c>
      <c r="F183" s="857">
        <v>674000498</v>
      </c>
      <c r="G183" s="1458" t="s">
        <v>1959</v>
      </c>
      <c r="H183" s="857" t="s">
        <v>29</v>
      </c>
      <c r="I183" s="857" t="s">
        <v>30</v>
      </c>
      <c r="J183" s="857" t="s">
        <v>30</v>
      </c>
      <c r="K183" s="1458" t="s">
        <v>1901</v>
      </c>
      <c r="L183" s="1468">
        <v>500000</v>
      </c>
      <c r="M183" s="1469">
        <f t="shared" si="20"/>
        <v>425000</v>
      </c>
      <c r="N183" s="1470">
        <v>2026</v>
      </c>
      <c r="O183" s="1470">
        <v>2028</v>
      </c>
      <c r="P183" s="1471"/>
      <c r="Q183" s="1471" t="s">
        <v>132</v>
      </c>
      <c r="R183" s="1458" t="s">
        <v>423</v>
      </c>
      <c r="S183" s="856" t="s">
        <v>193</v>
      </c>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row>
    <row r="184" spans="1:249" s="36" customFormat="1" ht="33.75">
      <c r="A184" s="855">
        <v>181</v>
      </c>
      <c r="B184" s="857" t="s">
        <v>1904</v>
      </c>
      <c r="C184" s="1472" t="s">
        <v>173</v>
      </c>
      <c r="D184" s="857">
        <v>75029847</v>
      </c>
      <c r="E184" s="857">
        <v>107630923</v>
      </c>
      <c r="F184" s="857">
        <v>674000498</v>
      </c>
      <c r="G184" s="1458" t="s">
        <v>1960</v>
      </c>
      <c r="H184" s="857" t="s">
        <v>29</v>
      </c>
      <c r="I184" s="857" t="s">
        <v>30</v>
      </c>
      <c r="J184" s="857" t="s">
        <v>30</v>
      </c>
      <c r="K184" s="1458" t="s">
        <v>1902</v>
      </c>
      <c r="L184" s="1468">
        <v>500000</v>
      </c>
      <c r="M184" s="1469">
        <f t="shared" si="20"/>
        <v>425000</v>
      </c>
      <c r="N184" s="1470">
        <v>2026</v>
      </c>
      <c r="O184" s="1470">
        <v>2027</v>
      </c>
      <c r="P184" s="1471"/>
      <c r="Q184" s="1471" t="s">
        <v>132</v>
      </c>
      <c r="R184" s="1458" t="s">
        <v>1903</v>
      </c>
      <c r="S184" s="856" t="s">
        <v>193</v>
      </c>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row>
    <row r="185" spans="1:249" s="36" customFormat="1" ht="33.75">
      <c r="A185" s="855">
        <v>182</v>
      </c>
      <c r="B185" s="857" t="s">
        <v>1978</v>
      </c>
      <c r="C185" s="857" t="s">
        <v>1979</v>
      </c>
      <c r="D185" s="857">
        <v>70989079</v>
      </c>
      <c r="E185" s="857">
        <v>107629615</v>
      </c>
      <c r="F185" s="857">
        <v>674000099</v>
      </c>
      <c r="G185" s="857" t="s">
        <v>1980</v>
      </c>
      <c r="H185" s="857" t="s">
        <v>29</v>
      </c>
      <c r="I185" s="857" t="s">
        <v>30</v>
      </c>
      <c r="J185" s="857" t="s">
        <v>1979</v>
      </c>
      <c r="K185" s="857" t="s">
        <v>1981</v>
      </c>
      <c r="L185" s="1468">
        <v>1500000</v>
      </c>
      <c r="M185" s="1699">
        <f t="shared" si="20"/>
        <v>1275000</v>
      </c>
      <c r="N185" s="1470">
        <v>2026</v>
      </c>
      <c r="O185" s="859">
        <v>2028</v>
      </c>
      <c r="P185" s="860"/>
      <c r="Q185" s="860"/>
      <c r="R185" s="857" t="s">
        <v>402</v>
      </c>
      <c r="S185" s="856" t="s">
        <v>58</v>
      </c>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row>
    <row r="186" spans="1:249" s="36" customFormat="1" ht="34.5" thickBot="1">
      <c r="A186" s="853">
        <v>183</v>
      </c>
      <c r="B186" s="717" t="s">
        <v>1978</v>
      </c>
      <c r="C186" s="717" t="s">
        <v>1979</v>
      </c>
      <c r="D186" s="717">
        <v>70989079</v>
      </c>
      <c r="E186" s="717">
        <v>107629615</v>
      </c>
      <c r="F186" s="717">
        <v>674000099</v>
      </c>
      <c r="G186" s="717" t="s">
        <v>1982</v>
      </c>
      <c r="H186" s="717" t="s">
        <v>29</v>
      </c>
      <c r="I186" s="717" t="s">
        <v>30</v>
      </c>
      <c r="J186" s="717" t="s">
        <v>1979</v>
      </c>
      <c r="K186" s="717" t="s">
        <v>1983</v>
      </c>
      <c r="L186" s="718">
        <v>3000000</v>
      </c>
      <c r="M186" s="1720">
        <f t="shared" si="20"/>
        <v>2550000</v>
      </c>
      <c r="N186" s="719">
        <v>2026</v>
      </c>
      <c r="O186" s="719">
        <v>2027</v>
      </c>
      <c r="P186" s="861"/>
      <c r="Q186" s="861" t="s">
        <v>132</v>
      </c>
      <c r="R186" s="717" t="s">
        <v>402</v>
      </c>
      <c r="S186" s="863" t="s">
        <v>58</v>
      </c>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row>
    <row r="187" spans="1:249" s="151" customFormat="1" ht="12" thickBot="1">
      <c r="A187" s="150"/>
      <c r="B187" s="164"/>
      <c r="C187" s="164"/>
      <c r="D187" s="150"/>
      <c r="E187" s="150"/>
      <c r="F187" s="150"/>
      <c r="G187" s="164"/>
      <c r="H187" s="150"/>
      <c r="I187" s="150"/>
      <c r="J187" s="150"/>
      <c r="K187" s="164"/>
      <c r="L187" s="178">
        <f>SUM(L4:L186)</f>
        <v>949048917.79999995</v>
      </c>
      <c r="M187" s="179">
        <f>SUM(M4:M186)</f>
        <v>700259047</v>
      </c>
      <c r="N187" s="175"/>
      <c r="O187" s="175"/>
      <c r="P187" s="167"/>
      <c r="Q187" s="167"/>
      <c r="R187" s="164"/>
      <c r="S187" s="150"/>
      <c r="T187" s="150"/>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c r="CO187" s="126"/>
      <c r="CP187" s="126"/>
      <c r="CQ187" s="126"/>
      <c r="CR187" s="126"/>
      <c r="CS187" s="126"/>
      <c r="CT187" s="126"/>
      <c r="CU187" s="126"/>
      <c r="CV187" s="126"/>
      <c r="CW187" s="126"/>
      <c r="CX187" s="126"/>
      <c r="CY187" s="126"/>
      <c r="CZ187" s="126"/>
      <c r="DA187" s="126"/>
      <c r="DB187" s="126"/>
      <c r="DC187" s="126"/>
      <c r="DD187" s="126"/>
      <c r="DE187" s="126"/>
      <c r="DF187" s="126"/>
      <c r="DG187" s="126"/>
      <c r="DH187" s="126"/>
      <c r="DI187" s="126"/>
      <c r="DJ187" s="126"/>
      <c r="DK187" s="126"/>
      <c r="DL187" s="126"/>
      <c r="DM187" s="126"/>
      <c r="DN187" s="126"/>
      <c r="DO187" s="126"/>
      <c r="DP187" s="126"/>
      <c r="DQ187" s="126"/>
      <c r="DR187" s="126"/>
      <c r="DS187" s="126"/>
      <c r="DT187" s="126"/>
      <c r="DU187" s="126"/>
      <c r="DV187" s="126"/>
      <c r="DW187" s="126"/>
      <c r="DX187" s="126"/>
      <c r="DY187" s="126"/>
      <c r="DZ187" s="126"/>
      <c r="EA187" s="126"/>
      <c r="EB187" s="126"/>
      <c r="EC187" s="126"/>
      <c r="ED187" s="126"/>
      <c r="EE187" s="126"/>
      <c r="EF187" s="126"/>
      <c r="EG187" s="126"/>
      <c r="EH187" s="126"/>
      <c r="EI187" s="126"/>
      <c r="EJ187" s="126"/>
      <c r="EK187" s="126"/>
      <c r="EL187" s="126"/>
      <c r="EM187" s="126"/>
      <c r="EN187" s="126"/>
      <c r="EO187" s="126"/>
      <c r="EP187" s="126"/>
      <c r="EQ187" s="126"/>
      <c r="ER187" s="126"/>
      <c r="ES187" s="126"/>
      <c r="ET187" s="126"/>
      <c r="EU187" s="126"/>
      <c r="EV187" s="126"/>
      <c r="EW187" s="126"/>
      <c r="EX187" s="126"/>
      <c r="EY187" s="126"/>
      <c r="EZ187" s="126"/>
      <c r="FA187" s="126"/>
      <c r="FB187" s="126"/>
      <c r="FC187" s="126"/>
      <c r="FD187" s="126"/>
      <c r="FE187" s="126"/>
      <c r="FF187" s="126"/>
      <c r="FG187" s="126"/>
      <c r="FH187" s="126"/>
      <c r="FI187" s="126"/>
      <c r="FJ187" s="126"/>
      <c r="FK187" s="126"/>
      <c r="FL187" s="126"/>
      <c r="FM187" s="126"/>
      <c r="FN187" s="126"/>
      <c r="FO187" s="126"/>
      <c r="FP187" s="126"/>
      <c r="FQ187" s="126"/>
      <c r="FR187" s="126"/>
      <c r="FS187" s="126"/>
      <c r="FT187" s="126"/>
      <c r="FU187" s="126"/>
      <c r="FV187" s="126"/>
      <c r="FW187" s="126"/>
      <c r="FX187" s="126"/>
      <c r="FY187" s="126"/>
      <c r="FZ187" s="126"/>
      <c r="GA187" s="126"/>
      <c r="GB187" s="126"/>
      <c r="GC187" s="126"/>
      <c r="GD187" s="126"/>
      <c r="GE187" s="126"/>
      <c r="GF187" s="126"/>
      <c r="GG187" s="126"/>
      <c r="GH187" s="126"/>
      <c r="GI187" s="126"/>
      <c r="GJ187" s="126"/>
      <c r="GK187" s="126"/>
      <c r="GL187" s="126"/>
      <c r="GM187" s="126"/>
      <c r="GN187" s="126"/>
      <c r="GO187" s="126"/>
      <c r="GP187" s="126"/>
      <c r="GQ187" s="126"/>
      <c r="GR187" s="126"/>
      <c r="GS187" s="126"/>
      <c r="GT187" s="126"/>
      <c r="GU187" s="126"/>
      <c r="GV187" s="126"/>
      <c r="GW187" s="126"/>
      <c r="GX187" s="126"/>
      <c r="GY187" s="126"/>
      <c r="GZ187" s="126"/>
      <c r="HA187" s="126"/>
      <c r="HB187" s="126"/>
      <c r="HC187" s="126"/>
      <c r="HD187" s="126"/>
      <c r="HE187" s="126"/>
      <c r="HF187" s="126"/>
      <c r="HG187" s="126"/>
      <c r="HH187" s="126"/>
      <c r="HI187" s="126"/>
      <c r="HJ187" s="126"/>
      <c r="HK187" s="126"/>
      <c r="HL187" s="126"/>
      <c r="HM187" s="126"/>
      <c r="HN187" s="126"/>
      <c r="HO187" s="126"/>
      <c r="HP187" s="126"/>
      <c r="HQ187" s="126"/>
      <c r="HR187" s="126"/>
      <c r="HS187" s="126"/>
      <c r="HT187" s="126"/>
      <c r="HU187" s="126"/>
      <c r="HV187" s="126"/>
      <c r="HW187" s="126"/>
      <c r="HX187" s="126"/>
      <c r="HY187" s="126"/>
      <c r="HZ187" s="126"/>
      <c r="IA187" s="126"/>
      <c r="IB187" s="126"/>
      <c r="IC187" s="126"/>
      <c r="ID187" s="126"/>
      <c r="IE187" s="126"/>
      <c r="IF187" s="126"/>
      <c r="IG187" s="126"/>
      <c r="IH187" s="126"/>
      <c r="II187" s="126"/>
      <c r="IJ187" s="126"/>
      <c r="IK187" s="126"/>
      <c r="IL187" s="126"/>
      <c r="IM187" s="126"/>
      <c r="IN187" s="126"/>
      <c r="IO187" s="126"/>
    </row>
    <row r="188" spans="1:249" s="151" customFormat="1" ht="15.75" customHeight="1">
      <c r="A188" s="152" t="s">
        <v>525</v>
      </c>
      <c r="B188" s="153"/>
      <c r="C188" s="164"/>
      <c r="D188" s="150"/>
      <c r="E188" s="150"/>
      <c r="F188" s="150"/>
      <c r="G188" s="164"/>
      <c r="H188" s="150"/>
      <c r="I188" s="150"/>
      <c r="J188" s="150"/>
      <c r="K188" s="164"/>
      <c r="L188" s="165"/>
      <c r="M188" s="165"/>
      <c r="N188" s="175"/>
      <c r="O188" s="175"/>
      <c r="P188" s="167"/>
      <c r="Q188" s="167"/>
      <c r="R188" s="164"/>
      <c r="S188" s="150"/>
      <c r="T188" s="150"/>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c r="CO188" s="126"/>
      <c r="CP188" s="126"/>
      <c r="CQ188" s="126"/>
      <c r="CR188" s="126"/>
      <c r="CS188" s="126"/>
      <c r="CT188" s="126"/>
      <c r="CU188" s="126"/>
      <c r="CV188" s="126"/>
      <c r="CW188" s="126"/>
      <c r="CX188" s="126"/>
      <c r="CY188" s="126"/>
      <c r="CZ188" s="126"/>
      <c r="DA188" s="126"/>
      <c r="DB188" s="126"/>
      <c r="DC188" s="126"/>
      <c r="DD188" s="126"/>
      <c r="DE188" s="126"/>
      <c r="DF188" s="126"/>
      <c r="DG188" s="126"/>
      <c r="DH188" s="126"/>
      <c r="DI188" s="126"/>
      <c r="DJ188" s="126"/>
      <c r="DK188" s="126"/>
      <c r="DL188" s="126"/>
      <c r="DM188" s="126"/>
      <c r="DN188" s="126"/>
      <c r="DO188" s="126"/>
      <c r="DP188" s="126"/>
      <c r="DQ188" s="126"/>
      <c r="DR188" s="126"/>
      <c r="DS188" s="126"/>
      <c r="DT188" s="126"/>
      <c r="DU188" s="126"/>
      <c r="DV188" s="126"/>
      <c r="DW188" s="126"/>
      <c r="DX188" s="126"/>
      <c r="DY188" s="126"/>
      <c r="DZ188" s="126"/>
      <c r="EA188" s="126"/>
      <c r="EB188" s="126"/>
      <c r="EC188" s="126"/>
      <c r="ED188" s="126"/>
      <c r="EE188" s="126"/>
      <c r="EF188" s="126"/>
      <c r="EG188" s="126"/>
      <c r="EH188" s="126"/>
      <c r="EI188" s="126"/>
      <c r="EJ188" s="126"/>
      <c r="EK188" s="126"/>
      <c r="EL188" s="126"/>
      <c r="EM188" s="126"/>
      <c r="EN188" s="126"/>
      <c r="EO188" s="126"/>
      <c r="EP188" s="126"/>
      <c r="EQ188" s="126"/>
      <c r="ER188" s="126"/>
      <c r="ES188" s="126"/>
      <c r="ET188" s="126"/>
      <c r="EU188" s="126"/>
      <c r="EV188" s="126"/>
      <c r="EW188" s="126"/>
      <c r="EX188" s="126"/>
      <c r="EY188" s="126"/>
      <c r="EZ188" s="126"/>
      <c r="FA188" s="126"/>
      <c r="FB188" s="126"/>
      <c r="FC188" s="126"/>
      <c r="FD188" s="126"/>
      <c r="FE188" s="126"/>
      <c r="FF188" s="126"/>
      <c r="FG188" s="126"/>
      <c r="FH188" s="126"/>
      <c r="FI188" s="126"/>
      <c r="FJ188" s="126"/>
      <c r="FK188" s="126"/>
      <c r="FL188" s="126"/>
      <c r="FM188" s="126"/>
      <c r="FN188" s="126"/>
      <c r="FO188" s="126"/>
      <c r="FP188" s="126"/>
      <c r="FQ188" s="126"/>
      <c r="FR188" s="126"/>
      <c r="FS188" s="126"/>
      <c r="FT188" s="126"/>
      <c r="FU188" s="126"/>
      <c r="FV188" s="126"/>
      <c r="FW188" s="126"/>
      <c r="FX188" s="126"/>
      <c r="FY188" s="126"/>
      <c r="FZ188" s="126"/>
      <c r="GA188" s="126"/>
      <c r="GB188" s="126"/>
      <c r="GC188" s="126"/>
      <c r="GD188" s="126"/>
      <c r="GE188" s="126"/>
      <c r="GF188" s="126"/>
      <c r="GG188" s="126"/>
      <c r="GH188" s="126"/>
      <c r="GI188" s="126"/>
      <c r="GJ188" s="126"/>
      <c r="GK188" s="126"/>
      <c r="GL188" s="126"/>
      <c r="GM188" s="126"/>
      <c r="GN188" s="126"/>
      <c r="GO188" s="126"/>
      <c r="GP188" s="126"/>
      <c r="GQ188" s="126"/>
      <c r="GR188" s="126"/>
      <c r="GS188" s="126"/>
      <c r="GT188" s="126"/>
      <c r="GU188" s="126"/>
      <c r="GV188" s="126"/>
      <c r="GW188" s="126"/>
      <c r="GX188" s="126"/>
      <c r="GY188" s="126"/>
      <c r="GZ188" s="126"/>
      <c r="HA188" s="126"/>
      <c r="HB188" s="126"/>
      <c r="HC188" s="126"/>
      <c r="HD188" s="126"/>
      <c r="HE188" s="126"/>
      <c r="HF188" s="126"/>
      <c r="HG188" s="126"/>
      <c r="HH188" s="126"/>
      <c r="HI188" s="126"/>
      <c r="HJ188" s="126"/>
      <c r="HK188" s="126"/>
      <c r="HL188" s="126"/>
      <c r="HM188" s="126"/>
      <c r="HN188" s="126"/>
      <c r="HO188" s="126"/>
      <c r="HP188" s="126"/>
      <c r="HQ188" s="126"/>
      <c r="HR188" s="126"/>
      <c r="HS188" s="126"/>
      <c r="HT188" s="126"/>
      <c r="HU188" s="126"/>
      <c r="HV188" s="126"/>
      <c r="HW188" s="126"/>
      <c r="HX188" s="126"/>
      <c r="HY188" s="126"/>
      <c r="HZ188" s="126"/>
      <c r="IA188" s="126"/>
      <c r="IB188" s="126"/>
      <c r="IC188" s="126"/>
      <c r="ID188" s="126"/>
      <c r="IE188" s="126"/>
      <c r="IF188" s="126"/>
      <c r="IG188" s="126"/>
      <c r="IH188" s="126"/>
      <c r="II188" s="126"/>
      <c r="IJ188" s="126"/>
      <c r="IK188" s="126"/>
      <c r="IL188" s="126"/>
      <c r="IM188" s="126"/>
      <c r="IN188" s="126"/>
      <c r="IO188" s="126"/>
    </row>
    <row r="189" spans="1:249" ht="24.75" customHeight="1">
      <c r="A189" s="208" t="s">
        <v>526</v>
      </c>
      <c r="B189" s="207"/>
      <c r="C189" s="195" t="s">
        <v>527</v>
      </c>
      <c r="D189" s="154"/>
      <c r="E189" s="154"/>
      <c r="F189" s="154"/>
      <c r="G189" s="155"/>
      <c r="H189" s="126"/>
      <c r="I189" s="126"/>
      <c r="J189" s="126"/>
      <c r="K189" s="155"/>
      <c r="L189" s="156"/>
      <c r="M189" s="156"/>
      <c r="N189" s="173"/>
      <c r="O189" s="173"/>
      <c r="P189" s="157"/>
      <c r="Q189" s="157"/>
      <c r="R189" s="155"/>
      <c r="S189" s="126"/>
    </row>
    <row r="190" spans="1:249" ht="24.75" customHeight="1">
      <c r="A190" s="1759" t="s">
        <v>528</v>
      </c>
      <c r="B190" s="1759"/>
      <c r="C190" s="1759"/>
      <c r="D190" s="154"/>
      <c r="E190" s="154"/>
      <c r="F190" s="154"/>
      <c r="G190" s="155"/>
      <c r="H190" s="126"/>
      <c r="I190" s="126"/>
      <c r="J190" s="126"/>
      <c r="K190" s="155"/>
      <c r="L190" s="156"/>
      <c r="M190" s="156"/>
      <c r="N190" s="173"/>
      <c r="O190" s="173"/>
      <c r="P190" s="157"/>
      <c r="Q190" s="157"/>
      <c r="R190" s="155"/>
      <c r="S190" s="126"/>
    </row>
    <row r="191" spans="1:249" ht="24.75" customHeight="1">
      <c r="A191" s="1759"/>
      <c r="B191" s="1759"/>
      <c r="C191" s="1759"/>
      <c r="D191" s="154"/>
      <c r="E191" s="154"/>
      <c r="F191" s="154"/>
      <c r="G191" s="155"/>
      <c r="H191" s="126"/>
      <c r="I191" s="126"/>
      <c r="J191" s="126"/>
      <c r="K191" s="155"/>
      <c r="L191" s="156"/>
      <c r="M191" s="156"/>
      <c r="N191" s="173"/>
      <c r="O191" s="173"/>
      <c r="P191" s="157"/>
      <c r="Q191" s="157"/>
      <c r="R191" s="155"/>
      <c r="S191" s="126"/>
    </row>
    <row r="192" spans="1:249" s="160" customFormat="1" ht="11.25" customHeight="1">
      <c r="A192" s="158"/>
      <c r="B192" s="159"/>
      <c r="C192" s="159"/>
      <c r="D192" s="158"/>
      <c r="E192" s="158"/>
      <c r="F192" s="158"/>
      <c r="G192" s="159"/>
      <c r="H192" s="158"/>
      <c r="I192" s="158"/>
      <c r="J192" s="158"/>
      <c r="K192" s="159"/>
      <c r="L192" s="161"/>
      <c r="M192" s="161"/>
      <c r="N192" s="174"/>
      <c r="O192" s="174"/>
      <c r="P192" s="162"/>
      <c r="Q192" s="162"/>
      <c r="R192" s="159"/>
      <c r="S192" s="158"/>
    </row>
    <row r="193" spans="1:19" s="160" customFormat="1">
      <c r="A193" s="163" t="s">
        <v>1998</v>
      </c>
      <c r="B193" s="159"/>
      <c r="C193" s="159"/>
      <c r="D193" s="158"/>
      <c r="E193" s="158"/>
      <c r="F193" s="158"/>
      <c r="G193" s="159"/>
      <c r="H193" s="158"/>
      <c r="I193" s="158"/>
      <c r="J193" s="158"/>
      <c r="K193" s="159"/>
      <c r="L193" s="161"/>
      <c r="M193" s="161"/>
      <c r="N193" s="174"/>
      <c r="O193" s="174"/>
      <c r="P193" s="162"/>
      <c r="Q193" s="162"/>
      <c r="R193" s="159"/>
      <c r="S193" s="158"/>
    </row>
    <row r="194" spans="1:19" s="160" customFormat="1" hidden="1">
      <c r="A194" s="158"/>
      <c r="B194" s="159"/>
      <c r="C194" s="159"/>
      <c r="D194" s="158"/>
      <c r="E194" s="158"/>
      <c r="F194" s="158"/>
      <c r="G194" s="159"/>
      <c r="H194" s="158"/>
      <c r="I194" s="158"/>
      <c r="J194" s="158"/>
      <c r="K194" s="159"/>
      <c r="L194" s="161"/>
      <c r="M194" s="161"/>
      <c r="N194" s="174"/>
      <c r="O194" s="174"/>
      <c r="P194" s="162"/>
      <c r="Q194" s="162"/>
      <c r="R194" s="159"/>
      <c r="S194" s="158"/>
    </row>
    <row r="195" spans="1:19" s="160" customFormat="1" hidden="1">
      <c r="A195" s="158"/>
      <c r="B195" s="159"/>
      <c r="C195" s="159"/>
      <c r="D195" s="158"/>
      <c r="E195" s="158"/>
      <c r="F195" s="158"/>
      <c r="G195" s="159"/>
      <c r="H195" s="158"/>
      <c r="I195" s="158"/>
      <c r="J195" s="158"/>
      <c r="K195" s="159"/>
      <c r="L195" s="161"/>
      <c r="M195" s="161"/>
      <c r="N195" s="174"/>
      <c r="O195" s="174"/>
      <c r="P195" s="162"/>
      <c r="Q195" s="162"/>
      <c r="R195" s="159"/>
      <c r="S195" s="158"/>
    </row>
    <row r="196" spans="1:19" s="160" customFormat="1" hidden="1">
      <c r="A196" s="158"/>
      <c r="B196" s="159"/>
      <c r="C196" s="159"/>
      <c r="D196" s="158"/>
      <c r="E196" s="158"/>
      <c r="F196" s="158"/>
      <c r="G196" s="159"/>
      <c r="H196" s="158"/>
      <c r="I196" s="158"/>
      <c r="J196" s="158"/>
      <c r="K196" s="159"/>
      <c r="L196" s="161"/>
      <c r="M196" s="161"/>
      <c r="N196" s="174"/>
      <c r="O196" s="174"/>
      <c r="P196" s="162"/>
      <c r="Q196" s="162"/>
      <c r="R196" s="159"/>
      <c r="S196" s="158"/>
    </row>
    <row r="197" spans="1:19" s="160" customFormat="1">
      <c r="A197" s="158"/>
      <c r="B197" s="159"/>
      <c r="C197" s="159"/>
      <c r="D197" s="158"/>
      <c r="E197" s="158"/>
      <c r="F197" s="158"/>
      <c r="G197" s="159"/>
      <c r="H197" s="158"/>
      <c r="I197" s="158"/>
      <c r="J197" s="158"/>
      <c r="K197" s="159"/>
      <c r="L197" s="161"/>
      <c r="M197" s="161"/>
      <c r="N197" s="174"/>
      <c r="O197" s="174"/>
      <c r="P197" s="162"/>
      <c r="Q197" s="162"/>
      <c r="R197" s="159"/>
      <c r="S197" s="158"/>
    </row>
    <row r="198" spans="1:19" s="160" customFormat="1" ht="15">
      <c r="A198" s="196" t="s">
        <v>529</v>
      </c>
      <c r="B198" s="197"/>
      <c r="C198" s="197"/>
      <c r="D198" s="196"/>
      <c r="E198" s="196"/>
      <c r="F198" s="196"/>
      <c r="G198" s="197"/>
      <c r="H198" s="158"/>
      <c r="I198" s="158"/>
      <c r="J198" s="158"/>
      <c r="K198" s="159"/>
      <c r="L198" s="161"/>
      <c r="M198" s="161"/>
      <c r="N198" s="174"/>
      <c r="O198" s="174"/>
      <c r="P198" s="162"/>
      <c r="Q198" s="162"/>
      <c r="R198" s="159"/>
      <c r="S198" s="158"/>
    </row>
    <row r="199" spans="1:19" s="160" customFormat="1" ht="15">
      <c r="A199" s="196" t="s">
        <v>530</v>
      </c>
      <c r="B199" s="197"/>
      <c r="C199" s="197"/>
      <c r="D199" s="196"/>
      <c r="E199" s="196"/>
      <c r="F199" s="196"/>
      <c r="G199" s="197"/>
      <c r="H199" s="158"/>
      <c r="I199" s="158"/>
      <c r="J199" s="158"/>
      <c r="K199" s="159"/>
      <c r="L199" s="161"/>
      <c r="M199" s="161"/>
      <c r="N199" s="174"/>
      <c r="O199" s="174"/>
      <c r="P199" s="162"/>
      <c r="Q199" s="162"/>
      <c r="R199" s="159"/>
      <c r="S199" s="158"/>
    </row>
    <row r="200" spans="1:19" s="160" customFormat="1" ht="15">
      <c r="A200" s="196" t="s">
        <v>531</v>
      </c>
      <c r="B200" s="197"/>
      <c r="C200" s="197"/>
      <c r="D200" s="196"/>
      <c r="E200" s="196"/>
      <c r="F200" s="196"/>
      <c r="G200" s="197"/>
      <c r="H200" s="158"/>
      <c r="I200" s="158"/>
      <c r="J200" s="158"/>
      <c r="K200" s="159"/>
      <c r="L200" s="161"/>
      <c r="M200" s="161"/>
      <c r="N200" s="174"/>
      <c r="O200" s="174"/>
      <c r="P200" s="162"/>
      <c r="Q200" s="162"/>
      <c r="R200" s="159"/>
      <c r="S200" s="158"/>
    </row>
    <row r="201" spans="1:19" s="160" customFormat="1" ht="15">
      <c r="A201" s="196"/>
      <c r="B201" s="197"/>
      <c r="C201" s="197"/>
      <c r="D201" s="196"/>
      <c r="E201" s="196"/>
      <c r="F201" s="196"/>
      <c r="G201" s="197"/>
      <c r="H201" s="158"/>
      <c r="I201" s="158"/>
      <c r="J201" s="158"/>
      <c r="K201" s="159"/>
      <c r="L201" s="161"/>
      <c r="M201" s="161"/>
      <c r="N201" s="174"/>
      <c r="O201" s="174"/>
      <c r="P201" s="162"/>
      <c r="Q201" s="162"/>
      <c r="R201" s="159"/>
      <c r="S201" s="158"/>
    </row>
    <row r="202" spans="1:19" s="160" customFormat="1" ht="15">
      <c r="A202" s="196" t="s">
        <v>532</v>
      </c>
      <c r="B202" s="197"/>
      <c r="C202" s="197"/>
      <c r="D202" s="196"/>
      <c r="E202" s="196"/>
      <c r="F202" s="196"/>
      <c r="G202" s="197"/>
      <c r="H202" s="158"/>
      <c r="I202" s="158"/>
      <c r="J202" s="158"/>
      <c r="K202" s="159"/>
      <c r="L202" s="161"/>
      <c r="M202" s="161"/>
      <c r="N202" s="174"/>
      <c r="O202" s="174"/>
      <c r="P202" s="162"/>
      <c r="Q202" s="162"/>
      <c r="R202" s="159"/>
      <c r="S202" s="158"/>
    </row>
    <row r="203" spans="1:19" s="160" customFormat="1" ht="15">
      <c r="A203" s="196"/>
      <c r="B203" s="197"/>
      <c r="C203" s="197"/>
      <c r="D203" s="196"/>
      <c r="E203" s="196"/>
      <c r="F203" s="196"/>
      <c r="G203" s="197"/>
      <c r="H203" s="158"/>
      <c r="I203" s="158"/>
      <c r="J203" s="158"/>
      <c r="K203" s="159"/>
      <c r="L203" s="161"/>
      <c r="M203" s="161"/>
      <c r="N203" s="174"/>
      <c r="O203" s="174"/>
      <c r="P203" s="162"/>
      <c r="Q203" s="162"/>
      <c r="R203" s="159"/>
      <c r="S203" s="158"/>
    </row>
    <row r="204" spans="1:19" s="160" customFormat="1" ht="15">
      <c r="A204" s="196" t="s">
        <v>533</v>
      </c>
      <c r="B204" s="197"/>
      <c r="C204" s="197"/>
      <c r="D204" s="196"/>
      <c r="E204" s="196"/>
      <c r="F204" s="196"/>
      <c r="G204" s="197"/>
      <c r="H204" s="158"/>
      <c r="I204" s="158"/>
      <c r="J204" s="158"/>
      <c r="K204" s="159"/>
      <c r="L204" s="161"/>
      <c r="M204" s="161"/>
      <c r="N204" s="174"/>
      <c r="O204" s="174"/>
      <c r="P204" s="162"/>
      <c r="Q204" s="162"/>
      <c r="R204" s="159"/>
      <c r="S204" s="158"/>
    </row>
    <row r="205" spans="1:19" s="160" customFormat="1" ht="15">
      <c r="A205" s="196"/>
      <c r="B205" s="197"/>
      <c r="C205" s="197"/>
      <c r="D205" s="196"/>
      <c r="E205" s="196"/>
      <c r="F205" s="196"/>
      <c r="G205" s="197"/>
      <c r="H205" s="158"/>
      <c r="I205" s="158"/>
      <c r="J205" s="158"/>
      <c r="K205" s="159"/>
      <c r="L205" s="161"/>
      <c r="M205" s="161"/>
      <c r="N205" s="174"/>
      <c r="O205" s="174"/>
      <c r="P205" s="162"/>
      <c r="Q205" s="162"/>
      <c r="R205" s="159"/>
      <c r="S205" s="158"/>
    </row>
    <row r="206" spans="1:19" s="160" customFormat="1" ht="15">
      <c r="A206" s="196" t="s">
        <v>534</v>
      </c>
      <c r="B206" s="197"/>
      <c r="C206" s="197"/>
      <c r="D206" s="196"/>
      <c r="E206" s="196"/>
      <c r="F206" s="196"/>
      <c r="G206" s="197"/>
      <c r="H206" s="158"/>
      <c r="I206" s="158"/>
      <c r="J206" s="158"/>
      <c r="K206" s="159"/>
      <c r="L206" s="161"/>
      <c r="M206" s="161"/>
      <c r="N206" s="174"/>
      <c r="O206" s="174"/>
      <c r="P206" s="162"/>
      <c r="Q206" s="162"/>
      <c r="R206" s="159"/>
      <c r="S206" s="158"/>
    </row>
    <row r="207" spans="1:19">
      <c r="A207" s="126"/>
      <c r="B207" s="155"/>
      <c r="C207" s="155"/>
      <c r="D207" s="126"/>
      <c r="E207" s="126"/>
      <c r="F207" s="126"/>
      <c r="G207" s="155"/>
      <c r="H207" s="126"/>
      <c r="I207" s="126"/>
      <c r="J207" s="126"/>
      <c r="K207" s="155"/>
      <c r="L207" s="156"/>
      <c r="M207" s="156"/>
      <c r="N207" s="173"/>
      <c r="O207" s="173"/>
      <c r="P207" s="157"/>
      <c r="Q207" s="157"/>
      <c r="R207" s="155"/>
      <c r="S207" s="126"/>
    </row>
    <row r="208" spans="1:19">
      <c r="A208" s="126"/>
      <c r="B208" s="155"/>
      <c r="C208" s="155"/>
      <c r="D208" s="126"/>
      <c r="E208" s="126"/>
      <c r="F208" s="126"/>
      <c r="G208" s="155"/>
      <c r="H208" s="126"/>
      <c r="I208" s="126"/>
      <c r="J208" s="126"/>
      <c r="K208" s="155"/>
      <c r="L208" s="156"/>
      <c r="M208" s="156"/>
      <c r="N208" s="173"/>
      <c r="O208" s="173"/>
      <c r="P208" s="157"/>
      <c r="Q208" s="157"/>
      <c r="R208" s="155"/>
      <c r="S208" s="126"/>
    </row>
    <row r="209" spans="1:19">
      <c r="A209" s="126"/>
      <c r="B209" s="155"/>
      <c r="C209" s="155"/>
      <c r="D209" s="126"/>
      <c r="E209" s="126"/>
      <c r="F209" s="126"/>
      <c r="G209" s="155"/>
      <c r="H209" s="126"/>
      <c r="I209" s="126"/>
      <c r="J209" s="126"/>
      <c r="K209" s="155"/>
      <c r="L209" s="156"/>
      <c r="M209" s="156"/>
      <c r="N209" s="173"/>
      <c r="O209" s="173"/>
      <c r="P209" s="157"/>
      <c r="Q209" s="157"/>
      <c r="R209" s="155"/>
      <c r="S209" s="126"/>
    </row>
    <row r="210" spans="1:19">
      <c r="A210" s="126"/>
      <c r="B210" s="155"/>
      <c r="C210" s="155"/>
      <c r="D210" s="126"/>
      <c r="E210" s="126"/>
      <c r="F210" s="126"/>
      <c r="G210" s="155"/>
      <c r="H210" s="126"/>
      <c r="I210" s="126"/>
      <c r="J210" s="126"/>
      <c r="K210" s="155"/>
      <c r="L210" s="156"/>
      <c r="M210" s="156"/>
      <c r="N210" s="173"/>
      <c r="O210" s="173"/>
      <c r="P210" s="157"/>
      <c r="Q210" s="157"/>
      <c r="R210" s="155"/>
      <c r="S210" s="126"/>
    </row>
    <row r="211" spans="1:19">
      <c r="A211" s="126"/>
      <c r="B211" s="155"/>
      <c r="C211" s="155"/>
      <c r="D211" s="126"/>
      <c r="E211" s="126"/>
      <c r="F211" s="126"/>
      <c r="G211" s="155"/>
      <c r="H211" s="126"/>
      <c r="I211" s="126"/>
      <c r="J211" s="126"/>
      <c r="K211" s="155"/>
      <c r="L211" s="156"/>
      <c r="M211" s="156"/>
      <c r="N211" s="173"/>
      <c r="O211" s="173"/>
      <c r="P211" s="157"/>
      <c r="Q211" s="157"/>
      <c r="R211" s="155"/>
      <c r="S211" s="126"/>
    </row>
    <row r="212" spans="1:19">
      <c r="A212" s="126"/>
      <c r="B212" s="155"/>
      <c r="C212" s="155"/>
      <c r="D212" s="126"/>
      <c r="E212" s="126"/>
      <c r="F212" s="126"/>
      <c r="G212" s="155"/>
      <c r="H212" s="126"/>
      <c r="I212" s="126"/>
      <c r="J212" s="126"/>
      <c r="K212" s="155"/>
      <c r="L212" s="156"/>
      <c r="M212" s="156"/>
      <c r="N212" s="173"/>
      <c r="O212" s="173"/>
      <c r="P212" s="157"/>
      <c r="Q212" s="157"/>
      <c r="R212" s="155"/>
      <c r="S212" s="126"/>
    </row>
    <row r="213" spans="1:19">
      <c r="A213" s="126"/>
      <c r="B213" s="155"/>
      <c r="C213" s="155"/>
      <c r="D213" s="126"/>
      <c r="E213" s="126"/>
      <c r="F213" s="126"/>
      <c r="G213" s="155"/>
      <c r="H213" s="126"/>
      <c r="I213" s="126"/>
      <c r="J213" s="126"/>
      <c r="K213" s="155"/>
      <c r="L213" s="156"/>
      <c r="M213" s="156"/>
      <c r="N213" s="173"/>
      <c r="O213" s="173"/>
      <c r="P213" s="157"/>
      <c r="Q213" s="157"/>
      <c r="R213" s="155"/>
      <c r="S213" s="126"/>
    </row>
    <row r="214" spans="1:19">
      <c r="A214" s="126"/>
      <c r="B214" s="155"/>
      <c r="C214" s="155"/>
      <c r="D214" s="126"/>
      <c r="E214" s="126"/>
      <c r="F214" s="126"/>
      <c r="G214" s="155"/>
      <c r="H214" s="126"/>
      <c r="I214" s="126"/>
      <c r="J214" s="126"/>
      <c r="K214" s="155"/>
      <c r="L214" s="156"/>
      <c r="M214" s="156"/>
      <c r="N214" s="173"/>
      <c r="O214" s="173"/>
      <c r="P214" s="157"/>
      <c r="Q214" s="157"/>
      <c r="R214" s="155"/>
      <c r="S214" s="126"/>
    </row>
    <row r="215" spans="1:19">
      <c r="A215" s="126"/>
      <c r="B215" s="155"/>
      <c r="C215" s="155"/>
      <c r="D215" s="126"/>
      <c r="E215" s="126"/>
      <c r="F215" s="126"/>
      <c r="G215" s="155"/>
      <c r="H215" s="126"/>
      <c r="I215" s="126"/>
      <c r="J215" s="126"/>
      <c r="K215" s="155"/>
      <c r="L215" s="156"/>
      <c r="M215" s="156"/>
      <c r="N215" s="173"/>
      <c r="O215" s="173"/>
      <c r="P215" s="157"/>
      <c r="Q215" s="157"/>
      <c r="R215" s="155"/>
      <c r="S215" s="126"/>
    </row>
    <row r="216" spans="1:19">
      <c r="A216" s="126"/>
      <c r="B216" s="155"/>
      <c r="C216" s="155"/>
      <c r="D216" s="126"/>
      <c r="E216" s="126"/>
      <c r="F216" s="126"/>
      <c r="G216" s="155"/>
      <c r="H216" s="126"/>
      <c r="I216" s="126"/>
      <c r="J216" s="126"/>
      <c r="K216" s="155"/>
      <c r="L216" s="156"/>
      <c r="M216" s="156"/>
      <c r="N216" s="173"/>
      <c r="O216" s="173"/>
      <c r="P216" s="157"/>
      <c r="Q216" s="157"/>
      <c r="R216" s="155"/>
      <c r="S216" s="126"/>
    </row>
    <row r="217" spans="1:19">
      <c r="A217" s="126"/>
      <c r="B217" s="155"/>
      <c r="C217" s="155"/>
      <c r="D217" s="126"/>
      <c r="E217" s="126"/>
      <c r="F217" s="126"/>
      <c r="G217" s="155"/>
      <c r="H217" s="126"/>
      <c r="I217" s="126"/>
      <c r="J217" s="126"/>
      <c r="K217" s="155"/>
      <c r="L217" s="156"/>
      <c r="M217" s="156"/>
      <c r="N217" s="173"/>
      <c r="O217" s="173"/>
      <c r="P217" s="157"/>
      <c r="Q217" s="157"/>
      <c r="R217" s="155"/>
      <c r="S217" s="126"/>
    </row>
    <row r="218" spans="1:19">
      <c r="A218" s="126"/>
      <c r="B218" s="155"/>
      <c r="C218" s="155"/>
      <c r="D218" s="126"/>
      <c r="E218" s="126"/>
      <c r="F218" s="126"/>
      <c r="G218" s="155"/>
      <c r="H218" s="126"/>
      <c r="I218" s="126"/>
      <c r="J218" s="126"/>
      <c r="K218" s="155"/>
      <c r="L218" s="156"/>
      <c r="M218" s="156"/>
      <c r="N218" s="173"/>
      <c r="O218" s="173"/>
      <c r="P218" s="157"/>
      <c r="Q218" s="157"/>
      <c r="R218" s="155"/>
      <c r="S218" s="126"/>
    </row>
    <row r="219" spans="1:19">
      <c r="A219" s="126"/>
      <c r="B219" s="155"/>
      <c r="C219" s="155"/>
      <c r="D219" s="126"/>
      <c r="E219" s="126"/>
      <c r="F219" s="126"/>
      <c r="G219" s="155"/>
      <c r="H219" s="126"/>
      <c r="I219" s="126"/>
      <c r="J219" s="126"/>
      <c r="K219" s="155"/>
      <c r="L219" s="156"/>
      <c r="M219" s="156"/>
      <c r="N219" s="173"/>
      <c r="O219" s="173"/>
      <c r="P219" s="157"/>
      <c r="Q219" s="157"/>
      <c r="R219" s="155"/>
      <c r="S219" s="126"/>
    </row>
    <row r="220" spans="1:19">
      <c r="A220" s="126"/>
      <c r="B220" s="155"/>
      <c r="C220" s="155"/>
      <c r="D220" s="126"/>
      <c r="E220" s="126"/>
      <c r="F220" s="126"/>
      <c r="G220" s="155"/>
      <c r="H220" s="126"/>
      <c r="I220" s="126"/>
      <c r="J220" s="126"/>
      <c r="K220" s="155"/>
      <c r="L220" s="156"/>
      <c r="M220" s="156"/>
      <c r="N220" s="173"/>
      <c r="O220" s="173"/>
      <c r="P220" s="157"/>
      <c r="Q220" s="157"/>
      <c r="R220" s="155"/>
      <c r="S220" s="126"/>
    </row>
    <row r="221" spans="1:19">
      <c r="A221" s="126"/>
      <c r="B221" s="155"/>
      <c r="C221" s="155"/>
      <c r="D221" s="126"/>
      <c r="E221" s="126"/>
      <c r="F221" s="126"/>
      <c r="G221" s="155"/>
      <c r="H221" s="126"/>
      <c r="I221" s="126"/>
      <c r="J221" s="126"/>
      <c r="K221" s="155"/>
      <c r="L221" s="156"/>
      <c r="M221" s="156"/>
      <c r="N221" s="173"/>
      <c r="O221" s="173"/>
      <c r="P221" s="157"/>
      <c r="Q221" s="157"/>
      <c r="R221" s="155"/>
      <c r="S221" s="126"/>
    </row>
    <row r="222" spans="1:19">
      <c r="A222" s="126"/>
      <c r="B222" s="155"/>
      <c r="C222" s="155"/>
      <c r="D222" s="126"/>
      <c r="E222" s="126"/>
      <c r="F222" s="126"/>
      <c r="G222" s="155"/>
      <c r="H222" s="126"/>
      <c r="I222" s="126"/>
      <c r="J222" s="126"/>
      <c r="K222" s="155"/>
      <c r="L222" s="156"/>
      <c r="M222" s="156"/>
      <c r="N222" s="173"/>
      <c r="O222" s="173"/>
      <c r="P222" s="157"/>
      <c r="Q222" s="157"/>
      <c r="R222" s="155"/>
      <c r="S222" s="126"/>
    </row>
    <row r="223" spans="1:19">
      <c r="A223" s="126"/>
      <c r="B223" s="155"/>
      <c r="C223" s="155"/>
      <c r="D223" s="126"/>
      <c r="E223" s="126"/>
      <c r="F223" s="126"/>
      <c r="G223" s="155"/>
      <c r="H223" s="126"/>
      <c r="I223" s="126"/>
      <c r="J223" s="126"/>
      <c r="K223" s="155"/>
      <c r="L223" s="156"/>
      <c r="M223" s="156"/>
      <c r="N223" s="173"/>
      <c r="O223" s="173"/>
      <c r="P223" s="157"/>
      <c r="Q223" s="157"/>
      <c r="R223" s="155"/>
      <c r="S223" s="126"/>
    </row>
    <row r="224" spans="1:19">
      <c r="A224" s="126"/>
      <c r="B224" s="155"/>
      <c r="C224" s="155"/>
      <c r="D224" s="126"/>
      <c r="E224" s="126"/>
      <c r="F224" s="126"/>
      <c r="G224" s="155"/>
      <c r="H224" s="126"/>
      <c r="I224" s="126"/>
      <c r="J224" s="126"/>
      <c r="K224" s="155"/>
      <c r="L224" s="156"/>
      <c r="M224" s="156"/>
      <c r="N224" s="173"/>
      <c r="O224" s="173"/>
      <c r="P224" s="157"/>
      <c r="Q224" s="157"/>
      <c r="R224" s="155"/>
      <c r="S224" s="126"/>
    </row>
    <row r="225" spans="1:19">
      <c r="A225" s="126"/>
      <c r="B225" s="155"/>
      <c r="C225" s="155"/>
      <c r="D225" s="126"/>
      <c r="E225" s="126"/>
      <c r="F225" s="126"/>
      <c r="G225" s="155"/>
      <c r="H225" s="126"/>
      <c r="I225" s="126"/>
      <c r="J225" s="126"/>
      <c r="K225" s="155"/>
      <c r="L225" s="156"/>
      <c r="M225" s="156"/>
      <c r="N225" s="173"/>
      <c r="O225" s="173"/>
      <c r="P225" s="157"/>
      <c r="Q225" s="157"/>
      <c r="R225" s="155"/>
      <c r="S225" s="126"/>
    </row>
    <row r="226" spans="1:19">
      <c r="A226" s="126"/>
      <c r="B226" s="155"/>
      <c r="C226" s="155"/>
      <c r="D226" s="126"/>
      <c r="E226" s="126"/>
      <c r="F226" s="126"/>
      <c r="G226" s="155"/>
      <c r="H226" s="126"/>
      <c r="I226" s="126"/>
      <c r="J226" s="126"/>
      <c r="K226" s="155"/>
      <c r="L226" s="156"/>
      <c r="M226" s="156"/>
      <c r="N226" s="173"/>
      <c r="O226" s="173"/>
      <c r="P226" s="157"/>
      <c r="Q226" s="157"/>
      <c r="R226" s="155"/>
      <c r="S226" s="126"/>
    </row>
    <row r="227" spans="1:19">
      <c r="A227" s="126"/>
      <c r="B227" s="155"/>
      <c r="C227" s="155"/>
      <c r="D227" s="126"/>
      <c r="E227" s="126"/>
      <c r="F227" s="126"/>
      <c r="G227" s="155"/>
      <c r="H227" s="126"/>
      <c r="I227" s="126"/>
      <c r="J227" s="126"/>
      <c r="K227" s="155"/>
      <c r="L227" s="156"/>
      <c r="M227" s="156"/>
      <c r="N227" s="173"/>
      <c r="O227" s="173"/>
      <c r="P227" s="157"/>
      <c r="Q227" s="157"/>
      <c r="R227" s="155"/>
      <c r="S227" s="126"/>
    </row>
    <row r="228" spans="1:19">
      <c r="A228" s="126"/>
      <c r="B228" s="155"/>
      <c r="C228" s="155"/>
      <c r="D228" s="126"/>
      <c r="E228" s="126"/>
      <c r="F228" s="126"/>
      <c r="G228" s="155"/>
      <c r="H228" s="126"/>
      <c r="I228" s="126"/>
      <c r="J228" s="126"/>
      <c r="K228" s="155"/>
      <c r="L228" s="156"/>
      <c r="M228" s="156"/>
      <c r="N228" s="173"/>
      <c r="O228" s="173"/>
      <c r="P228" s="157"/>
      <c r="Q228" s="157"/>
      <c r="R228" s="155"/>
      <c r="S228" s="126"/>
    </row>
    <row r="229" spans="1:19">
      <c r="A229" s="126"/>
      <c r="B229" s="155"/>
      <c r="C229" s="155"/>
      <c r="D229" s="126"/>
      <c r="E229" s="126"/>
      <c r="F229" s="126"/>
      <c r="G229" s="155"/>
      <c r="H229" s="126"/>
      <c r="I229" s="126"/>
      <c r="J229" s="126"/>
      <c r="K229" s="155"/>
      <c r="L229" s="156"/>
      <c r="M229" s="156"/>
      <c r="N229" s="173"/>
      <c r="O229" s="173"/>
      <c r="P229" s="157"/>
      <c r="Q229" s="157"/>
      <c r="R229" s="155"/>
      <c r="S229" s="126"/>
    </row>
    <row r="230" spans="1:19">
      <c r="A230" s="126"/>
      <c r="B230" s="155"/>
      <c r="C230" s="155"/>
      <c r="D230" s="126"/>
      <c r="E230" s="126"/>
      <c r="F230" s="126"/>
      <c r="G230" s="155"/>
      <c r="H230" s="126"/>
      <c r="I230" s="126"/>
      <c r="J230" s="126"/>
      <c r="K230" s="155"/>
      <c r="L230" s="156"/>
      <c r="M230" s="156"/>
      <c r="N230" s="173"/>
      <c r="O230" s="173"/>
      <c r="P230" s="157"/>
      <c r="Q230" s="157"/>
      <c r="R230" s="155"/>
      <c r="S230" s="126"/>
    </row>
    <row r="231" spans="1:19">
      <c r="A231" s="126"/>
      <c r="B231" s="155"/>
      <c r="C231" s="155"/>
      <c r="D231" s="126"/>
      <c r="E231" s="126"/>
      <c r="F231" s="126"/>
      <c r="G231" s="155"/>
      <c r="H231" s="126"/>
      <c r="I231" s="126"/>
      <c r="J231" s="126"/>
      <c r="K231" s="155"/>
      <c r="L231" s="156"/>
      <c r="M231" s="156"/>
      <c r="N231" s="173"/>
      <c r="O231" s="173"/>
      <c r="P231" s="157"/>
      <c r="Q231" s="157"/>
      <c r="R231" s="155"/>
      <c r="S231" s="126"/>
    </row>
    <row r="232" spans="1:19">
      <c r="A232" s="126"/>
      <c r="B232" s="155"/>
      <c r="C232" s="155"/>
      <c r="D232" s="126"/>
      <c r="E232" s="126"/>
      <c r="F232" s="126"/>
      <c r="G232" s="155"/>
      <c r="H232" s="126"/>
      <c r="I232" s="126"/>
      <c r="J232" s="126"/>
      <c r="K232" s="155"/>
      <c r="L232" s="156"/>
      <c r="M232" s="156"/>
      <c r="N232" s="173"/>
      <c r="O232" s="173"/>
      <c r="P232" s="157"/>
      <c r="Q232" s="157"/>
      <c r="R232" s="155"/>
      <c r="S232" s="126"/>
    </row>
    <row r="233" spans="1:19">
      <c r="A233" s="126"/>
      <c r="B233" s="155"/>
      <c r="C233" s="155"/>
      <c r="D233" s="126"/>
      <c r="E233" s="126"/>
      <c r="F233" s="126"/>
      <c r="G233" s="155"/>
      <c r="H233" s="126"/>
      <c r="I233" s="126"/>
      <c r="J233" s="126"/>
      <c r="K233" s="155"/>
      <c r="L233" s="156"/>
      <c r="M233" s="156"/>
      <c r="N233" s="173"/>
      <c r="O233" s="173"/>
      <c r="P233" s="157"/>
      <c r="Q233" s="157"/>
      <c r="R233" s="155"/>
      <c r="S233" s="126"/>
    </row>
    <row r="234" spans="1:19">
      <c r="A234" s="126"/>
      <c r="B234" s="155"/>
      <c r="C234" s="155"/>
      <c r="D234" s="126"/>
      <c r="E234" s="126"/>
      <c r="F234" s="126"/>
      <c r="G234" s="155"/>
      <c r="H234" s="126"/>
      <c r="I234" s="126"/>
      <c r="J234" s="126"/>
      <c r="K234" s="155"/>
      <c r="L234" s="156"/>
      <c r="M234" s="156"/>
      <c r="N234" s="173"/>
      <c r="O234" s="173"/>
      <c r="P234" s="157"/>
      <c r="Q234" s="157"/>
      <c r="R234" s="155"/>
      <c r="S234" s="126"/>
    </row>
    <row r="235" spans="1:19">
      <c r="A235" s="126"/>
      <c r="B235" s="155"/>
      <c r="C235" s="155"/>
      <c r="D235" s="126"/>
      <c r="E235" s="126"/>
      <c r="F235" s="126"/>
      <c r="G235" s="155"/>
      <c r="H235" s="126"/>
      <c r="I235" s="126"/>
      <c r="J235" s="126"/>
      <c r="K235" s="155"/>
      <c r="L235" s="156"/>
      <c r="M235" s="156"/>
      <c r="N235" s="173"/>
      <c r="O235" s="173"/>
      <c r="P235" s="157"/>
      <c r="Q235" s="157"/>
      <c r="R235" s="155"/>
      <c r="S235" s="126"/>
    </row>
    <row r="236" spans="1:19">
      <c r="A236" s="126"/>
      <c r="B236" s="155"/>
      <c r="C236" s="155"/>
      <c r="D236" s="126"/>
      <c r="E236" s="126"/>
      <c r="F236" s="126"/>
      <c r="G236" s="155"/>
      <c r="H236" s="126"/>
      <c r="I236" s="126"/>
      <c r="J236" s="126"/>
      <c r="K236" s="155"/>
      <c r="L236" s="156"/>
      <c r="M236" s="156"/>
      <c r="N236" s="173"/>
      <c r="O236" s="173"/>
      <c r="P236" s="157"/>
      <c r="Q236" s="157"/>
      <c r="R236" s="155"/>
      <c r="S236" s="126"/>
    </row>
    <row r="237" spans="1:19">
      <c r="A237" s="126"/>
      <c r="B237" s="155"/>
      <c r="C237" s="155"/>
      <c r="D237" s="126"/>
      <c r="E237" s="126"/>
      <c r="F237" s="126"/>
      <c r="G237" s="155"/>
      <c r="H237" s="126"/>
      <c r="I237" s="126"/>
      <c r="J237" s="126"/>
      <c r="K237" s="155"/>
      <c r="L237" s="156"/>
      <c r="M237" s="156"/>
      <c r="N237" s="173"/>
      <c r="O237" s="173"/>
      <c r="P237" s="157"/>
      <c r="Q237" s="157"/>
      <c r="R237" s="155"/>
      <c r="S237" s="126"/>
    </row>
    <row r="238" spans="1:19">
      <c r="A238" s="126"/>
      <c r="B238" s="155"/>
      <c r="C238" s="155"/>
      <c r="D238" s="126"/>
      <c r="E238" s="126"/>
      <c r="F238" s="126"/>
      <c r="G238" s="155"/>
      <c r="H238" s="126"/>
      <c r="I238" s="126"/>
      <c r="J238" s="126"/>
      <c r="K238" s="155"/>
      <c r="L238" s="156"/>
      <c r="M238" s="156"/>
      <c r="N238" s="173"/>
      <c r="O238" s="173"/>
      <c r="P238" s="157"/>
      <c r="Q238" s="157"/>
      <c r="R238" s="155"/>
      <c r="S238" s="126"/>
    </row>
    <row r="239" spans="1:19">
      <c r="A239" s="126"/>
      <c r="B239" s="155"/>
      <c r="C239" s="155"/>
      <c r="D239" s="126"/>
      <c r="E239" s="126"/>
      <c r="F239" s="126"/>
      <c r="G239" s="155"/>
      <c r="H239" s="126"/>
      <c r="I239" s="126"/>
      <c r="J239" s="126"/>
      <c r="K239" s="155"/>
      <c r="L239" s="156"/>
      <c r="M239" s="156"/>
      <c r="N239" s="173"/>
      <c r="O239" s="173"/>
      <c r="P239" s="157"/>
      <c r="Q239" s="157"/>
      <c r="R239" s="155"/>
      <c r="S239" s="126"/>
    </row>
    <row r="240" spans="1:19">
      <c r="A240" s="126"/>
      <c r="B240" s="155"/>
      <c r="C240" s="155"/>
      <c r="D240" s="126"/>
      <c r="E240" s="126"/>
      <c r="F240" s="126"/>
      <c r="G240" s="155"/>
      <c r="H240" s="126"/>
      <c r="I240" s="126"/>
      <c r="J240" s="126"/>
      <c r="K240" s="155"/>
      <c r="L240" s="156"/>
      <c r="M240" s="156"/>
      <c r="N240" s="173"/>
      <c r="O240" s="173"/>
      <c r="P240" s="157"/>
      <c r="Q240" s="157"/>
      <c r="R240" s="155"/>
      <c r="S240" s="126"/>
    </row>
    <row r="241" spans="1:19">
      <c r="A241" s="126"/>
      <c r="B241" s="155"/>
      <c r="C241" s="155"/>
      <c r="D241" s="126"/>
      <c r="E241" s="126"/>
      <c r="F241" s="126"/>
      <c r="G241" s="155"/>
      <c r="H241" s="126"/>
      <c r="I241" s="126"/>
      <c r="J241" s="126"/>
      <c r="K241" s="155"/>
      <c r="L241" s="156"/>
      <c r="M241" s="156"/>
      <c r="N241" s="173"/>
      <c r="O241" s="173"/>
      <c r="P241" s="157"/>
      <c r="Q241" s="157"/>
      <c r="R241" s="155"/>
      <c r="S241" s="126"/>
    </row>
    <row r="242" spans="1:19">
      <c r="A242" s="126"/>
      <c r="B242" s="155"/>
      <c r="C242" s="155"/>
      <c r="D242" s="126"/>
      <c r="E242" s="126"/>
      <c r="F242" s="126"/>
      <c r="G242" s="155"/>
      <c r="H242" s="126"/>
      <c r="I242" s="126"/>
      <c r="J242" s="126"/>
      <c r="K242" s="155"/>
      <c r="L242" s="156"/>
      <c r="M242" s="156"/>
      <c r="N242" s="173"/>
      <c r="O242" s="173"/>
      <c r="P242" s="157"/>
      <c r="Q242" s="157"/>
      <c r="R242" s="155"/>
      <c r="S242" s="126"/>
    </row>
    <row r="243" spans="1:19">
      <c r="A243" s="126"/>
      <c r="B243" s="155"/>
      <c r="C243" s="155"/>
      <c r="D243" s="126"/>
      <c r="E243" s="126"/>
      <c r="F243" s="126"/>
      <c r="G243" s="155"/>
      <c r="H243" s="126"/>
      <c r="I243" s="126"/>
      <c r="J243" s="126"/>
      <c r="K243" s="155"/>
      <c r="L243" s="156"/>
      <c r="M243" s="156"/>
      <c r="N243" s="173"/>
      <c r="O243" s="173"/>
      <c r="P243" s="157"/>
      <c r="Q243" s="157"/>
      <c r="R243" s="155"/>
      <c r="S243" s="126"/>
    </row>
    <row r="244" spans="1:19">
      <c r="A244" s="126"/>
      <c r="B244" s="155"/>
      <c r="C244" s="155"/>
      <c r="D244" s="126"/>
      <c r="E244" s="126"/>
      <c r="F244" s="126"/>
      <c r="G244" s="155"/>
      <c r="H244" s="126"/>
      <c r="I244" s="126"/>
      <c r="J244" s="126"/>
      <c r="K244" s="155"/>
      <c r="L244" s="156"/>
      <c r="M244" s="156"/>
      <c r="N244" s="173"/>
      <c r="O244" s="173"/>
      <c r="P244" s="157"/>
      <c r="Q244" s="157"/>
      <c r="R244" s="155"/>
      <c r="S244" s="126"/>
    </row>
    <row r="245" spans="1:19">
      <c r="A245" s="126"/>
      <c r="B245" s="155"/>
      <c r="C245" s="155"/>
      <c r="D245" s="126"/>
      <c r="E245" s="126"/>
      <c r="F245" s="126"/>
      <c r="G245" s="155"/>
      <c r="H245" s="126"/>
      <c r="I245" s="126"/>
      <c r="J245" s="126"/>
      <c r="K245" s="155"/>
      <c r="L245" s="156"/>
      <c r="M245" s="156"/>
      <c r="N245" s="173"/>
      <c r="O245" s="173"/>
      <c r="P245" s="157"/>
      <c r="Q245" s="157"/>
      <c r="R245" s="155"/>
      <c r="S245" s="126"/>
    </row>
    <row r="246" spans="1:19">
      <c r="A246" s="126"/>
      <c r="B246" s="155"/>
      <c r="C246" s="155"/>
      <c r="D246" s="126"/>
      <c r="E246" s="126"/>
      <c r="F246" s="126"/>
      <c r="G246" s="155"/>
      <c r="H246" s="126"/>
      <c r="I246" s="126"/>
      <c r="J246" s="126"/>
      <c r="K246" s="155"/>
      <c r="L246" s="156"/>
      <c r="M246" s="156"/>
      <c r="N246" s="173"/>
      <c r="O246" s="173"/>
      <c r="P246" s="157"/>
      <c r="Q246" s="157"/>
      <c r="R246" s="155"/>
      <c r="S246" s="126"/>
    </row>
    <row r="247" spans="1:19">
      <c r="A247" s="126"/>
      <c r="B247" s="155"/>
      <c r="C247" s="155"/>
      <c r="D247" s="126"/>
      <c r="E247" s="126"/>
      <c r="F247" s="126"/>
      <c r="G247" s="155"/>
      <c r="H247" s="126"/>
      <c r="I247" s="126"/>
      <c r="J247" s="126"/>
      <c r="K247" s="155"/>
      <c r="L247" s="156"/>
      <c r="M247" s="156"/>
      <c r="N247" s="173"/>
      <c r="O247" s="173"/>
      <c r="P247" s="157"/>
      <c r="Q247" s="157"/>
      <c r="R247" s="155"/>
      <c r="S247" s="126"/>
    </row>
    <row r="248" spans="1:19">
      <c r="A248" s="126"/>
      <c r="B248" s="155"/>
      <c r="C248" s="155"/>
      <c r="D248" s="126"/>
      <c r="E248" s="126"/>
      <c r="F248" s="126"/>
      <c r="G248" s="155"/>
      <c r="H248" s="126"/>
      <c r="I248" s="126"/>
      <c r="J248" s="126"/>
      <c r="K248" s="155"/>
      <c r="L248" s="156"/>
      <c r="M248" s="156"/>
      <c r="N248" s="173"/>
      <c r="O248" s="173"/>
      <c r="P248" s="157"/>
      <c r="Q248" s="157"/>
      <c r="R248" s="155"/>
      <c r="S248" s="126"/>
    </row>
    <row r="249" spans="1:19">
      <c r="A249" s="126"/>
      <c r="B249" s="155"/>
      <c r="C249" s="155"/>
      <c r="D249" s="126"/>
      <c r="E249" s="126"/>
      <c r="F249" s="126"/>
      <c r="G249" s="155"/>
      <c r="H249" s="126"/>
      <c r="I249" s="126"/>
      <c r="J249" s="126"/>
      <c r="K249" s="155"/>
      <c r="L249" s="156"/>
      <c r="M249" s="156"/>
      <c r="N249" s="173"/>
      <c r="O249" s="173"/>
      <c r="P249" s="157"/>
      <c r="Q249" s="157"/>
      <c r="R249" s="155"/>
      <c r="S249" s="126"/>
    </row>
    <row r="250" spans="1:19">
      <c r="A250" s="126"/>
      <c r="B250" s="155"/>
      <c r="C250" s="155"/>
      <c r="D250" s="126"/>
      <c r="E250" s="126"/>
      <c r="F250" s="126"/>
      <c r="G250" s="155"/>
      <c r="H250" s="126"/>
      <c r="I250" s="126"/>
      <c r="J250" s="126"/>
      <c r="K250" s="155"/>
      <c r="L250" s="156"/>
      <c r="M250" s="156"/>
      <c r="N250" s="173"/>
      <c r="O250" s="173"/>
      <c r="P250" s="157"/>
      <c r="Q250" s="157"/>
      <c r="R250" s="155"/>
      <c r="S250" s="126"/>
    </row>
    <row r="251" spans="1:19">
      <c r="A251" s="126"/>
      <c r="B251" s="155"/>
      <c r="C251" s="155"/>
      <c r="D251" s="126"/>
      <c r="E251" s="126"/>
      <c r="F251" s="126"/>
      <c r="G251" s="155"/>
      <c r="H251" s="126"/>
      <c r="I251" s="126"/>
      <c r="J251" s="126"/>
      <c r="K251" s="155"/>
      <c r="L251" s="156"/>
      <c r="M251" s="156"/>
      <c r="N251" s="173"/>
      <c r="O251" s="173"/>
      <c r="P251" s="157"/>
      <c r="Q251" s="157"/>
      <c r="R251" s="155"/>
      <c r="S251" s="126"/>
    </row>
    <row r="252" spans="1:19">
      <c r="A252" s="126"/>
      <c r="B252" s="155"/>
      <c r="C252" s="155"/>
      <c r="D252" s="126"/>
      <c r="E252" s="126"/>
      <c r="F252" s="126"/>
      <c r="G252" s="155"/>
      <c r="H252" s="126"/>
      <c r="I252" s="126"/>
      <c r="J252" s="126"/>
      <c r="K252" s="155"/>
      <c r="L252" s="156"/>
      <c r="M252" s="156"/>
      <c r="N252" s="173"/>
      <c r="O252" s="173"/>
      <c r="P252" s="157"/>
      <c r="Q252" s="157"/>
      <c r="R252" s="155"/>
      <c r="S252" s="126"/>
    </row>
    <row r="253" spans="1:19">
      <c r="A253" s="126"/>
      <c r="B253" s="155"/>
      <c r="C253" s="155"/>
      <c r="D253" s="126"/>
      <c r="E253" s="126"/>
      <c r="F253" s="126"/>
      <c r="G253" s="155"/>
      <c r="H253" s="126"/>
      <c r="I253" s="126"/>
      <c r="J253" s="126"/>
      <c r="K253" s="155"/>
      <c r="L253" s="156"/>
      <c r="M253" s="156"/>
      <c r="N253" s="173"/>
      <c r="O253" s="173"/>
      <c r="P253" s="157"/>
      <c r="Q253" s="157"/>
      <c r="R253" s="155"/>
      <c r="S253" s="126"/>
    </row>
    <row r="254" spans="1:19">
      <c r="A254" s="126"/>
      <c r="B254" s="155"/>
      <c r="C254" s="155"/>
      <c r="D254" s="126"/>
      <c r="E254" s="126"/>
      <c r="F254" s="126"/>
      <c r="G254" s="155"/>
      <c r="H254" s="126"/>
      <c r="I254" s="126"/>
      <c r="J254" s="126"/>
      <c r="K254" s="155"/>
      <c r="L254" s="156"/>
      <c r="M254" s="156"/>
      <c r="N254" s="173"/>
      <c r="O254" s="173"/>
      <c r="P254" s="157"/>
      <c r="Q254" s="157"/>
      <c r="R254" s="155"/>
      <c r="S254" s="126"/>
    </row>
    <row r="255" spans="1:19">
      <c r="A255" s="126"/>
      <c r="B255" s="155"/>
      <c r="C255" s="155"/>
      <c r="D255" s="126"/>
      <c r="E255" s="126"/>
      <c r="F255" s="126"/>
      <c r="G255" s="155"/>
      <c r="H255" s="126"/>
      <c r="I255" s="126"/>
      <c r="J255" s="126"/>
      <c r="K255" s="155"/>
      <c r="L255" s="156"/>
      <c r="M255" s="156"/>
      <c r="N255" s="173"/>
      <c r="O255" s="173"/>
      <c r="P255" s="157"/>
      <c r="Q255" s="157"/>
      <c r="R255" s="155"/>
      <c r="S255" s="126"/>
    </row>
    <row r="256" spans="1:19">
      <c r="A256" s="126"/>
      <c r="B256" s="155"/>
      <c r="C256" s="155"/>
      <c r="D256" s="126"/>
      <c r="E256" s="126"/>
      <c r="F256" s="126"/>
      <c r="G256" s="155"/>
      <c r="H256" s="126"/>
      <c r="I256" s="126"/>
      <c r="J256" s="126"/>
      <c r="K256" s="155"/>
      <c r="L256" s="156"/>
      <c r="M256" s="156"/>
      <c r="N256" s="173"/>
      <c r="O256" s="173"/>
      <c r="P256" s="157"/>
      <c r="Q256" s="157"/>
      <c r="R256" s="155"/>
      <c r="S256" s="126"/>
    </row>
    <row r="257" spans="1:19">
      <c r="A257" s="126"/>
      <c r="B257" s="155"/>
      <c r="C257" s="155"/>
      <c r="D257" s="126"/>
      <c r="E257" s="126"/>
      <c r="F257" s="126"/>
      <c r="G257" s="155"/>
      <c r="H257" s="126"/>
      <c r="I257" s="126"/>
      <c r="J257" s="126"/>
      <c r="K257" s="155"/>
      <c r="L257" s="156"/>
      <c r="M257" s="156"/>
      <c r="N257" s="173"/>
      <c r="O257" s="173"/>
      <c r="P257" s="157"/>
      <c r="Q257" s="157"/>
      <c r="R257" s="155"/>
      <c r="S257" s="126"/>
    </row>
    <row r="258" spans="1:19">
      <c r="A258" s="126"/>
      <c r="B258" s="155"/>
      <c r="C258" s="155"/>
      <c r="D258" s="126"/>
      <c r="E258" s="126"/>
      <c r="F258" s="126"/>
      <c r="G258" s="155"/>
      <c r="H258" s="126"/>
      <c r="I258" s="126"/>
      <c r="J258" s="126"/>
      <c r="K258" s="155"/>
      <c r="L258" s="156"/>
      <c r="M258" s="156"/>
      <c r="N258" s="173"/>
      <c r="O258" s="173"/>
      <c r="P258" s="157"/>
      <c r="Q258" s="157"/>
      <c r="R258" s="155"/>
      <c r="S258" s="126"/>
    </row>
    <row r="259" spans="1:19">
      <c r="A259" s="126"/>
      <c r="B259" s="155"/>
      <c r="C259" s="155"/>
      <c r="D259" s="126"/>
      <c r="E259" s="126"/>
      <c r="F259" s="126"/>
      <c r="G259" s="155"/>
      <c r="H259" s="126"/>
      <c r="I259" s="126"/>
      <c r="J259" s="126"/>
      <c r="K259" s="155"/>
      <c r="L259" s="156"/>
      <c r="M259" s="156"/>
      <c r="N259" s="173"/>
      <c r="O259" s="173"/>
      <c r="P259" s="157"/>
      <c r="Q259" s="157"/>
      <c r="R259" s="155"/>
      <c r="S259" s="126"/>
    </row>
    <row r="260" spans="1:19">
      <c r="A260" s="126"/>
      <c r="B260" s="155"/>
      <c r="C260" s="155"/>
      <c r="D260" s="126"/>
      <c r="E260" s="126"/>
      <c r="F260" s="126"/>
      <c r="G260" s="155"/>
      <c r="H260" s="126"/>
      <c r="I260" s="126"/>
      <c r="J260" s="126"/>
      <c r="K260" s="155"/>
      <c r="L260" s="156"/>
      <c r="M260" s="156"/>
      <c r="N260" s="173"/>
      <c r="O260" s="173"/>
      <c r="P260" s="157"/>
      <c r="Q260" s="157"/>
      <c r="R260" s="155"/>
      <c r="S260" s="126"/>
    </row>
    <row r="261" spans="1:19">
      <c r="A261" s="126"/>
      <c r="B261" s="155"/>
      <c r="C261" s="155"/>
      <c r="D261" s="126"/>
      <c r="E261" s="126"/>
      <c r="F261" s="126"/>
      <c r="G261" s="155"/>
      <c r="H261" s="126"/>
      <c r="I261" s="126"/>
      <c r="J261" s="126"/>
      <c r="K261" s="155"/>
      <c r="L261" s="156"/>
      <c r="M261" s="156"/>
      <c r="N261" s="173"/>
      <c r="O261" s="173"/>
      <c r="P261" s="157"/>
      <c r="Q261" s="157"/>
      <c r="R261" s="155"/>
      <c r="S261" s="126"/>
    </row>
    <row r="262" spans="1:19">
      <c r="A262" s="126"/>
      <c r="B262" s="155"/>
      <c r="C262" s="155"/>
      <c r="D262" s="126"/>
      <c r="E262" s="126"/>
      <c r="F262" s="126"/>
      <c r="G262" s="155"/>
      <c r="H262" s="126"/>
      <c r="I262" s="126"/>
      <c r="J262" s="126"/>
      <c r="K262" s="155"/>
      <c r="L262" s="156"/>
      <c r="M262" s="156"/>
      <c r="N262" s="173"/>
      <c r="O262" s="173"/>
      <c r="P262" s="157"/>
      <c r="Q262" s="157"/>
      <c r="R262" s="155"/>
      <c r="S262" s="126"/>
    </row>
    <row r="263" spans="1:19">
      <c r="A263" s="126"/>
      <c r="B263" s="155"/>
      <c r="C263" s="155"/>
      <c r="D263" s="126"/>
      <c r="E263" s="126"/>
      <c r="F263" s="126"/>
      <c r="G263" s="155"/>
      <c r="H263" s="126"/>
      <c r="I263" s="126"/>
      <c r="J263" s="126"/>
      <c r="K263" s="155"/>
      <c r="L263" s="156"/>
      <c r="M263" s="156"/>
      <c r="N263" s="173"/>
      <c r="O263" s="173"/>
      <c r="P263" s="157"/>
      <c r="Q263" s="157"/>
      <c r="R263" s="155"/>
      <c r="S263" s="126"/>
    </row>
    <row r="264" spans="1:19">
      <c r="A264" s="126"/>
      <c r="B264" s="155"/>
      <c r="C264" s="155"/>
      <c r="D264" s="126"/>
      <c r="E264" s="126"/>
      <c r="F264" s="126"/>
      <c r="G264" s="155"/>
      <c r="H264" s="126"/>
      <c r="I264" s="126"/>
      <c r="J264" s="126"/>
      <c r="K264" s="155"/>
      <c r="L264" s="156"/>
      <c r="M264" s="156"/>
      <c r="N264" s="173"/>
      <c r="O264" s="173"/>
      <c r="P264" s="157"/>
      <c r="Q264" s="157"/>
      <c r="R264" s="155"/>
      <c r="S264" s="126"/>
    </row>
    <row r="265" spans="1:19">
      <c r="A265" s="126"/>
      <c r="B265" s="155"/>
      <c r="C265" s="155"/>
      <c r="D265" s="126"/>
      <c r="E265" s="126"/>
      <c r="F265" s="126"/>
      <c r="G265" s="155"/>
      <c r="H265" s="126"/>
      <c r="I265" s="126"/>
      <c r="J265" s="126"/>
      <c r="K265" s="155"/>
      <c r="L265" s="156"/>
      <c r="M265" s="156"/>
      <c r="N265" s="173"/>
      <c r="O265" s="173"/>
      <c r="P265" s="157"/>
      <c r="Q265" s="157"/>
      <c r="R265" s="155"/>
      <c r="S265" s="126"/>
    </row>
    <row r="266" spans="1:19">
      <c r="A266" s="126"/>
      <c r="B266" s="155"/>
      <c r="C266" s="155"/>
      <c r="D266" s="126"/>
      <c r="E266" s="126"/>
      <c r="F266" s="126"/>
      <c r="G266" s="155"/>
      <c r="H266" s="126"/>
      <c r="I266" s="126"/>
      <c r="J266" s="126"/>
      <c r="K266" s="155"/>
      <c r="L266" s="156"/>
      <c r="M266" s="156"/>
      <c r="N266" s="173"/>
      <c r="O266" s="173"/>
      <c r="P266" s="157"/>
      <c r="Q266" s="157"/>
      <c r="R266" s="155"/>
      <c r="S266" s="126"/>
    </row>
    <row r="267" spans="1:19">
      <c r="A267" s="126"/>
      <c r="B267" s="155"/>
      <c r="C267" s="155"/>
      <c r="D267" s="126"/>
      <c r="E267" s="126"/>
      <c r="F267" s="126"/>
      <c r="G267" s="155"/>
      <c r="H267" s="126"/>
      <c r="I267" s="126"/>
      <c r="J267" s="126"/>
      <c r="K267" s="155"/>
      <c r="L267" s="156"/>
      <c r="M267" s="156"/>
      <c r="N267" s="173"/>
      <c r="O267" s="173"/>
      <c r="P267" s="157"/>
      <c r="Q267" s="157"/>
      <c r="R267" s="155"/>
      <c r="S267" s="126"/>
    </row>
    <row r="268" spans="1:19">
      <c r="A268" s="126"/>
      <c r="B268" s="155"/>
      <c r="C268" s="155"/>
      <c r="D268" s="126"/>
      <c r="E268" s="126"/>
      <c r="F268" s="126"/>
      <c r="G268" s="155"/>
      <c r="H268" s="126"/>
      <c r="I268" s="126"/>
      <c r="J268" s="126"/>
      <c r="K268" s="155"/>
      <c r="L268" s="156"/>
      <c r="M268" s="156"/>
      <c r="N268" s="173"/>
      <c r="O268" s="173"/>
      <c r="P268" s="157"/>
      <c r="Q268" s="157"/>
      <c r="R268" s="155"/>
      <c r="S268" s="126"/>
    </row>
    <row r="269" spans="1:19">
      <c r="A269" s="126"/>
      <c r="B269" s="155"/>
      <c r="C269" s="155"/>
      <c r="D269" s="126"/>
      <c r="E269" s="126"/>
      <c r="F269" s="126"/>
      <c r="G269" s="155"/>
      <c r="H269" s="126"/>
      <c r="I269" s="126"/>
      <c r="J269" s="126"/>
      <c r="K269" s="155"/>
      <c r="L269" s="156"/>
      <c r="M269" s="156"/>
      <c r="N269" s="173"/>
      <c r="O269" s="173"/>
      <c r="P269" s="157"/>
      <c r="Q269" s="157"/>
      <c r="R269" s="155"/>
      <c r="S269" s="126"/>
    </row>
    <row r="270" spans="1:19">
      <c r="A270" s="126"/>
      <c r="B270" s="155"/>
      <c r="C270" s="155"/>
      <c r="D270" s="126"/>
      <c r="E270" s="126"/>
      <c r="F270" s="126"/>
      <c r="G270" s="155"/>
      <c r="H270" s="126"/>
      <c r="I270" s="126"/>
      <c r="J270" s="126"/>
      <c r="K270" s="155"/>
      <c r="L270" s="156"/>
      <c r="M270" s="156"/>
      <c r="N270" s="173"/>
      <c r="O270" s="173"/>
      <c r="P270" s="157"/>
      <c r="Q270" s="157"/>
      <c r="R270" s="155"/>
      <c r="S270" s="126"/>
    </row>
    <row r="271" spans="1:19">
      <c r="A271" s="126"/>
      <c r="B271" s="155"/>
      <c r="C271" s="155"/>
      <c r="D271" s="126"/>
      <c r="E271" s="126"/>
      <c r="F271" s="126"/>
      <c r="G271" s="155"/>
      <c r="H271" s="126"/>
      <c r="I271" s="126"/>
      <c r="J271" s="126"/>
      <c r="K271" s="155"/>
      <c r="L271" s="156"/>
      <c r="M271" s="156"/>
      <c r="N271" s="173"/>
      <c r="O271" s="173"/>
      <c r="P271" s="157"/>
      <c r="Q271" s="157"/>
      <c r="R271" s="155"/>
      <c r="S271" s="126"/>
    </row>
    <row r="272" spans="1:19">
      <c r="A272" s="126"/>
      <c r="B272" s="155"/>
      <c r="C272" s="155"/>
      <c r="D272" s="126"/>
      <c r="E272" s="126"/>
      <c r="F272" s="126"/>
      <c r="G272" s="155"/>
      <c r="H272" s="126"/>
      <c r="I272" s="126"/>
      <c r="J272" s="126"/>
      <c r="K272" s="155"/>
      <c r="L272" s="156"/>
      <c r="M272" s="156"/>
      <c r="N272" s="173"/>
      <c r="O272" s="173"/>
      <c r="P272" s="157"/>
      <c r="Q272" s="157"/>
      <c r="R272" s="155"/>
      <c r="S272" s="126"/>
    </row>
    <row r="273" spans="1:19">
      <c r="A273" s="126"/>
      <c r="B273" s="155"/>
      <c r="C273" s="155"/>
      <c r="D273" s="126"/>
      <c r="E273" s="126"/>
      <c r="F273" s="126"/>
      <c r="G273" s="155"/>
      <c r="H273" s="126"/>
      <c r="I273" s="126"/>
      <c r="J273" s="126"/>
      <c r="K273" s="155"/>
      <c r="L273" s="156"/>
      <c r="M273" s="156"/>
      <c r="N273" s="173"/>
      <c r="O273" s="173"/>
      <c r="P273" s="157"/>
      <c r="Q273" s="157"/>
      <c r="R273" s="155"/>
      <c r="S273" s="126"/>
    </row>
    <row r="274" spans="1:19">
      <c r="A274" s="126"/>
      <c r="B274" s="155"/>
      <c r="C274" s="155"/>
      <c r="D274" s="126"/>
      <c r="E274" s="126"/>
      <c r="F274" s="126"/>
      <c r="G274" s="155"/>
      <c r="H274" s="126"/>
      <c r="I274" s="126"/>
      <c r="J274" s="126"/>
      <c r="K274" s="155"/>
      <c r="L274" s="156"/>
      <c r="M274" s="156"/>
      <c r="N274" s="173"/>
      <c r="O274" s="173"/>
      <c r="P274" s="157"/>
      <c r="Q274" s="157"/>
      <c r="R274" s="155"/>
      <c r="S274" s="126"/>
    </row>
    <row r="275" spans="1:19">
      <c r="A275" s="126"/>
      <c r="B275" s="155"/>
      <c r="C275" s="155"/>
      <c r="D275" s="126"/>
      <c r="E275" s="126"/>
      <c r="F275" s="126"/>
      <c r="G275" s="155"/>
      <c r="H275" s="126"/>
      <c r="I275" s="126"/>
      <c r="J275" s="126"/>
      <c r="K275" s="155"/>
      <c r="L275" s="156"/>
      <c r="M275" s="156"/>
      <c r="N275" s="173"/>
      <c r="O275" s="173"/>
      <c r="P275" s="157"/>
      <c r="Q275" s="157"/>
      <c r="R275" s="155"/>
      <c r="S275" s="126"/>
    </row>
    <row r="276" spans="1:19">
      <c r="A276" s="126"/>
      <c r="B276" s="155"/>
      <c r="C276" s="155"/>
      <c r="D276" s="126"/>
      <c r="E276" s="126"/>
      <c r="F276" s="126"/>
      <c r="G276" s="155"/>
      <c r="H276" s="126"/>
      <c r="I276" s="126"/>
      <c r="J276" s="126"/>
      <c r="K276" s="155"/>
      <c r="L276" s="156"/>
      <c r="M276" s="156"/>
      <c r="N276" s="173"/>
      <c r="O276" s="173"/>
      <c r="P276" s="157"/>
      <c r="Q276" s="157"/>
      <c r="R276" s="155"/>
      <c r="S276" s="126"/>
    </row>
    <row r="277" spans="1:19">
      <c r="A277" s="126"/>
      <c r="B277" s="155"/>
      <c r="C277" s="155"/>
      <c r="D277" s="126"/>
      <c r="E277" s="126"/>
      <c r="F277" s="126"/>
      <c r="G277" s="155"/>
      <c r="H277" s="126"/>
      <c r="I277" s="126"/>
      <c r="J277" s="126"/>
      <c r="K277" s="155"/>
      <c r="L277" s="156"/>
      <c r="M277" s="156"/>
      <c r="N277" s="173"/>
      <c r="O277" s="173"/>
      <c r="P277" s="157"/>
      <c r="Q277" s="157"/>
      <c r="R277" s="155"/>
      <c r="S277" s="126"/>
    </row>
    <row r="278" spans="1:19">
      <c r="A278" s="126"/>
      <c r="B278" s="155"/>
      <c r="C278" s="155"/>
      <c r="D278" s="126"/>
      <c r="E278" s="126"/>
      <c r="F278" s="126"/>
      <c r="G278" s="155"/>
      <c r="H278" s="126"/>
      <c r="I278" s="126"/>
      <c r="J278" s="126"/>
      <c r="K278" s="155"/>
      <c r="L278" s="156"/>
      <c r="M278" s="156"/>
      <c r="N278" s="173"/>
      <c r="O278" s="173"/>
      <c r="P278" s="157"/>
      <c r="Q278" s="157"/>
      <c r="R278" s="155"/>
      <c r="S278" s="126"/>
    </row>
    <row r="279" spans="1:19">
      <c r="A279" s="126"/>
      <c r="B279" s="155"/>
      <c r="C279" s="155"/>
      <c r="D279" s="126"/>
      <c r="E279" s="126"/>
      <c r="F279" s="126"/>
      <c r="G279" s="155"/>
      <c r="H279" s="126"/>
      <c r="I279" s="126"/>
      <c r="J279" s="126"/>
      <c r="K279" s="155"/>
      <c r="L279" s="156"/>
      <c r="M279" s="156"/>
      <c r="N279" s="173"/>
      <c r="O279" s="173"/>
      <c r="P279" s="157"/>
      <c r="Q279" s="157"/>
      <c r="R279" s="155"/>
      <c r="S279" s="126"/>
    </row>
    <row r="280" spans="1:19">
      <c r="A280" s="126"/>
      <c r="B280" s="155"/>
      <c r="C280" s="155"/>
      <c r="D280" s="126"/>
      <c r="E280" s="126"/>
      <c r="F280" s="126"/>
      <c r="G280" s="155"/>
      <c r="H280" s="126"/>
      <c r="I280" s="126"/>
      <c r="J280" s="126"/>
      <c r="K280" s="155"/>
      <c r="L280" s="156"/>
      <c r="M280" s="156"/>
      <c r="N280" s="173"/>
      <c r="O280" s="173"/>
      <c r="P280" s="157"/>
      <c r="Q280" s="157"/>
      <c r="R280" s="155"/>
      <c r="S280" s="126"/>
    </row>
    <row r="281" spans="1:19">
      <c r="A281" s="126"/>
      <c r="B281" s="155"/>
      <c r="C281" s="155"/>
      <c r="D281" s="126"/>
      <c r="E281" s="126"/>
      <c r="F281" s="126"/>
      <c r="G281" s="155"/>
      <c r="H281" s="126"/>
      <c r="I281" s="126"/>
      <c r="J281" s="126"/>
      <c r="K281" s="155"/>
      <c r="L281" s="156"/>
      <c r="M281" s="156"/>
      <c r="N281" s="173"/>
      <c r="O281" s="173"/>
      <c r="P281" s="157"/>
      <c r="Q281" s="157"/>
      <c r="R281" s="155"/>
      <c r="S281" s="126"/>
    </row>
    <row r="282" spans="1:19">
      <c r="A282" s="126"/>
      <c r="B282" s="155"/>
      <c r="C282" s="155"/>
      <c r="D282" s="126"/>
      <c r="E282" s="126"/>
      <c r="F282" s="126"/>
      <c r="G282" s="155"/>
      <c r="H282" s="126"/>
      <c r="I282" s="126"/>
      <c r="J282" s="126"/>
      <c r="K282" s="155"/>
      <c r="L282" s="156"/>
      <c r="M282" s="156"/>
      <c r="N282" s="173"/>
      <c r="O282" s="173"/>
      <c r="P282" s="157"/>
      <c r="Q282" s="157"/>
      <c r="R282" s="155"/>
      <c r="S282" s="126"/>
    </row>
    <row r="283" spans="1:19">
      <c r="A283" s="126"/>
      <c r="B283" s="155"/>
      <c r="C283" s="155"/>
      <c r="D283" s="126"/>
      <c r="E283" s="126"/>
      <c r="F283" s="126"/>
      <c r="G283" s="155"/>
      <c r="H283" s="126"/>
      <c r="I283" s="126"/>
      <c r="J283" s="126"/>
      <c r="K283" s="155"/>
      <c r="L283" s="156"/>
      <c r="M283" s="156"/>
      <c r="N283" s="173"/>
      <c r="O283" s="173"/>
      <c r="P283" s="157"/>
      <c r="Q283" s="157"/>
      <c r="R283" s="155"/>
      <c r="S283" s="126"/>
    </row>
    <row r="284" spans="1:19">
      <c r="A284" s="126"/>
      <c r="B284" s="155"/>
      <c r="C284" s="155"/>
      <c r="D284" s="126"/>
      <c r="E284" s="126"/>
      <c r="F284" s="126"/>
      <c r="G284" s="155"/>
      <c r="H284" s="126"/>
      <c r="I284" s="126"/>
      <c r="J284" s="126"/>
      <c r="K284" s="155"/>
      <c r="L284" s="156"/>
      <c r="M284" s="156"/>
      <c r="N284" s="173"/>
      <c r="O284" s="173"/>
      <c r="P284" s="157"/>
      <c r="Q284" s="157"/>
      <c r="R284" s="155"/>
      <c r="S284" s="126"/>
    </row>
    <row r="285" spans="1:19">
      <c r="A285" s="126"/>
      <c r="B285" s="155"/>
      <c r="C285" s="155"/>
      <c r="D285" s="126"/>
      <c r="E285" s="126"/>
      <c r="F285" s="126"/>
      <c r="G285" s="155"/>
      <c r="H285" s="126"/>
      <c r="I285" s="126"/>
      <c r="J285" s="126"/>
      <c r="K285" s="155"/>
      <c r="L285" s="156"/>
      <c r="M285" s="156"/>
      <c r="N285" s="173"/>
      <c r="O285" s="173"/>
      <c r="P285" s="157"/>
      <c r="Q285" s="157"/>
      <c r="R285" s="155"/>
      <c r="S285" s="126"/>
    </row>
    <row r="286" spans="1:19">
      <c r="A286" s="126"/>
      <c r="B286" s="155"/>
      <c r="C286" s="155"/>
      <c r="D286" s="126"/>
      <c r="E286" s="126"/>
      <c r="F286" s="126"/>
      <c r="G286" s="155"/>
      <c r="H286" s="126"/>
      <c r="I286" s="126"/>
      <c r="J286" s="126"/>
      <c r="K286" s="155"/>
      <c r="L286" s="156"/>
      <c r="M286" s="156"/>
      <c r="N286" s="173"/>
      <c r="O286" s="173"/>
      <c r="P286" s="157"/>
      <c r="Q286" s="157"/>
      <c r="R286" s="155"/>
      <c r="S286" s="126"/>
    </row>
    <row r="287" spans="1:19">
      <c r="A287" s="126"/>
      <c r="B287" s="155"/>
      <c r="C287" s="155"/>
      <c r="D287" s="126"/>
      <c r="E287" s="126"/>
      <c r="F287" s="126"/>
      <c r="G287" s="155"/>
      <c r="H287" s="126"/>
      <c r="I287" s="126"/>
      <c r="J287" s="126"/>
      <c r="K287" s="155"/>
      <c r="L287" s="156"/>
      <c r="M287" s="156"/>
      <c r="N287" s="173"/>
      <c r="O287" s="173"/>
      <c r="P287" s="157"/>
      <c r="Q287" s="157"/>
      <c r="R287" s="155"/>
      <c r="S287" s="126"/>
    </row>
    <row r="288" spans="1:19">
      <c r="A288" s="126"/>
      <c r="B288" s="155"/>
      <c r="C288" s="155"/>
      <c r="D288" s="126"/>
      <c r="E288" s="126"/>
      <c r="F288" s="126"/>
      <c r="G288" s="155"/>
      <c r="H288" s="126"/>
      <c r="I288" s="126"/>
      <c r="J288" s="126"/>
      <c r="K288" s="155"/>
      <c r="L288" s="156"/>
      <c r="M288" s="156"/>
      <c r="N288" s="173"/>
      <c r="O288" s="173"/>
      <c r="P288" s="157"/>
      <c r="Q288" s="157"/>
      <c r="R288" s="155"/>
      <c r="S288" s="126"/>
    </row>
    <row r="289" spans="1:19">
      <c r="A289" s="126"/>
      <c r="B289" s="155"/>
      <c r="C289" s="155"/>
      <c r="D289" s="126"/>
      <c r="E289" s="126"/>
      <c r="F289" s="126"/>
      <c r="G289" s="155"/>
      <c r="H289" s="126"/>
      <c r="I289" s="126"/>
      <c r="J289" s="126"/>
      <c r="K289" s="155"/>
      <c r="L289" s="156"/>
      <c r="M289" s="156"/>
      <c r="N289" s="173"/>
      <c r="O289" s="173"/>
      <c r="P289" s="157"/>
      <c r="Q289" s="157"/>
      <c r="R289" s="155"/>
      <c r="S289" s="126"/>
    </row>
    <row r="290" spans="1:19">
      <c r="A290" s="126"/>
      <c r="B290" s="155"/>
      <c r="C290" s="155"/>
      <c r="D290" s="126"/>
      <c r="E290" s="126"/>
      <c r="F290" s="126"/>
      <c r="G290" s="155"/>
      <c r="H290" s="126"/>
      <c r="I290" s="126"/>
      <c r="J290" s="126"/>
      <c r="K290" s="155"/>
      <c r="L290" s="156"/>
      <c r="M290" s="156"/>
      <c r="N290" s="173"/>
      <c r="O290" s="173"/>
      <c r="P290" s="157"/>
      <c r="Q290" s="157"/>
      <c r="R290" s="155"/>
      <c r="S290" s="126"/>
    </row>
    <row r="291" spans="1:19">
      <c r="A291" s="126"/>
      <c r="B291" s="155"/>
      <c r="C291" s="155"/>
      <c r="D291" s="126"/>
      <c r="E291" s="126"/>
      <c r="F291" s="126"/>
      <c r="G291" s="155"/>
      <c r="H291" s="126"/>
      <c r="I291" s="126"/>
      <c r="J291" s="126"/>
      <c r="K291" s="155"/>
      <c r="L291" s="156"/>
      <c r="M291" s="156"/>
      <c r="N291" s="173"/>
      <c r="O291" s="173"/>
      <c r="P291" s="157"/>
      <c r="Q291" s="157"/>
      <c r="R291" s="155"/>
      <c r="S291" s="126"/>
    </row>
    <row r="292" spans="1:19">
      <c r="A292" s="126"/>
      <c r="B292" s="155"/>
      <c r="C292" s="155"/>
      <c r="D292" s="126"/>
      <c r="E292" s="126"/>
      <c r="F292" s="126"/>
      <c r="G292" s="155"/>
      <c r="H292" s="126"/>
      <c r="I292" s="126"/>
      <c r="J292" s="126"/>
      <c r="K292" s="155"/>
      <c r="L292" s="156"/>
      <c r="M292" s="156"/>
      <c r="N292" s="173"/>
      <c r="O292" s="173"/>
      <c r="P292" s="157"/>
      <c r="Q292" s="157"/>
      <c r="R292" s="155"/>
      <c r="S292" s="126"/>
    </row>
    <row r="293" spans="1:19">
      <c r="A293" s="126"/>
      <c r="B293" s="155"/>
      <c r="C293" s="155"/>
      <c r="D293" s="126"/>
      <c r="E293" s="126"/>
      <c r="F293" s="126"/>
      <c r="G293" s="155"/>
      <c r="H293" s="126"/>
      <c r="I293" s="126"/>
      <c r="J293" s="126"/>
      <c r="K293" s="155"/>
      <c r="L293" s="156"/>
      <c r="M293" s="156"/>
      <c r="N293" s="173"/>
      <c r="O293" s="173"/>
      <c r="P293" s="157"/>
      <c r="Q293" s="157"/>
      <c r="R293" s="155"/>
      <c r="S293" s="126"/>
    </row>
    <row r="294" spans="1:19">
      <c r="A294" s="126"/>
      <c r="B294" s="155"/>
      <c r="C294" s="155"/>
      <c r="D294" s="126"/>
      <c r="E294" s="126"/>
      <c r="F294" s="126"/>
      <c r="G294" s="155"/>
      <c r="H294" s="126"/>
      <c r="I294" s="126"/>
      <c r="J294" s="126"/>
      <c r="K294" s="155"/>
      <c r="L294" s="156"/>
      <c r="M294" s="156"/>
      <c r="N294" s="173"/>
      <c r="O294" s="173"/>
      <c r="P294" s="157"/>
      <c r="Q294" s="157"/>
      <c r="R294" s="155"/>
      <c r="S294" s="126"/>
    </row>
    <row r="295" spans="1:19">
      <c r="A295" s="126"/>
      <c r="B295" s="155"/>
      <c r="C295" s="155"/>
      <c r="D295" s="126"/>
      <c r="E295" s="126"/>
      <c r="F295" s="126"/>
      <c r="G295" s="155"/>
      <c r="H295" s="126"/>
      <c r="I295" s="126"/>
      <c r="J295" s="126"/>
      <c r="K295" s="155"/>
      <c r="L295" s="156"/>
      <c r="M295" s="156"/>
      <c r="N295" s="173"/>
      <c r="O295" s="173"/>
      <c r="P295" s="157"/>
      <c r="Q295" s="157"/>
      <c r="R295" s="155"/>
      <c r="S295" s="126"/>
    </row>
    <row r="296" spans="1:19">
      <c r="A296" s="126"/>
      <c r="B296" s="155"/>
      <c r="C296" s="155"/>
      <c r="D296" s="126"/>
      <c r="E296" s="126"/>
      <c r="F296" s="126"/>
      <c r="G296" s="155"/>
      <c r="H296" s="126"/>
      <c r="I296" s="126"/>
      <c r="J296" s="126"/>
      <c r="K296" s="155"/>
      <c r="L296" s="156"/>
      <c r="M296" s="156"/>
      <c r="N296" s="173"/>
      <c r="O296" s="173"/>
      <c r="P296" s="157"/>
      <c r="Q296" s="157"/>
      <c r="R296" s="155"/>
      <c r="S296" s="126"/>
    </row>
    <row r="297" spans="1:19">
      <c r="A297" s="126"/>
      <c r="B297" s="155"/>
      <c r="C297" s="155"/>
      <c r="D297" s="126"/>
      <c r="E297" s="126"/>
      <c r="F297" s="126"/>
      <c r="G297" s="155"/>
      <c r="H297" s="126"/>
      <c r="I297" s="126"/>
      <c r="J297" s="126"/>
      <c r="K297" s="155"/>
      <c r="L297" s="156"/>
      <c r="M297" s="156"/>
      <c r="N297" s="173"/>
      <c r="O297" s="173"/>
      <c r="P297" s="157"/>
      <c r="Q297" s="157"/>
      <c r="R297" s="155"/>
      <c r="S297" s="126"/>
    </row>
    <row r="298" spans="1:19">
      <c r="A298" s="126"/>
      <c r="B298" s="155"/>
      <c r="C298" s="155"/>
      <c r="D298" s="126"/>
      <c r="E298" s="126"/>
      <c r="F298" s="126"/>
      <c r="G298" s="155"/>
      <c r="H298" s="126"/>
      <c r="I298" s="126"/>
      <c r="J298" s="126"/>
      <c r="K298" s="155"/>
      <c r="L298" s="156"/>
      <c r="M298" s="156"/>
      <c r="N298" s="173"/>
      <c r="O298" s="173"/>
      <c r="P298" s="157"/>
      <c r="Q298" s="157"/>
      <c r="R298" s="155"/>
      <c r="S298" s="126"/>
    </row>
    <row r="299" spans="1:19">
      <c r="A299" s="126"/>
      <c r="B299" s="155"/>
      <c r="C299" s="155"/>
      <c r="D299" s="126"/>
      <c r="E299" s="126"/>
      <c r="F299" s="126"/>
      <c r="G299" s="155"/>
      <c r="H299" s="126"/>
      <c r="I299" s="126"/>
      <c r="J299" s="126"/>
      <c r="K299" s="155"/>
      <c r="L299" s="156"/>
      <c r="M299" s="156"/>
      <c r="N299" s="173"/>
      <c r="O299" s="173"/>
      <c r="P299" s="157"/>
      <c r="Q299" s="157"/>
      <c r="R299" s="155"/>
      <c r="S299" s="126"/>
    </row>
    <row r="300" spans="1:19">
      <c r="A300" s="126"/>
      <c r="B300" s="155"/>
      <c r="C300" s="155"/>
      <c r="D300" s="126"/>
      <c r="E300" s="126"/>
      <c r="F300" s="126"/>
      <c r="G300" s="155"/>
      <c r="H300" s="126"/>
      <c r="I300" s="126"/>
      <c r="J300" s="126"/>
      <c r="K300" s="155"/>
      <c r="L300" s="156"/>
      <c r="M300" s="156"/>
      <c r="N300" s="173"/>
      <c r="O300" s="173"/>
      <c r="P300" s="157"/>
      <c r="Q300" s="157"/>
      <c r="R300" s="155"/>
      <c r="S300" s="126"/>
    </row>
    <row r="301" spans="1:19">
      <c r="A301" s="126"/>
      <c r="B301" s="155"/>
      <c r="C301" s="155"/>
      <c r="D301" s="126"/>
      <c r="E301" s="126"/>
      <c r="F301" s="126"/>
      <c r="G301" s="155"/>
      <c r="H301" s="126"/>
      <c r="I301" s="126"/>
      <c r="J301" s="126"/>
      <c r="K301" s="155"/>
      <c r="L301" s="156"/>
      <c r="M301" s="156"/>
      <c r="N301" s="173"/>
      <c r="O301" s="173"/>
      <c r="P301" s="157"/>
      <c r="Q301" s="157"/>
      <c r="R301" s="155"/>
      <c r="S301" s="126"/>
    </row>
    <row r="302" spans="1:19">
      <c r="A302" s="126"/>
      <c r="B302" s="155"/>
      <c r="C302" s="155"/>
      <c r="D302" s="126"/>
      <c r="E302" s="126"/>
      <c r="F302" s="126"/>
      <c r="G302" s="155"/>
      <c r="H302" s="126"/>
      <c r="I302" s="126"/>
      <c r="J302" s="126"/>
      <c r="K302" s="155"/>
      <c r="L302" s="156"/>
      <c r="M302" s="156"/>
      <c r="N302" s="173"/>
      <c r="O302" s="173"/>
      <c r="P302" s="157"/>
      <c r="Q302" s="157"/>
      <c r="R302" s="155"/>
      <c r="S302" s="126"/>
    </row>
    <row r="303" spans="1:19">
      <c r="A303" s="126"/>
      <c r="B303" s="155"/>
      <c r="C303" s="155"/>
      <c r="D303" s="126"/>
      <c r="E303" s="126"/>
      <c r="F303" s="126"/>
      <c r="G303" s="155"/>
      <c r="H303" s="126"/>
      <c r="I303" s="126"/>
      <c r="J303" s="126"/>
      <c r="K303" s="155"/>
      <c r="L303" s="156"/>
      <c r="M303" s="156"/>
      <c r="N303" s="173"/>
      <c r="O303" s="173"/>
      <c r="P303" s="157"/>
      <c r="Q303" s="157"/>
      <c r="R303" s="155"/>
      <c r="S303" s="126"/>
    </row>
    <row r="304" spans="1:19">
      <c r="A304" s="126"/>
      <c r="B304" s="155"/>
      <c r="C304" s="155"/>
      <c r="D304" s="126"/>
      <c r="E304" s="126"/>
      <c r="F304" s="126"/>
      <c r="G304" s="155"/>
      <c r="H304" s="126"/>
      <c r="I304" s="126"/>
      <c r="J304" s="126"/>
      <c r="K304" s="155"/>
      <c r="L304" s="156"/>
      <c r="M304" s="156"/>
      <c r="N304" s="173"/>
      <c r="O304" s="173"/>
      <c r="P304" s="157"/>
      <c r="Q304" s="157"/>
      <c r="R304" s="155"/>
      <c r="S304" s="126"/>
    </row>
    <row r="305" spans="1:19">
      <c r="A305" s="126"/>
      <c r="B305" s="155"/>
      <c r="C305" s="155"/>
      <c r="D305" s="126"/>
      <c r="E305" s="126"/>
      <c r="F305" s="126"/>
      <c r="G305" s="155"/>
      <c r="H305" s="126"/>
      <c r="I305" s="126"/>
      <c r="J305" s="126"/>
      <c r="K305" s="155"/>
      <c r="L305" s="156"/>
      <c r="M305" s="156"/>
      <c r="N305" s="173"/>
      <c r="O305" s="173"/>
      <c r="P305" s="157"/>
      <c r="Q305" s="157"/>
      <c r="R305" s="155"/>
      <c r="S305" s="126"/>
    </row>
    <row r="306" spans="1:19">
      <c r="A306" s="126"/>
      <c r="B306" s="155"/>
      <c r="C306" s="155"/>
      <c r="D306" s="126"/>
      <c r="E306" s="126"/>
      <c r="F306" s="126"/>
      <c r="G306" s="155"/>
      <c r="H306" s="126"/>
      <c r="I306" s="126"/>
      <c r="J306" s="126"/>
      <c r="K306" s="155"/>
      <c r="L306" s="156"/>
      <c r="M306" s="156"/>
      <c r="N306" s="173"/>
      <c r="O306" s="173"/>
      <c r="P306" s="157"/>
      <c r="Q306" s="157"/>
      <c r="R306" s="155"/>
      <c r="S306" s="126"/>
    </row>
    <row r="307" spans="1:19">
      <c r="A307" s="126"/>
      <c r="B307" s="155"/>
      <c r="C307" s="155"/>
      <c r="D307" s="126"/>
      <c r="E307" s="126"/>
      <c r="F307" s="126"/>
      <c r="G307" s="155"/>
      <c r="H307" s="126"/>
      <c r="I307" s="126"/>
      <c r="J307" s="126"/>
      <c r="K307" s="155"/>
      <c r="L307" s="156"/>
      <c r="M307" s="156"/>
      <c r="N307" s="173"/>
      <c r="O307" s="173"/>
      <c r="P307" s="157"/>
      <c r="Q307" s="157"/>
      <c r="R307" s="155"/>
      <c r="S307" s="126"/>
    </row>
    <row r="308" spans="1:19">
      <c r="A308" s="126"/>
      <c r="B308" s="155"/>
      <c r="C308" s="155"/>
      <c r="D308" s="126"/>
      <c r="E308" s="126"/>
      <c r="F308" s="126"/>
      <c r="G308" s="155"/>
      <c r="H308" s="126"/>
      <c r="I308" s="126"/>
      <c r="J308" s="126"/>
      <c r="K308" s="155"/>
      <c r="L308" s="156"/>
      <c r="M308" s="156"/>
      <c r="N308" s="173"/>
      <c r="O308" s="173"/>
      <c r="P308" s="157"/>
      <c r="Q308" s="157"/>
      <c r="R308" s="155"/>
      <c r="S308" s="126"/>
    </row>
    <row r="309" spans="1:19">
      <c r="A309" s="126"/>
      <c r="B309" s="155"/>
      <c r="C309" s="155"/>
      <c r="D309" s="126"/>
      <c r="E309" s="126"/>
      <c r="F309" s="126"/>
      <c r="G309" s="155"/>
      <c r="H309" s="126"/>
      <c r="I309" s="126"/>
      <c r="J309" s="126"/>
      <c r="K309" s="155"/>
      <c r="L309" s="156"/>
      <c r="M309" s="156"/>
      <c r="N309" s="173"/>
      <c r="O309" s="173"/>
      <c r="P309" s="157"/>
      <c r="Q309" s="157"/>
      <c r="R309" s="155"/>
      <c r="S309" s="126"/>
    </row>
    <row r="310" spans="1:19">
      <c r="A310" s="126"/>
      <c r="B310" s="155"/>
      <c r="C310" s="155"/>
      <c r="D310" s="126"/>
      <c r="E310" s="126"/>
      <c r="F310" s="126"/>
      <c r="G310" s="155"/>
      <c r="H310" s="126"/>
      <c r="I310" s="126"/>
      <c r="J310" s="126"/>
      <c r="K310" s="155"/>
      <c r="L310" s="156"/>
      <c r="M310" s="156"/>
      <c r="N310" s="173"/>
      <c r="O310" s="173"/>
      <c r="P310" s="157"/>
      <c r="Q310" s="157"/>
      <c r="R310" s="155"/>
      <c r="S310" s="126"/>
    </row>
    <row r="311" spans="1:19">
      <c r="A311" s="126"/>
      <c r="B311" s="155"/>
      <c r="C311" s="155"/>
      <c r="D311" s="126"/>
      <c r="E311" s="126"/>
      <c r="F311" s="126"/>
      <c r="G311" s="155"/>
      <c r="H311" s="126"/>
      <c r="I311" s="126"/>
      <c r="J311" s="126"/>
      <c r="K311" s="155"/>
      <c r="L311" s="156"/>
      <c r="M311" s="156"/>
      <c r="N311" s="173"/>
      <c r="O311" s="173"/>
      <c r="P311" s="157"/>
      <c r="Q311" s="157"/>
      <c r="R311" s="155"/>
      <c r="S311" s="126"/>
    </row>
    <row r="312" spans="1:19">
      <c r="A312" s="126"/>
      <c r="B312" s="155"/>
      <c r="C312" s="155"/>
      <c r="D312" s="126"/>
      <c r="E312" s="126"/>
      <c r="F312" s="126"/>
      <c r="G312" s="155"/>
      <c r="H312" s="126"/>
      <c r="I312" s="126"/>
      <c r="J312" s="126"/>
      <c r="K312" s="155"/>
      <c r="L312" s="156"/>
      <c r="M312" s="156"/>
      <c r="N312" s="173"/>
      <c r="O312" s="173"/>
      <c r="P312" s="157"/>
      <c r="Q312" s="157"/>
      <c r="R312" s="155"/>
      <c r="S312" s="126"/>
    </row>
    <row r="313" spans="1:19">
      <c r="A313" s="126"/>
      <c r="B313" s="155"/>
      <c r="C313" s="155"/>
      <c r="D313" s="126"/>
      <c r="E313" s="126"/>
      <c r="F313" s="126"/>
      <c r="G313" s="155"/>
      <c r="H313" s="126"/>
      <c r="I313" s="126"/>
      <c r="J313" s="126"/>
      <c r="K313" s="155"/>
      <c r="L313" s="156"/>
      <c r="M313" s="156"/>
      <c r="N313" s="173"/>
      <c r="O313" s="173"/>
      <c r="P313" s="157"/>
      <c r="Q313" s="157"/>
      <c r="R313" s="155"/>
      <c r="S313" s="126"/>
    </row>
    <row r="314" spans="1:19">
      <c r="A314" s="126"/>
      <c r="B314" s="155"/>
      <c r="C314" s="155"/>
      <c r="D314" s="126"/>
      <c r="E314" s="126"/>
      <c r="F314" s="126"/>
      <c r="G314" s="155"/>
      <c r="H314" s="126"/>
      <c r="I314" s="126"/>
      <c r="J314" s="126"/>
      <c r="K314" s="155"/>
      <c r="L314" s="156"/>
      <c r="M314" s="156"/>
      <c r="N314" s="173"/>
      <c r="O314" s="173"/>
      <c r="P314" s="157"/>
      <c r="Q314" s="157"/>
      <c r="R314" s="155"/>
      <c r="S314" s="126"/>
    </row>
    <row r="315" spans="1:19">
      <c r="A315" s="126"/>
      <c r="B315" s="155"/>
      <c r="C315" s="155"/>
      <c r="D315" s="126"/>
      <c r="E315" s="126"/>
      <c r="F315" s="126"/>
      <c r="G315" s="155"/>
      <c r="H315" s="126"/>
      <c r="I315" s="126"/>
      <c r="J315" s="126"/>
      <c r="K315" s="155"/>
      <c r="L315" s="156"/>
      <c r="M315" s="156"/>
      <c r="N315" s="173"/>
      <c r="O315" s="173"/>
      <c r="P315" s="157"/>
      <c r="Q315" s="157"/>
      <c r="R315" s="155"/>
      <c r="S315" s="126"/>
    </row>
    <row r="316" spans="1:19">
      <c r="A316" s="126"/>
      <c r="B316" s="155"/>
      <c r="C316" s="155"/>
      <c r="D316" s="126"/>
      <c r="E316" s="126"/>
      <c r="F316" s="126"/>
      <c r="G316" s="155"/>
      <c r="H316" s="126"/>
      <c r="I316" s="126"/>
      <c r="J316" s="126"/>
      <c r="K316" s="155"/>
      <c r="L316" s="156"/>
      <c r="M316" s="156"/>
      <c r="N316" s="173"/>
      <c r="O316" s="173"/>
      <c r="P316" s="157"/>
      <c r="Q316" s="157"/>
      <c r="R316" s="155"/>
      <c r="S316" s="126"/>
    </row>
    <row r="317" spans="1:19">
      <c r="A317" s="126"/>
      <c r="B317" s="155"/>
      <c r="C317" s="155"/>
      <c r="D317" s="126"/>
      <c r="E317" s="126"/>
      <c r="F317" s="126"/>
      <c r="G317" s="155"/>
      <c r="H317" s="126"/>
      <c r="I317" s="126"/>
      <c r="J317" s="126"/>
      <c r="K317" s="155"/>
      <c r="L317" s="156"/>
      <c r="M317" s="156"/>
      <c r="N317" s="173"/>
      <c r="O317" s="173"/>
      <c r="P317" s="157"/>
      <c r="Q317" s="157"/>
      <c r="R317" s="155"/>
      <c r="S317" s="126"/>
    </row>
    <row r="318" spans="1:19">
      <c r="A318" s="126"/>
      <c r="B318" s="155"/>
      <c r="C318" s="155"/>
      <c r="D318" s="126"/>
      <c r="E318" s="126"/>
      <c r="F318" s="126"/>
      <c r="G318" s="155"/>
      <c r="H318" s="126"/>
      <c r="I318" s="126"/>
      <c r="J318" s="126"/>
      <c r="K318" s="155"/>
      <c r="L318" s="156"/>
      <c r="M318" s="156"/>
      <c r="N318" s="173"/>
      <c r="O318" s="173"/>
      <c r="P318" s="157"/>
      <c r="Q318" s="157"/>
      <c r="R318" s="155"/>
      <c r="S318" s="126"/>
    </row>
    <row r="319" spans="1:19">
      <c r="A319" s="126"/>
      <c r="B319" s="155"/>
      <c r="C319" s="155"/>
      <c r="D319" s="126"/>
      <c r="E319" s="126"/>
      <c r="F319" s="126"/>
      <c r="G319" s="155"/>
      <c r="H319" s="126"/>
      <c r="I319" s="126"/>
      <c r="J319" s="126"/>
      <c r="K319" s="155"/>
      <c r="L319" s="156"/>
      <c r="M319" s="156"/>
      <c r="N319" s="173"/>
      <c r="O319" s="173"/>
      <c r="P319" s="157"/>
      <c r="Q319" s="157"/>
      <c r="R319" s="155"/>
      <c r="S319" s="126"/>
    </row>
    <row r="320" spans="1:19">
      <c r="A320" s="126"/>
      <c r="B320" s="155"/>
      <c r="C320" s="155"/>
      <c r="D320" s="126"/>
      <c r="E320" s="126"/>
      <c r="F320" s="126"/>
      <c r="G320" s="155"/>
      <c r="H320" s="126"/>
      <c r="I320" s="126"/>
      <c r="J320" s="126"/>
      <c r="K320" s="155"/>
      <c r="L320" s="156"/>
      <c r="M320" s="156"/>
      <c r="N320" s="173"/>
      <c r="O320" s="173"/>
      <c r="P320" s="157"/>
      <c r="Q320" s="157"/>
      <c r="R320" s="155"/>
      <c r="S320" s="126"/>
    </row>
    <row r="321" spans="1:19">
      <c r="A321" s="126"/>
      <c r="B321" s="155"/>
      <c r="C321" s="155"/>
      <c r="D321" s="126"/>
      <c r="E321" s="126"/>
      <c r="F321" s="126"/>
      <c r="G321" s="155"/>
      <c r="H321" s="126"/>
      <c r="I321" s="126"/>
      <c r="J321" s="126"/>
      <c r="K321" s="155"/>
      <c r="L321" s="156"/>
      <c r="M321" s="156"/>
      <c r="N321" s="173"/>
      <c r="O321" s="173"/>
      <c r="P321" s="157"/>
      <c r="Q321" s="157"/>
      <c r="R321" s="155"/>
      <c r="S321" s="126"/>
    </row>
    <row r="322" spans="1:19">
      <c r="A322" s="126"/>
      <c r="B322" s="155"/>
      <c r="C322" s="155"/>
      <c r="D322" s="126"/>
      <c r="E322" s="126"/>
      <c r="F322" s="126"/>
      <c r="G322" s="155"/>
      <c r="H322" s="126"/>
      <c r="I322" s="126"/>
      <c r="J322" s="126"/>
      <c r="K322" s="155"/>
      <c r="L322" s="156"/>
      <c r="M322" s="156"/>
      <c r="N322" s="173"/>
      <c r="O322" s="173"/>
      <c r="P322" s="157"/>
      <c r="Q322" s="157"/>
      <c r="R322" s="155"/>
      <c r="S322" s="126"/>
    </row>
    <row r="323" spans="1:19">
      <c r="A323" s="126"/>
      <c r="B323" s="155"/>
      <c r="C323" s="155"/>
      <c r="D323" s="126"/>
      <c r="E323" s="126"/>
      <c r="F323" s="126"/>
      <c r="G323" s="155"/>
      <c r="H323" s="126"/>
      <c r="I323" s="126"/>
      <c r="J323" s="126"/>
      <c r="K323" s="155"/>
      <c r="L323" s="156"/>
      <c r="M323" s="156"/>
      <c r="N323" s="173"/>
      <c r="O323" s="173"/>
      <c r="P323" s="157"/>
      <c r="Q323" s="157"/>
      <c r="R323" s="155"/>
      <c r="S323" s="126"/>
    </row>
    <row r="324" spans="1:19">
      <c r="A324" s="126"/>
      <c r="B324" s="155"/>
      <c r="C324" s="155"/>
      <c r="D324" s="126"/>
      <c r="E324" s="126"/>
      <c r="F324" s="126"/>
      <c r="G324" s="155"/>
      <c r="H324" s="126"/>
      <c r="I324" s="126"/>
      <c r="J324" s="126"/>
      <c r="K324" s="155"/>
      <c r="L324" s="156"/>
      <c r="M324" s="156"/>
      <c r="N324" s="173"/>
      <c r="O324" s="173"/>
      <c r="P324" s="157"/>
      <c r="Q324" s="157"/>
      <c r="R324" s="155"/>
      <c r="S324" s="126"/>
    </row>
    <row r="325" spans="1:19">
      <c r="A325" s="126"/>
      <c r="B325" s="155"/>
      <c r="C325" s="155"/>
      <c r="D325" s="126"/>
      <c r="E325" s="126"/>
      <c r="F325" s="126"/>
      <c r="G325" s="155"/>
      <c r="H325" s="126"/>
      <c r="I325" s="126"/>
      <c r="J325" s="126"/>
      <c r="K325" s="155"/>
      <c r="L325" s="156"/>
      <c r="M325" s="156"/>
      <c r="N325" s="173"/>
      <c r="O325" s="173"/>
      <c r="P325" s="157"/>
      <c r="Q325" s="157"/>
      <c r="R325" s="155"/>
      <c r="S325" s="126"/>
    </row>
    <row r="326" spans="1:19">
      <c r="A326" s="126"/>
      <c r="B326" s="155"/>
      <c r="C326" s="155"/>
      <c r="D326" s="126"/>
      <c r="E326" s="126"/>
      <c r="F326" s="126"/>
      <c r="G326" s="155"/>
      <c r="H326" s="126"/>
      <c r="I326" s="126"/>
      <c r="J326" s="126"/>
      <c r="K326" s="155"/>
      <c r="L326" s="156"/>
      <c r="M326" s="156"/>
      <c r="N326" s="173"/>
      <c r="O326" s="173"/>
      <c r="P326" s="157"/>
      <c r="Q326" s="157"/>
      <c r="R326" s="155"/>
      <c r="S326" s="126"/>
    </row>
    <row r="327" spans="1:19">
      <c r="A327" s="126"/>
      <c r="B327" s="155"/>
      <c r="C327" s="155"/>
      <c r="D327" s="126"/>
      <c r="E327" s="126"/>
      <c r="F327" s="126"/>
      <c r="G327" s="155"/>
      <c r="H327" s="126"/>
      <c r="I327" s="126"/>
      <c r="J327" s="126"/>
      <c r="K327" s="155"/>
      <c r="L327" s="156"/>
      <c r="M327" s="156"/>
      <c r="N327" s="173"/>
      <c r="O327" s="173"/>
      <c r="P327" s="157"/>
      <c r="Q327" s="157"/>
      <c r="R327" s="155"/>
      <c r="S327" s="126"/>
    </row>
    <row r="328" spans="1:19">
      <c r="A328" s="126"/>
      <c r="B328" s="155"/>
      <c r="C328" s="155"/>
      <c r="D328" s="126"/>
      <c r="E328" s="126"/>
      <c r="F328" s="126"/>
      <c r="G328" s="155"/>
      <c r="H328" s="126"/>
      <c r="I328" s="126"/>
      <c r="J328" s="126"/>
      <c r="K328" s="155"/>
      <c r="L328" s="156"/>
      <c r="M328" s="156"/>
      <c r="N328" s="173"/>
      <c r="O328" s="173"/>
      <c r="P328" s="157"/>
      <c r="Q328" s="157"/>
      <c r="R328" s="155"/>
      <c r="S328" s="126"/>
    </row>
    <row r="329" spans="1:19">
      <c r="A329" s="126"/>
      <c r="B329" s="155"/>
      <c r="C329" s="155"/>
      <c r="D329" s="126"/>
      <c r="E329" s="126"/>
      <c r="F329" s="126"/>
      <c r="G329" s="155"/>
      <c r="H329" s="126"/>
      <c r="I329" s="126"/>
      <c r="J329" s="126"/>
      <c r="K329" s="155"/>
      <c r="L329" s="156"/>
      <c r="M329" s="156"/>
      <c r="N329" s="173"/>
      <c r="O329" s="173"/>
      <c r="P329" s="157"/>
      <c r="Q329" s="157"/>
      <c r="R329" s="155"/>
      <c r="S329" s="126"/>
    </row>
    <row r="330" spans="1:19">
      <c r="A330" s="126"/>
      <c r="B330" s="155"/>
      <c r="C330" s="155"/>
      <c r="D330" s="126"/>
      <c r="E330" s="126"/>
      <c r="F330" s="126"/>
      <c r="G330" s="155"/>
      <c r="H330" s="126"/>
      <c r="I330" s="126"/>
      <c r="J330" s="126"/>
      <c r="K330" s="155"/>
      <c r="L330" s="156"/>
      <c r="M330" s="156"/>
      <c r="N330" s="173"/>
      <c r="O330" s="173"/>
      <c r="P330" s="157"/>
      <c r="Q330" s="157"/>
      <c r="R330" s="155"/>
      <c r="S330" s="126"/>
    </row>
    <row r="331" spans="1:19">
      <c r="A331" s="126"/>
      <c r="B331" s="155"/>
      <c r="C331" s="155"/>
      <c r="D331" s="126"/>
      <c r="E331" s="126"/>
      <c r="F331" s="126"/>
      <c r="G331" s="155"/>
      <c r="H331" s="126"/>
      <c r="I331" s="126"/>
      <c r="J331" s="126"/>
      <c r="K331" s="155"/>
      <c r="L331" s="156"/>
      <c r="M331" s="156"/>
      <c r="N331" s="173"/>
      <c r="O331" s="173"/>
      <c r="P331" s="157"/>
      <c r="Q331" s="157"/>
      <c r="R331" s="155"/>
      <c r="S331" s="126"/>
    </row>
    <row r="332" spans="1:19">
      <c r="A332" s="126"/>
      <c r="B332" s="155"/>
      <c r="C332" s="155"/>
      <c r="D332" s="126"/>
      <c r="E332" s="126"/>
      <c r="F332" s="126"/>
      <c r="G332" s="155"/>
      <c r="H332" s="126"/>
      <c r="I332" s="126"/>
      <c r="J332" s="126"/>
      <c r="K332" s="155"/>
      <c r="L332" s="156"/>
      <c r="M332" s="156"/>
      <c r="N332" s="173"/>
      <c r="O332" s="173"/>
      <c r="P332" s="157"/>
      <c r="Q332" s="157"/>
      <c r="R332" s="155"/>
      <c r="S332" s="126"/>
    </row>
    <row r="333" spans="1:19">
      <c r="A333" s="126"/>
      <c r="B333" s="155"/>
      <c r="C333" s="155"/>
      <c r="D333" s="126"/>
      <c r="E333" s="126"/>
      <c r="F333" s="126"/>
      <c r="G333" s="155"/>
      <c r="H333" s="126"/>
      <c r="I333" s="126"/>
      <c r="J333" s="126"/>
      <c r="K333" s="155"/>
      <c r="L333" s="156"/>
      <c r="M333" s="156"/>
      <c r="N333" s="173"/>
      <c r="O333" s="173"/>
      <c r="P333" s="157"/>
      <c r="Q333" s="157"/>
      <c r="R333" s="155"/>
      <c r="S333" s="126"/>
    </row>
    <row r="334" spans="1:19">
      <c r="A334" s="126"/>
      <c r="B334" s="155"/>
      <c r="C334" s="155"/>
      <c r="D334" s="126"/>
      <c r="E334" s="126"/>
      <c r="F334" s="126"/>
      <c r="G334" s="155"/>
      <c r="H334" s="126"/>
      <c r="I334" s="126"/>
      <c r="J334" s="126"/>
      <c r="K334" s="155"/>
      <c r="L334" s="156"/>
      <c r="M334" s="156"/>
      <c r="N334" s="173"/>
      <c r="O334" s="173"/>
      <c r="P334" s="157"/>
      <c r="Q334" s="157"/>
      <c r="R334" s="155"/>
      <c r="S334" s="126"/>
    </row>
    <row r="335" spans="1:19">
      <c r="A335" s="126"/>
      <c r="B335" s="155"/>
      <c r="C335" s="155"/>
      <c r="D335" s="126"/>
      <c r="E335" s="126"/>
      <c r="F335" s="126"/>
      <c r="G335" s="155"/>
      <c r="H335" s="126"/>
      <c r="I335" s="126"/>
      <c r="J335" s="126"/>
      <c r="K335" s="155"/>
      <c r="L335" s="156"/>
      <c r="M335" s="156"/>
      <c r="N335" s="173"/>
      <c r="O335" s="173"/>
      <c r="P335" s="157"/>
      <c r="Q335" s="157"/>
      <c r="R335" s="155"/>
      <c r="S335" s="126"/>
    </row>
    <row r="336" spans="1:19">
      <c r="A336" s="126"/>
      <c r="B336" s="155"/>
      <c r="C336" s="155"/>
      <c r="D336" s="126"/>
      <c r="E336" s="126"/>
      <c r="F336" s="126"/>
      <c r="G336" s="155"/>
      <c r="H336" s="126"/>
      <c r="I336" s="126"/>
      <c r="J336" s="126"/>
      <c r="K336" s="155"/>
      <c r="L336" s="156"/>
      <c r="M336" s="156"/>
      <c r="N336" s="173"/>
      <c r="O336" s="173"/>
      <c r="P336" s="157"/>
      <c r="Q336" s="157"/>
      <c r="R336" s="155"/>
      <c r="S336" s="126"/>
    </row>
    <row r="337" spans="1:19">
      <c r="A337" s="126"/>
      <c r="B337" s="155"/>
      <c r="C337" s="155"/>
      <c r="D337" s="126"/>
      <c r="E337" s="126"/>
      <c r="F337" s="126"/>
      <c r="G337" s="155"/>
      <c r="H337" s="126"/>
      <c r="I337" s="126"/>
      <c r="J337" s="126"/>
      <c r="K337" s="155"/>
      <c r="L337" s="156"/>
      <c r="M337" s="156"/>
      <c r="N337" s="173"/>
      <c r="O337" s="173"/>
      <c r="P337" s="157"/>
      <c r="Q337" s="157"/>
      <c r="R337" s="155"/>
      <c r="S337" s="126"/>
    </row>
    <row r="338" spans="1:19">
      <c r="A338" s="126"/>
      <c r="B338" s="155"/>
      <c r="C338" s="155"/>
      <c r="D338" s="126"/>
      <c r="E338" s="126"/>
      <c r="F338" s="126"/>
      <c r="G338" s="155"/>
      <c r="H338" s="126"/>
      <c r="I338" s="126"/>
      <c r="J338" s="126"/>
      <c r="K338" s="155"/>
      <c r="L338" s="156"/>
      <c r="M338" s="156"/>
      <c r="N338" s="173"/>
      <c r="O338" s="173"/>
      <c r="P338" s="157"/>
      <c r="Q338" s="157"/>
      <c r="R338" s="155"/>
      <c r="S338" s="126"/>
    </row>
    <row r="339" spans="1:19">
      <c r="A339" s="126"/>
      <c r="B339" s="155"/>
      <c r="C339" s="155"/>
      <c r="D339" s="126"/>
      <c r="E339" s="126"/>
      <c r="F339" s="126"/>
      <c r="G339" s="155"/>
      <c r="H339" s="126"/>
      <c r="I339" s="126"/>
      <c r="J339" s="126"/>
      <c r="K339" s="155"/>
      <c r="L339" s="156"/>
      <c r="M339" s="156"/>
      <c r="N339" s="173"/>
      <c r="O339" s="173"/>
      <c r="P339" s="157"/>
      <c r="Q339" s="157"/>
      <c r="R339" s="155"/>
      <c r="S339" s="126"/>
    </row>
    <row r="340" spans="1:19">
      <c r="A340" s="126"/>
      <c r="B340" s="155"/>
      <c r="C340" s="155"/>
      <c r="D340" s="126"/>
      <c r="E340" s="126"/>
      <c r="F340" s="126"/>
      <c r="G340" s="155"/>
      <c r="H340" s="126"/>
      <c r="I340" s="126"/>
      <c r="J340" s="126"/>
      <c r="K340" s="155"/>
      <c r="L340" s="156"/>
      <c r="M340" s="156"/>
      <c r="N340" s="173"/>
      <c r="O340" s="173"/>
      <c r="P340" s="157"/>
      <c r="Q340" s="157"/>
      <c r="R340" s="155"/>
      <c r="S340" s="126"/>
    </row>
    <row r="341" spans="1:19">
      <c r="A341" s="126"/>
      <c r="B341" s="155"/>
      <c r="C341" s="155"/>
      <c r="D341" s="126"/>
      <c r="E341" s="126"/>
      <c r="F341" s="126"/>
      <c r="G341" s="155"/>
      <c r="H341" s="126"/>
      <c r="I341" s="126"/>
      <c r="J341" s="126"/>
      <c r="K341" s="155"/>
      <c r="L341" s="156"/>
      <c r="M341" s="156"/>
      <c r="N341" s="173"/>
      <c r="O341" s="173"/>
      <c r="P341" s="157"/>
      <c r="Q341" s="157"/>
      <c r="R341" s="155"/>
      <c r="S341" s="126"/>
    </row>
    <row r="342" spans="1:19">
      <c r="A342" s="126"/>
      <c r="B342" s="155"/>
      <c r="C342" s="155"/>
      <c r="D342" s="126"/>
      <c r="E342" s="126"/>
      <c r="F342" s="126"/>
      <c r="G342" s="155"/>
      <c r="H342" s="126"/>
      <c r="I342" s="126"/>
      <c r="J342" s="126"/>
      <c r="K342" s="155"/>
      <c r="L342" s="156"/>
      <c r="M342" s="156"/>
      <c r="N342" s="173"/>
      <c r="O342" s="173"/>
      <c r="P342" s="157"/>
      <c r="Q342" s="157"/>
      <c r="R342" s="155"/>
      <c r="S342" s="126"/>
    </row>
    <row r="343" spans="1:19">
      <c r="A343" s="126"/>
      <c r="B343" s="155"/>
      <c r="C343" s="155"/>
      <c r="D343" s="126"/>
      <c r="E343" s="126"/>
      <c r="F343" s="126"/>
      <c r="G343" s="155"/>
      <c r="H343" s="126"/>
      <c r="I343" s="126"/>
      <c r="J343" s="126"/>
      <c r="K343" s="155"/>
      <c r="L343" s="156"/>
      <c r="M343" s="156"/>
      <c r="N343" s="173"/>
      <c r="O343" s="173"/>
      <c r="P343" s="157"/>
      <c r="Q343" s="157"/>
      <c r="R343" s="155"/>
      <c r="S343" s="126"/>
    </row>
    <row r="344" spans="1:19">
      <c r="A344" s="126"/>
      <c r="B344" s="155"/>
      <c r="C344" s="155"/>
      <c r="D344" s="126"/>
      <c r="E344" s="126"/>
      <c r="F344" s="126"/>
      <c r="G344" s="155"/>
      <c r="H344" s="126"/>
      <c r="I344" s="126"/>
      <c r="J344" s="126"/>
      <c r="K344" s="155"/>
      <c r="L344" s="156"/>
      <c r="M344" s="156"/>
      <c r="N344" s="173"/>
      <c r="O344" s="173"/>
      <c r="P344" s="157"/>
      <c r="Q344" s="157"/>
      <c r="R344" s="155"/>
      <c r="S344" s="126"/>
    </row>
    <row r="345" spans="1:19">
      <c r="A345" s="126"/>
      <c r="B345" s="155"/>
      <c r="C345" s="155"/>
      <c r="D345" s="126"/>
      <c r="E345" s="126"/>
      <c r="F345" s="126"/>
      <c r="G345" s="155"/>
      <c r="H345" s="126"/>
      <c r="I345" s="126"/>
      <c r="J345" s="126"/>
      <c r="K345" s="155"/>
      <c r="L345" s="156"/>
      <c r="M345" s="156"/>
      <c r="N345" s="173"/>
      <c r="O345" s="173"/>
      <c r="P345" s="157"/>
      <c r="Q345" s="157"/>
      <c r="R345" s="155"/>
      <c r="S345" s="126"/>
    </row>
    <row r="346" spans="1:19">
      <c r="A346" s="126"/>
      <c r="B346" s="155"/>
      <c r="C346" s="155"/>
      <c r="D346" s="126"/>
      <c r="E346" s="126"/>
      <c r="F346" s="126"/>
      <c r="G346" s="155"/>
      <c r="H346" s="126"/>
      <c r="I346" s="126"/>
      <c r="J346" s="126"/>
      <c r="K346" s="155"/>
      <c r="L346" s="156"/>
      <c r="M346" s="156"/>
      <c r="N346" s="173"/>
      <c r="O346" s="173"/>
      <c r="P346" s="157"/>
      <c r="Q346" s="157"/>
      <c r="R346" s="155"/>
      <c r="S346" s="126"/>
    </row>
    <row r="347" spans="1:19">
      <c r="A347" s="126"/>
      <c r="B347" s="155"/>
      <c r="C347" s="155"/>
      <c r="D347" s="126"/>
      <c r="E347" s="126"/>
      <c r="F347" s="126"/>
      <c r="G347" s="155"/>
      <c r="H347" s="126"/>
      <c r="I347" s="126"/>
      <c r="J347" s="126"/>
      <c r="K347" s="155"/>
      <c r="L347" s="156"/>
      <c r="M347" s="156"/>
      <c r="N347" s="173"/>
      <c r="O347" s="173"/>
      <c r="P347" s="157"/>
      <c r="Q347" s="157"/>
      <c r="R347" s="155"/>
      <c r="S347" s="126"/>
    </row>
    <row r="348" spans="1:19">
      <c r="A348" s="126"/>
      <c r="B348" s="155"/>
      <c r="C348" s="155"/>
      <c r="D348" s="126"/>
      <c r="E348" s="126"/>
      <c r="F348" s="126"/>
      <c r="G348" s="155"/>
      <c r="H348" s="126"/>
      <c r="I348" s="126"/>
      <c r="J348" s="126"/>
      <c r="K348" s="155"/>
      <c r="L348" s="156"/>
      <c r="M348" s="156"/>
      <c r="N348" s="173"/>
      <c r="O348" s="173"/>
      <c r="P348" s="157"/>
      <c r="Q348" s="157"/>
      <c r="R348" s="155"/>
      <c r="S348" s="126"/>
    </row>
    <row r="349" spans="1:19">
      <c r="A349" s="126"/>
      <c r="B349" s="155"/>
      <c r="C349" s="155"/>
      <c r="D349" s="126"/>
      <c r="E349" s="126"/>
      <c r="F349" s="126"/>
      <c r="G349" s="155"/>
      <c r="H349" s="126"/>
      <c r="I349" s="126"/>
      <c r="J349" s="126"/>
      <c r="K349" s="155"/>
      <c r="L349" s="156"/>
      <c r="M349" s="156"/>
      <c r="N349" s="173"/>
      <c r="O349" s="173"/>
      <c r="P349" s="157"/>
      <c r="Q349" s="157"/>
      <c r="R349" s="155"/>
      <c r="S349" s="126"/>
    </row>
    <row r="350" spans="1:19">
      <c r="A350" s="126"/>
      <c r="B350" s="155"/>
      <c r="C350" s="155"/>
      <c r="D350" s="126"/>
      <c r="E350" s="126"/>
      <c r="F350" s="126"/>
      <c r="G350" s="155"/>
      <c r="H350" s="126"/>
      <c r="I350" s="126"/>
      <c r="J350" s="126"/>
      <c r="K350" s="155"/>
      <c r="L350" s="156"/>
      <c r="M350" s="156"/>
      <c r="N350" s="173"/>
      <c r="O350" s="173"/>
      <c r="P350" s="157"/>
      <c r="Q350" s="157"/>
      <c r="R350" s="155"/>
      <c r="S350" s="126"/>
    </row>
    <row r="351" spans="1:19">
      <c r="A351" s="126"/>
      <c r="B351" s="155"/>
      <c r="C351" s="155"/>
      <c r="D351" s="126"/>
      <c r="E351" s="126"/>
      <c r="F351" s="126"/>
      <c r="G351" s="155"/>
      <c r="H351" s="126"/>
      <c r="I351" s="126"/>
      <c r="J351" s="126"/>
      <c r="K351" s="155"/>
      <c r="L351" s="156"/>
      <c r="M351" s="156"/>
      <c r="N351" s="173"/>
      <c r="O351" s="173"/>
      <c r="P351" s="157"/>
      <c r="Q351" s="157"/>
      <c r="R351" s="155"/>
      <c r="S351" s="126"/>
    </row>
    <row r="352" spans="1:19">
      <c r="A352" s="126"/>
      <c r="B352" s="155"/>
      <c r="C352" s="155"/>
      <c r="D352" s="126"/>
      <c r="E352" s="126"/>
      <c r="F352" s="126"/>
      <c r="G352" s="155"/>
      <c r="H352" s="126"/>
      <c r="I352" s="126"/>
      <c r="J352" s="126"/>
      <c r="K352" s="155"/>
      <c r="L352" s="156"/>
      <c r="M352" s="156"/>
      <c r="N352" s="173"/>
      <c r="O352" s="173"/>
      <c r="P352" s="157"/>
      <c r="Q352" s="157"/>
      <c r="R352" s="155"/>
      <c r="S352" s="126"/>
    </row>
    <row r="353" spans="1:19">
      <c r="A353" s="126"/>
      <c r="B353" s="155"/>
      <c r="C353" s="155"/>
      <c r="D353" s="126"/>
      <c r="E353" s="126"/>
      <c r="F353" s="126"/>
      <c r="G353" s="155"/>
      <c r="H353" s="126"/>
      <c r="I353" s="126"/>
      <c r="J353" s="126"/>
      <c r="K353" s="155"/>
      <c r="L353" s="156"/>
      <c r="M353" s="156"/>
      <c r="N353" s="173"/>
      <c r="O353" s="173"/>
      <c r="P353" s="157"/>
      <c r="Q353" s="157"/>
      <c r="R353" s="155"/>
      <c r="S353" s="126"/>
    </row>
    <row r="354" spans="1:19">
      <c r="A354" s="126"/>
      <c r="B354" s="155"/>
      <c r="C354" s="155"/>
      <c r="D354" s="126"/>
      <c r="E354" s="126"/>
      <c r="F354" s="126"/>
      <c r="G354" s="155"/>
      <c r="H354" s="126"/>
      <c r="I354" s="126"/>
      <c r="J354" s="126"/>
      <c r="K354" s="155"/>
      <c r="L354" s="156"/>
      <c r="M354" s="156"/>
      <c r="N354" s="173"/>
      <c r="O354" s="173"/>
      <c r="P354" s="157"/>
      <c r="Q354" s="157"/>
      <c r="R354" s="155"/>
      <c r="S354" s="126"/>
    </row>
    <row r="355" spans="1:19">
      <c r="A355" s="126"/>
      <c r="B355" s="155"/>
      <c r="C355" s="155"/>
      <c r="D355" s="126"/>
      <c r="E355" s="126"/>
      <c r="F355" s="126"/>
      <c r="G355" s="155"/>
      <c r="H355" s="126"/>
      <c r="I355" s="126"/>
      <c r="J355" s="126"/>
      <c r="K355" s="155"/>
      <c r="L355" s="156"/>
      <c r="M355" s="156"/>
      <c r="N355" s="173"/>
      <c r="O355" s="173"/>
      <c r="P355" s="157"/>
      <c r="Q355" s="157"/>
      <c r="R355" s="155"/>
      <c r="S355" s="126"/>
    </row>
    <row r="356" spans="1:19">
      <c r="A356" s="126"/>
      <c r="B356" s="155"/>
      <c r="C356" s="155"/>
      <c r="D356" s="126"/>
      <c r="E356" s="126"/>
      <c r="F356" s="126"/>
      <c r="G356" s="155"/>
      <c r="H356" s="126"/>
      <c r="I356" s="126"/>
      <c r="J356" s="126"/>
      <c r="K356" s="155"/>
      <c r="L356" s="156"/>
      <c r="M356" s="156"/>
      <c r="N356" s="173"/>
      <c r="O356" s="173"/>
      <c r="P356" s="157"/>
      <c r="Q356" s="157"/>
      <c r="R356" s="155"/>
      <c r="S356" s="126"/>
    </row>
    <row r="357" spans="1:19">
      <c r="A357" s="126"/>
      <c r="B357" s="155"/>
      <c r="C357" s="155"/>
      <c r="D357" s="126"/>
      <c r="E357" s="126"/>
      <c r="F357" s="126"/>
      <c r="G357" s="155"/>
      <c r="H357" s="126"/>
      <c r="I357" s="126"/>
      <c r="J357" s="126"/>
      <c r="K357" s="155"/>
      <c r="L357" s="156"/>
      <c r="M357" s="156"/>
      <c r="N357" s="173"/>
      <c r="O357" s="173"/>
      <c r="P357" s="157"/>
      <c r="Q357" s="157"/>
      <c r="R357" s="155"/>
      <c r="S357" s="126"/>
    </row>
    <row r="358" spans="1:19">
      <c r="A358" s="126"/>
      <c r="B358" s="155"/>
      <c r="C358" s="155"/>
      <c r="D358" s="126"/>
      <c r="E358" s="126"/>
      <c r="F358" s="126"/>
      <c r="G358" s="155"/>
      <c r="H358" s="126"/>
      <c r="I358" s="126"/>
      <c r="J358" s="126"/>
      <c r="K358" s="155"/>
      <c r="L358" s="156"/>
      <c r="M358" s="156"/>
      <c r="N358" s="173"/>
      <c r="O358" s="173"/>
      <c r="P358" s="157"/>
      <c r="Q358" s="157"/>
      <c r="R358" s="155"/>
      <c r="S358" s="126"/>
    </row>
    <row r="359" spans="1:19">
      <c r="A359" s="126"/>
      <c r="B359" s="155"/>
      <c r="C359" s="155"/>
      <c r="D359" s="126"/>
      <c r="E359" s="126"/>
      <c r="F359" s="126"/>
      <c r="G359" s="155"/>
      <c r="H359" s="126"/>
      <c r="I359" s="126"/>
      <c r="J359" s="126"/>
      <c r="K359" s="155"/>
      <c r="L359" s="156"/>
      <c r="M359" s="156"/>
      <c r="N359" s="173"/>
      <c r="O359" s="173"/>
      <c r="P359" s="157"/>
      <c r="Q359" s="157"/>
      <c r="R359" s="155"/>
      <c r="S359" s="126"/>
    </row>
    <row r="360" spans="1:19">
      <c r="A360" s="126"/>
      <c r="B360" s="155"/>
      <c r="C360" s="155"/>
      <c r="D360" s="126"/>
      <c r="E360" s="126"/>
      <c r="F360" s="126"/>
      <c r="G360" s="155"/>
      <c r="H360" s="126"/>
      <c r="I360" s="126"/>
      <c r="J360" s="126"/>
      <c r="K360" s="155"/>
      <c r="L360" s="156"/>
      <c r="M360" s="156"/>
      <c r="N360" s="173"/>
      <c r="O360" s="173"/>
      <c r="P360" s="157"/>
      <c r="Q360" s="157"/>
      <c r="R360" s="155"/>
      <c r="S360" s="126"/>
    </row>
    <row r="361" spans="1:19">
      <c r="A361" s="126"/>
      <c r="B361" s="155"/>
      <c r="C361" s="155"/>
      <c r="D361" s="126"/>
      <c r="E361" s="126"/>
      <c r="F361" s="126"/>
      <c r="G361" s="155"/>
      <c r="H361" s="126"/>
      <c r="I361" s="126"/>
      <c r="J361" s="126"/>
      <c r="K361" s="155"/>
      <c r="L361" s="156"/>
      <c r="M361" s="156"/>
      <c r="N361" s="173"/>
      <c r="O361" s="173"/>
      <c r="P361" s="157"/>
      <c r="Q361" s="157"/>
      <c r="R361" s="155"/>
      <c r="S361" s="126"/>
    </row>
    <row r="362" spans="1:19">
      <c r="A362" s="126"/>
      <c r="B362" s="155"/>
      <c r="C362" s="155"/>
      <c r="D362" s="126"/>
      <c r="E362" s="126"/>
      <c r="F362" s="126"/>
      <c r="G362" s="155"/>
      <c r="H362" s="126"/>
      <c r="I362" s="126"/>
      <c r="J362" s="126"/>
      <c r="K362" s="155"/>
      <c r="L362" s="156"/>
      <c r="M362" s="156"/>
      <c r="N362" s="173"/>
      <c r="O362" s="173"/>
      <c r="P362" s="157"/>
      <c r="Q362" s="157"/>
      <c r="R362" s="155"/>
      <c r="S362" s="126"/>
    </row>
    <row r="363" spans="1:19">
      <c r="A363" s="126"/>
      <c r="B363" s="155"/>
      <c r="C363" s="155"/>
      <c r="D363" s="126"/>
      <c r="E363" s="126"/>
      <c r="F363" s="126"/>
      <c r="G363" s="155"/>
      <c r="H363" s="126"/>
      <c r="I363" s="126"/>
      <c r="J363" s="126"/>
      <c r="K363" s="155"/>
      <c r="L363" s="156"/>
      <c r="M363" s="156"/>
      <c r="N363" s="173"/>
      <c r="O363" s="173"/>
      <c r="P363" s="157"/>
      <c r="Q363" s="157"/>
      <c r="R363" s="155"/>
      <c r="S363" s="126"/>
    </row>
    <row r="364" spans="1:19">
      <c r="A364" s="126"/>
      <c r="B364" s="155"/>
      <c r="C364" s="155"/>
      <c r="D364" s="126"/>
      <c r="E364" s="126"/>
      <c r="F364" s="126"/>
      <c r="G364" s="155"/>
      <c r="H364" s="126"/>
      <c r="I364" s="126"/>
      <c r="J364" s="126"/>
      <c r="K364" s="155"/>
      <c r="L364" s="156"/>
      <c r="M364" s="156"/>
      <c r="N364" s="173"/>
      <c r="O364" s="173"/>
      <c r="P364" s="157"/>
      <c r="Q364" s="157"/>
      <c r="R364" s="155"/>
      <c r="S364" s="126"/>
    </row>
    <row r="365" spans="1:19">
      <c r="A365" s="126"/>
      <c r="B365" s="155"/>
      <c r="C365" s="155"/>
      <c r="D365" s="126"/>
      <c r="E365" s="126"/>
      <c r="F365" s="126"/>
      <c r="G365" s="155"/>
      <c r="H365" s="126"/>
      <c r="I365" s="126"/>
      <c r="J365" s="126"/>
      <c r="K365" s="155"/>
      <c r="L365" s="156"/>
      <c r="M365" s="156"/>
      <c r="N365" s="173"/>
      <c r="O365" s="173"/>
      <c r="P365" s="157"/>
      <c r="Q365" s="157"/>
      <c r="R365" s="155"/>
      <c r="S365" s="126"/>
    </row>
    <row r="366" spans="1:19">
      <c r="A366" s="126"/>
      <c r="B366" s="155"/>
      <c r="C366" s="155"/>
      <c r="D366" s="126"/>
      <c r="E366" s="126"/>
      <c r="F366" s="126"/>
      <c r="G366" s="155"/>
      <c r="H366" s="126"/>
      <c r="I366" s="126"/>
      <c r="J366" s="126"/>
      <c r="K366" s="155"/>
      <c r="L366" s="156"/>
      <c r="M366" s="156"/>
      <c r="N366" s="173"/>
      <c r="O366" s="173"/>
      <c r="P366" s="157"/>
      <c r="Q366" s="157"/>
      <c r="R366" s="155"/>
      <c r="S366" s="126"/>
    </row>
    <row r="367" spans="1:19">
      <c r="A367" s="126"/>
      <c r="B367" s="155"/>
      <c r="C367" s="155"/>
      <c r="D367" s="126"/>
      <c r="E367" s="126"/>
      <c r="F367" s="126"/>
      <c r="G367" s="155"/>
      <c r="H367" s="126"/>
      <c r="I367" s="126"/>
      <c r="J367" s="126"/>
      <c r="K367" s="155"/>
      <c r="L367" s="156"/>
      <c r="M367" s="156"/>
      <c r="N367" s="173"/>
      <c r="O367" s="173"/>
      <c r="P367" s="157"/>
      <c r="Q367" s="157"/>
      <c r="R367" s="155"/>
      <c r="S367" s="126"/>
    </row>
    <row r="368" spans="1:19">
      <c r="A368" s="126"/>
      <c r="B368" s="155"/>
      <c r="C368" s="155"/>
      <c r="D368" s="126"/>
      <c r="E368" s="126"/>
      <c r="F368" s="126"/>
      <c r="G368" s="155"/>
      <c r="H368" s="126"/>
      <c r="I368" s="126"/>
      <c r="J368" s="126"/>
      <c r="K368" s="155"/>
      <c r="L368" s="156"/>
      <c r="M368" s="156"/>
      <c r="N368" s="173"/>
      <c r="O368" s="173"/>
      <c r="P368" s="157"/>
      <c r="Q368" s="157"/>
      <c r="R368" s="155"/>
      <c r="S368" s="126"/>
    </row>
    <row r="369" spans="1:19">
      <c r="A369" s="126"/>
      <c r="B369" s="155"/>
      <c r="C369" s="155"/>
      <c r="D369" s="126"/>
      <c r="E369" s="126"/>
      <c r="F369" s="126"/>
      <c r="G369" s="155"/>
      <c r="H369" s="126"/>
      <c r="I369" s="126"/>
      <c r="J369" s="126"/>
      <c r="K369" s="155"/>
      <c r="L369" s="156"/>
      <c r="M369" s="156"/>
      <c r="N369" s="173"/>
      <c r="O369" s="173"/>
      <c r="P369" s="157"/>
      <c r="Q369" s="157"/>
      <c r="R369" s="155"/>
      <c r="S369" s="126"/>
    </row>
    <row r="370" spans="1:19">
      <c r="A370" s="126"/>
      <c r="B370" s="155"/>
      <c r="C370" s="155"/>
      <c r="D370" s="126"/>
      <c r="E370" s="126"/>
      <c r="F370" s="126"/>
      <c r="G370" s="155"/>
      <c r="H370" s="126"/>
      <c r="I370" s="126"/>
      <c r="J370" s="126"/>
      <c r="K370" s="155"/>
      <c r="L370" s="156"/>
      <c r="M370" s="156"/>
      <c r="N370" s="173"/>
      <c r="O370" s="173"/>
      <c r="P370" s="157"/>
      <c r="Q370" s="157"/>
      <c r="R370" s="155"/>
      <c r="S370" s="126"/>
    </row>
    <row r="371" spans="1:19">
      <c r="A371" s="126"/>
      <c r="B371" s="155"/>
      <c r="C371" s="155"/>
      <c r="D371" s="126"/>
      <c r="E371" s="126"/>
      <c r="F371" s="126"/>
      <c r="G371" s="155"/>
      <c r="H371" s="126"/>
      <c r="I371" s="126"/>
      <c r="J371" s="126"/>
      <c r="K371" s="155"/>
      <c r="L371" s="156"/>
      <c r="M371" s="156"/>
      <c r="N371" s="173"/>
      <c r="O371" s="173"/>
      <c r="P371" s="157"/>
      <c r="Q371" s="157"/>
      <c r="R371" s="155"/>
      <c r="S371" s="126"/>
    </row>
    <row r="372" spans="1:19">
      <c r="A372" s="126"/>
      <c r="B372" s="155"/>
      <c r="C372" s="155"/>
      <c r="D372" s="126"/>
      <c r="E372" s="126"/>
      <c r="F372" s="126"/>
      <c r="G372" s="155"/>
      <c r="H372" s="126"/>
      <c r="I372" s="126"/>
      <c r="J372" s="126"/>
      <c r="K372" s="155"/>
      <c r="L372" s="156"/>
      <c r="M372" s="156"/>
      <c r="N372" s="173"/>
      <c r="O372" s="173"/>
      <c r="P372" s="157"/>
      <c r="Q372" s="157"/>
      <c r="R372" s="155"/>
      <c r="S372" s="126"/>
    </row>
    <row r="373" spans="1:19">
      <c r="A373" s="126"/>
      <c r="B373" s="155"/>
      <c r="C373" s="155"/>
      <c r="D373" s="126"/>
      <c r="E373" s="126"/>
      <c r="F373" s="126"/>
      <c r="G373" s="155"/>
      <c r="H373" s="126"/>
      <c r="I373" s="126"/>
      <c r="J373" s="126"/>
      <c r="K373" s="155"/>
      <c r="L373" s="156"/>
      <c r="M373" s="156"/>
      <c r="N373" s="173"/>
      <c r="O373" s="173"/>
      <c r="P373" s="157"/>
      <c r="Q373" s="157"/>
      <c r="R373" s="155"/>
      <c r="S373" s="126"/>
    </row>
    <row r="374" spans="1:19">
      <c r="A374" s="126"/>
      <c r="B374" s="155"/>
      <c r="C374" s="155"/>
      <c r="D374" s="126"/>
      <c r="E374" s="126"/>
      <c r="F374" s="126"/>
      <c r="G374" s="155"/>
      <c r="H374" s="126"/>
      <c r="I374" s="126"/>
      <c r="J374" s="126"/>
      <c r="K374" s="155"/>
      <c r="L374" s="156"/>
      <c r="M374" s="156"/>
      <c r="N374" s="173"/>
      <c r="O374" s="173"/>
      <c r="P374" s="157"/>
      <c r="Q374" s="157"/>
      <c r="R374" s="155"/>
      <c r="S374" s="126"/>
    </row>
    <row r="375" spans="1:19">
      <c r="A375" s="126"/>
      <c r="B375" s="155"/>
      <c r="C375" s="155"/>
      <c r="D375" s="126"/>
      <c r="E375" s="126"/>
      <c r="F375" s="126"/>
      <c r="G375" s="155"/>
      <c r="H375" s="126"/>
      <c r="I375" s="126"/>
      <c r="J375" s="126"/>
      <c r="K375" s="155"/>
      <c r="L375" s="156"/>
      <c r="M375" s="156"/>
      <c r="N375" s="173"/>
      <c r="O375" s="173"/>
      <c r="P375" s="157"/>
      <c r="Q375" s="157"/>
      <c r="R375" s="155"/>
      <c r="S375" s="126"/>
    </row>
    <row r="376" spans="1:19">
      <c r="A376" s="126"/>
      <c r="B376" s="155"/>
      <c r="C376" s="155"/>
      <c r="D376" s="126"/>
      <c r="E376" s="126"/>
      <c r="F376" s="126"/>
      <c r="G376" s="155"/>
      <c r="H376" s="126"/>
      <c r="I376" s="126"/>
      <c r="J376" s="126"/>
      <c r="K376" s="155"/>
      <c r="L376" s="156"/>
      <c r="M376" s="156"/>
      <c r="N376" s="173"/>
      <c r="O376" s="173"/>
      <c r="P376" s="157"/>
      <c r="Q376" s="157"/>
      <c r="R376" s="155"/>
      <c r="S376" s="126"/>
    </row>
    <row r="377" spans="1:19">
      <c r="A377" s="126"/>
      <c r="B377" s="155"/>
      <c r="C377" s="155"/>
      <c r="D377" s="126"/>
      <c r="E377" s="126"/>
      <c r="F377" s="126"/>
      <c r="G377" s="155"/>
      <c r="H377" s="126"/>
      <c r="I377" s="126"/>
      <c r="J377" s="126"/>
      <c r="K377" s="155"/>
      <c r="L377" s="156"/>
      <c r="M377" s="156"/>
      <c r="N377" s="173"/>
      <c r="O377" s="173"/>
      <c r="P377" s="157"/>
      <c r="Q377" s="157"/>
      <c r="R377" s="155"/>
      <c r="S377" s="126"/>
    </row>
    <row r="378" spans="1:19">
      <c r="A378" s="126"/>
      <c r="B378" s="155"/>
      <c r="C378" s="155"/>
      <c r="D378" s="126"/>
      <c r="E378" s="126"/>
      <c r="F378" s="126"/>
      <c r="G378" s="155"/>
      <c r="H378" s="126"/>
      <c r="I378" s="126"/>
      <c r="J378" s="126"/>
      <c r="K378" s="155"/>
      <c r="L378" s="156"/>
      <c r="M378" s="156"/>
      <c r="N378" s="173"/>
      <c r="O378" s="173"/>
      <c r="P378" s="157"/>
      <c r="Q378" s="157"/>
      <c r="R378" s="155"/>
      <c r="S378" s="126"/>
    </row>
    <row r="379" spans="1:19">
      <c r="A379" s="126"/>
      <c r="B379" s="155"/>
      <c r="C379" s="155"/>
      <c r="D379" s="126"/>
      <c r="E379" s="126"/>
      <c r="F379" s="126"/>
      <c r="G379" s="155"/>
      <c r="H379" s="126"/>
      <c r="I379" s="126"/>
      <c r="J379" s="126"/>
      <c r="K379" s="155"/>
      <c r="L379" s="156"/>
      <c r="M379" s="156"/>
      <c r="N379" s="173"/>
      <c r="O379" s="173"/>
      <c r="P379" s="157"/>
      <c r="Q379" s="157"/>
      <c r="R379" s="155"/>
      <c r="S379" s="126"/>
    </row>
    <row r="380" spans="1:19">
      <c r="A380" s="126"/>
      <c r="B380" s="155"/>
      <c r="C380" s="155"/>
      <c r="D380" s="126"/>
      <c r="E380" s="126"/>
      <c r="F380" s="126"/>
      <c r="G380" s="155"/>
      <c r="H380" s="126"/>
      <c r="I380" s="126"/>
      <c r="J380" s="126"/>
      <c r="K380" s="155"/>
      <c r="L380" s="156"/>
      <c r="M380" s="156"/>
      <c r="N380" s="173"/>
      <c r="O380" s="173"/>
      <c r="P380" s="157"/>
      <c r="Q380" s="157"/>
      <c r="R380" s="155"/>
      <c r="S380" s="126"/>
    </row>
    <row r="381" spans="1:19">
      <c r="A381" s="126"/>
      <c r="B381" s="155"/>
      <c r="C381" s="155"/>
      <c r="D381" s="126"/>
      <c r="E381" s="126"/>
      <c r="F381" s="126"/>
      <c r="G381" s="155"/>
      <c r="H381" s="126"/>
      <c r="I381" s="126"/>
      <c r="J381" s="126"/>
      <c r="K381" s="155"/>
      <c r="L381" s="156"/>
      <c r="M381" s="156"/>
      <c r="N381" s="173"/>
      <c r="O381" s="173"/>
      <c r="P381" s="157"/>
      <c r="Q381" s="157"/>
      <c r="R381" s="155"/>
      <c r="S381" s="126"/>
    </row>
    <row r="382" spans="1:19">
      <c r="A382" s="126"/>
      <c r="B382" s="155"/>
      <c r="C382" s="155"/>
      <c r="D382" s="126"/>
      <c r="E382" s="126"/>
      <c r="F382" s="126"/>
      <c r="G382" s="155"/>
      <c r="H382" s="126"/>
      <c r="I382" s="126"/>
      <c r="J382" s="126"/>
      <c r="K382" s="155"/>
      <c r="L382" s="156"/>
      <c r="M382" s="156"/>
      <c r="N382" s="173"/>
      <c r="O382" s="173"/>
      <c r="P382" s="157"/>
      <c r="Q382" s="157"/>
      <c r="R382" s="155"/>
      <c r="S382" s="126"/>
    </row>
    <row r="383" spans="1:19">
      <c r="A383" s="126"/>
      <c r="B383" s="155"/>
      <c r="C383" s="155"/>
      <c r="D383" s="126"/>
      <c r="E383" s="126"/>
      <c r="F383" s="126"/>
      <c r="G383" s="155"/>
      <c r="H383" s="126"/>
      <c r="I383" s="126"/>
      <c r="J383" s="126"/>
      <c r="K383" s="155"/>
      <c r="L383" s="156"/>
      <c r="M383" s="156"/>
      <c r="N383" s="173"/>
      <c r="O383" s="173"/>
      <c r="P383" s="157"/>
      <c r="Q383" s="157"/>
      <c r="R383" s="155"/>
      <c r="S383" s="126"/>
    </row>
    <row r="384" spans="1:19">
      <c r="A384" s="126"/>
      <c r="B384" s="155"/>
      <c r="C384" s="155"/>
      <c r="D384" s="126"/>
      <c r="E384" s="126"/>
      <c r="F384" s="126"/>
      <c r="G384" s="155"/>
      <c r="H384" s="126"/>
      <c r="I384" s="126"/>
      <c r="J384" s="126"/>
      <c r="K384" s="155"/>
      <c r="L384" s="156"/>
      <c r="M384" s="156"/>
      <c r="N384" s="173"/>
      <c r="O384" s="173"/>
      <c r="P384" s="157"/>
      <c r="Q384" s="157"/>
      <c r="R384" s="155"/>
      <c r="S384" s="126"/>
    </row>
    <row r="385" spans="1:19">
      <c r="A385" s="126"/>
      <c r="B385" s="155"/>
      <c r="C385" s="155"/>
      <c r="D385" s="126"/>
      <c r="E385" s="126"/>
      <c r="F385" s="126"/>
      <c r="G385" s="155"/>
      <c r="H385" s="126"/>
      <c r="I385" s="126"/>
      <c r="J385" s="126"/>
      <c r="K385" s="155"/>
      <c r="L385" s="156"/>
      <c r="M385" s="156"/>
      <c r="N385" s="173"/>
      <c r="O385" s="173"/>
      <c r="P385" s="157"/>
      <c r="Q385" s="157"/>
      <c r="R385" s="155"/>
      <c r="S385" s="126"/>
    </row>
    <row r="386" spans="1:19">
      <c r="A386" s="126"/>
      <c r="B386" s="155"/>
      <c r="C386" s="155"/>
      <c r="D386" s="126"/>
      <c r="E386" s="126"/>
      <c r="F386" s="126"/>
      <c r="G386" s="155"/>
      <c r="H386" s="126"/>
      <c r="I386" s="126"/>
      <c r="J386" s="126"/>
      <c r="K386" s="155"/>
      <c r="L386" s="156"/>
      <c r="M386" s="156"/>
      <c r="N386" s="173"/>
      <c r="O386" s="173"/>
      <c r="P386" s="157"/>
      <c r="Q386" s="157"/>
      <c r="R386" s="155"/>
      <c r="S386" s="126"/>
    </row>
    <row r="387" spans="1:19">
      <c r="A387" s="126"/>
      <c r="B387" s="155"/>
      <c r="C387" s="155"/>
      <c r="D387" s="126"/>
      <c r="E387" s="126"/>
      <c r="F387" s="126"/>
      <c r="G387" s="155"/>
      <c r="H387" s="126"/>
      <c r="I387" s="126"/>
      <c r="J387" s="126"/>
      <c r="K387" s="155"/>
      <c r="L387" s="156"/>
      <c r="M387" s="156"/>
      <c r="N387" s="173"/>
      <c r="O387" s="173"/>
      <c r="P387" s="157"/>
      <c r="Q387" s="157"/>
      <c r="R387" s="155"/>
      <c r="S387" s="126"/>
    </row>
    <row r="388" spans="1:19">
      <c r="A388" s="126"/>
      <c r="B388" s="155"/>
      <c r="C388" s="155"/>
      <c r="D388" s="126"/>
      <c r="E388" s="126"/>
      <c r="F388" s="126"/>
      <c r="G388" s="155"/>
      <c r="H388" s="126"/>
      <c r="I388" s="126"/>
      <c r="J388" s="126"/>
      <c r="K388" s="155"/>
      <c r="L388" s="156"/>
      <c r="M388" s="156"/>
      <c r="N388" s="173"/>
      <c r="O388" s="173"/>
      <c r="P388" s="157"/>
      <c r="Q388" s="157"/>
      <c r="R388" s="155"/>
      <c r="S388" s="126"/>
    </row>
    <row r="389" spans="1:19">
      <c r="A389" s="126"/>
      <c r="B389" s="155"/>
      <c r="C389" s="155"/>
      <c r="D389" s="126"/>
      <c r="E389" s="126"/>
      <c r="F389" s="126"/>
      <c r="G389" s="155"/>
      <c r="H389" s="126"/>
      <c r="I389" s="126"/>
      <c r="J389" s="126"/>
      <c r="K389" s="155"/>
      <c r="L389" s="156"/>
      <c r="M389" s="156"/>
      <c r="N389" s="173"/>
      <c r="O389" s="173"/>
      <c r="P389" s="157"/>
      <c r="Q389" s="157"/>
      <c r="R389" s="155"/>
      <c r="S389" s="126"/>
    </row>
    <row r="390" spans="1:19">
      <c r="A390" s="126"/>
      <c r="B390" s="155"/>
      <c r="C390" s="155"/>
      <c r="D390" s="126"/>
      <c r="E390" s="126"/>
      <c r="F390" s="126"/>
      <c r="G390" s="155"/>
      <c r="H390" s="126"/>
      <c r="I390" s="126"/>
      <c r="J390" s="126"/>
      <c r="K390" s="155"/>
      <c r="L390" s="156"/>
      <c r="M390" s="156"/>
      <c r="N390" s="173"/>
      <c r="O390" s="173"/>
      <c r="P390" s="157"/>
      <c r="Q390" s="157"/>
      <c r="R390" s="155"/>
      <c r="S390" s="126"/>
    </row>
    <row r="391" spans="1:19">
      <c r="A391" s="126"/>
      <c r="B391" s="155"/>
      <c r="C391" s="155"/>
      <c r="D391" s="126"/>
      <c r="E391" s="126"/>
      <c r="F391" s="126"/>
      <c r="G391" s="155"/>
      <c r="H391" s="126"/>
      <c r="I391" s="126"/>
      <c r="J391" s="126"/>
      <c r="K391" s="155"/>
      <c r="L391" s="156"/>
      <c r="M391" s="156"/>
      <c r="N391" s="173"/>
      <c r="O391" s="173"/>
      <c r="P391" s="157"/>
      <c r="Q391" s="157"/>
      <c r="R391" s="155"/>
      <c r="S391" s="126"/>
    </row>
    <row r="392" spans="1:19">
      <c r="A392" s="126"/>
      <c r="B392" s="155"/>
      <c r="C392" s="155"/>
      <c r="D392" s="126"/>
      <c r="E392" s="126"/>
      <c r="F392" s="126"/>
      <c r="G392" s="155"/>
      <c r="H392" s="126"/>
      <c r="I392" s="126"/>
      <c r="J392" s="126"/>
      <c r="K392" s="155"/>
      <c r="L392" s="156"/>
      <c r="M392" s="156"/>
      <c r="N392" s="173"/>
      <c r="O392" s="173"/>
      <c r="P392" s="157"/>
      <c r="Q392" s="157"/>
      <c r="R392" s="155"/>
      <c r="S392" s="126"/>
    </row>
    <row r="393" spans="1:19">
      <c r="A393" s="126"/>
      <c r="B393" s="155"/>
      <c r="C393" s="155"/>
      <c r="D393" s="126"/>
      <c r="E393" s="126"/>
      <c r="F393" s="126"/>
      <c r="G393" s="155"/>
      <c r="H393" s="126"/>
      <c r="I393" s="126"/>
      <c r="J393" s="126"/>
      <c r="K393" s="155"/>
      <c r="L393" s="156"/>
      <c r="M393" s="156"/>
      <c r="N393" s="173"/>
      <c r="O393" s="173"/>
      <c r="P393" s="157"/>
      <c r="Q393" s="157"/>
      <c r="R393" s="155"/>
      <c r="S393" s="126"/>
    </row>
    <row r="394" spans="1:19">
      <c r="A394" s="126"/>
      <c r="B394" s="155"/>
      <c r="C394" s="155"/>
      <c r="D394" s="126"/>
      <c r="E394" s="126"/>
      <c r="F394" s="126"/>
      <c r="G394" s="155"/>
      <c r="H394" s="126"/>
      <c r="I394" s="126"/>
      <c r="J394" s="126"/>
      <c r="K394" s="155"/>
      <c r="L394" s="156"/>
      <c r="M394" s="156"/>
      <c r="N394" s="173"/>
      <c r="O394" s="173"/>
      <c r="P394" s="157"/>
      <c r="Q394" s="157"/>
      <c r="R394" s="155"/>
      <c r="S394" s="126"/>
    </row>
    <row r="395" spans="1:19">
      <c r="A395" s="126"/>
      <c r="B395" s="155"/>
      <c r="C395" s="155"/>
      <c r="D395" s="126"/>
      <c r="E395" s="126"/>
      <c r="F395" s="126"/>
      <c r="G395" s="155"/>
      <c r="H395" s="126"/>
      <c r="I395" s="126"/>
      <c r="J395" s="126"/>
      <c r="K395" s="155"/>
      <c r="L395" s="156"/>
      <c r="M395" s="156"/>
      <c r="N395" s="173"/>
      <c r="O395" s="173"/>
      <c r="P395" s="157"/>
      <c r="Q395" s="157"/>
      <c r="R395" s="155"/>
      <c r="S395" s="126"/>
    </row>
    <row r="396" spans="1:19">
      <c r="A396" s="126"/>
      <c r="B396" s="155"/>
      <c r="C396" s="155"/>
      <c r="D396" s="126"/>
      <c r="E396" s="126"/>
      <c r="F396" s="126"/>
      <c r="G396" s="155"/>
      <c r="H396" s="126"/>
      <c r="I396" s="126"/>
      <c r="J396" s="126"/>
      <c r="K396" s="155"/>
      <c r="L396" s="156"/>
      <c r="M396" s="156"/>
      <c r="N396" s="173"/>
      <c r="O396" s="173"/>
      <c r="P396" s="157"/>
      <c r="Q396" s="157"/>
      <c r="R396" s="155"/>
      <c r="S396" s="126"/>
    </row>
    <row r="397" spans="1:19">
      <c r="A397" s="126"/>
      <c r="B397" s="155"/>
      <c r="C397" s="155"/>
      <c r="D397" s="126"/>
      <c r="E397" s="126"/>
      <c r="F397" s="126"/>
      <c r="G397" s="155"/>
      <c r="H397" s="126"/>
      <c r="I397" s="126"/>
      <c r="J397" s="126"/>
      <c r="K397" s="155"/>
      <c r="L397" s="156"/>
      <c r="M397" s="156"/>
      <c r="N397" s="173"/>
      <c r="O397" s="173"/>
      <c r="P397" s="157"/>
      <c r="Q397" s="157"/>
      <c r="R397" s="155"/>
      <c r="S397" s="126"/>
    </row>
    <row r="398" spans="1:19">
      <c r="A398" s="126"/>
      <c r="B398" s="155"/>
      <c r="C398" s="155"/>
      <c r="D398" s="126"/>
      <c r="E398" s="126"/>
      <c r="F398" s="126"/>
      <c r="G398" s="155"/>
      <c r="H398" s="126"/>
      <c r="I398" s="126"/>
      <c r="J398" s="126"/>
      <c r="K398" s="155"/>
      <c r="L398" s="156"/>
      <c r="M398" s="156"/>
      <c r="N398" s="173"/>
      <c r="O398" s="173"/>
      <c r="P398" s="157"/>
      <c r="Q398" s="157"/>
      <c r="R398" s="155"/>
      <c r="S398" s="126"/>
    </row>
    <row r="399" spans="1:19">
      <c r="A399" s="126"/>
      <c r="B399" s="155"/>
      <c r="C399" s="155"/>
      <c r="D399" s="126"/>
      <c r="E399" s="126"/>
      <c r="F399" s="126"/>
      <c r="G399" s="155"/>
      <c r="H399" s="126"/>
      <c r="I399" s="126"/>
      <c r="J399" s="126"/>
      <c r="K399" s="155"/>
      <c r="L399" s="156"/>
      <c r="M399" s="156"/>
      <c r="N399" s="173"/>
      <c r="O399" s="173"/>
      <c r="P399" s="157"/>
      <c r="Q399" s="157"/>
      <c r="R399" s="155"/>
      <c r="S399" s="126"/>
    </row>
    <row r="400" spans="1:19">
      <c r="A400" s="126"/>
      <c r="B400" s="155"/>
      <c r="C400" s="155"/>
      <c r="D400" s="126"/>
      <c r="E400" s="126"/>
      <c r="F400" s="126"/>
      <c r="G400" s="155"/>
      <c r="H400" s="126"/>
      <c r="I400" s="126"/>
      <c r="J400" s="126"/>
      <c r="K400" s="155"/>
      <c r="L400" s="156"/>
      <c r="M400" s="156"/>
      <c r="N400" s="173"/>
      <c r="O400" s="173"/>
      <c r="P400" s="157"/>
      <c r="Q400" s="157"/>
      <c r="R400" s="155"/>
      <c r="S400" s="126"/>
    </row>
    <row r="401" spans="1:19">
      <c r="A401" s="126"/>
      <c r="B401" s="155"/>
      <c r="C401" s="155"/>
      <c r="D401" s="126"/>
      <c r="E401" s="126"/>
      <c r="F401" s="126"/>
      <c r="G401" s="155"/>
      <c r="H401" s="126"/>
      <c r="I401" s="126"/>
      <c r="J401" s="126"/>
      <c r="K401" s="155"/>
      <c r="L401" s="156"/>
      <c r="M401" s="156"/>
      <c r="N401" s="173"/>
      <c r="O401" s="173"/>
      <c r="P401" s="157"/>
      <c r="Q401" s="157"/>
      <c r="R401" s="155"/>
      <c r="S401" s="126"/>
    </row>
    <row r="402" spans="1:19">
      <c r="A402" s="126"/>
      <c r="B402" s="155"/>
      <c r="C402" s="155"/>
      <c r="D402" s="126"/>
      <c r="E402" s="126"/>
      <c r="F402" s="126"/>
      <c r="G402" s="155"/>
      <c r="H402" s="126"/>
      <c r="I402" s="126"/>
      <c r="J402" s="126"/>
      <c r="K402" s="155"/>
      <c r="L402" s="156"/>
      <c r="M402" s="156"/>
      <c r="N402" s="173"/>
      <c r="O402" s="173"/>
      <c r="P402" s="157"/>
      <c r="Q402" s="157"/>
      <c r="R402" s="155"/>
      <c r="S402" s="126"/>
    </row>
    <row r="403" spans="1:19">
      <c r="A403" s="126"/>
      <c r="B403" s="155"/>
      <c r="C403" s="155"/>
      <c r="D403" s="126"/>
      <c r="E403" s="126"/>
      <c r="F403" s="126"/>
      <c r="G403" s="155"/>
      <c r="H403" s="126"/>
      <c r="I403" s="126"/>
      <c r="J403" s="126"/>
      <c r="K403" s="155"/>
      <c r="L403" s="156"/>
      <c r="M403" s="156"/>
      <c r="N403" s="173"/>
      <c r="O403" s="173"/>
      <c r="P403" s="157"/>
      <c r="Q403" s="157"/>
      <c r="R403" s="155"/>
      <c r="S403" s="126"/>
    </row>
    <row r="404" spans="1:19">
      <c r="A404" s="126"/>
      <c r="B404" s="155"/>
      <c r="C404" s="155"/>
      <c r="D404" s="126"/>
      <c r="E404" s="126"/>
      <c r="F404" s="126"/>
      <c r="G404" s="155"/>
      <c r="H404" s="126"/>
      <c r="I404" s="126"/>
      <c r="J404" s="126"/>
      <c r="K404" s="155"/>
      <c r="L404" s="156"/>
      <c r="M404" s="156"/>
      <c r="N404" s="173"/>
      <c r="O404" s="173"/>
      <c r="P404" s="157"/>
      <c r="Q404" s="157"/>
      <c r="R404" s="155"/>
      <c r="S404" s="126"/>
    </row>
    <row r="405" spans="1:19">
      <c r="A405" s="126"/>
      <c r="B405" s="155"/>
      <c r="C405" s="155"/>
      <c r="D405" s="126"/>
      <c r="E405" s="126"/>
      <c r="F405" s="126"/>
      <c r="G405" s="155"/>
      <c r="H405" s="126"/>
      <c r="I405" s="126"/>
      <c r="J405" s="126"/>
      <c r="K405" s="155"/>
      <c r="L405" s="156"/>
      <c r="M405" s="156"/>
      <c r="N405" s="173"/>
      <c r="O405" s="173"/>
      <c r="P405" s="157"/>
      <c r="Q405" s="157"/>
      <c r="R405" s="155"/>
      <c r="S405" s="126"/>
    </row>
    <row r="406" spans="1:19">
      <c r="A406" s="126"/>
      <c r="B406" s="155"/>
      <c r="C406" s="155"/>
      <c r="D406" s="126"/>
      <c r="E406" s="126"/>
      <c r="F406" s="126"/>
      <c r="G406" s="155"/>
      <c r="H406" s="126"/>
      <c r="I406" s="126"/>
      <c r="J406" s="126"/>
      <c r="K406" s="155"/>
      <c r="L406" s="156"/>
      <c r="M406" s="156"/>
      <c r="N406" s="173"/>
      <c r="O406" s="173"/>
      <c r="P406" s="157"/>
      <c r="Q406" s="157"/>
      <c r="R406" s="155"/>
      <c r="S406" s="126"/>
    </row>
    <row r="407" spans="1:19">
      <c r="A407" s="126"/>
      <c r="B407" s="155"/>
      <c r="C407" s="155"/>
      <c r="D407" s="126"/>
      <c r="E407" s="126"/>
      <c r="F407" s="126"/>
      <c r="G407" s="155"/>
      <c r="H407" s="126"/>
      <c r="I407" s="126"/>
      <c r="J407" s="126"/>
      <c r="K407" s="155"/>
      <c r="L407" s="156"/>
      <c r="M407" s="156"/>
      <c r="N407" s="173"/>
      <c r="O407" s="173"/>
      <c r="P407" s="157"/>
      <c r="Q407" s="157"/>
      <c r="R407" s="155"/>
      <c r="S407" s="126"/>
    </row>
    <row r="408" spans="1:19">
      <c r="A408" s="126"/>
      <c r="B408" s="155"/>
      <c r="C408" s="155"/>
      <c r="D408" s="126"/>
      <c r="E408" s="126"/>
      <c r="F408" s="126"/>
      <c r="G408" s="155"/>
      <c r="H408" s="126"/>
      <c r="I408" s="126"/>
      <c r="J408" s="126"/>
      <c r="K408" s="155"/>
      <c r="L408" s="156"/>
      <c r="M408" s="156"/>
      <c r="N408" s="173"/>
      <c r="O408" s="173"/>
      <c r="P408" s="157"/>
      <c r="Q408" s="157"/>
      <c r="R408" s="155"/>
      <c r="S408" s="126"/>
    </row>
    <row r="409" spans="1:19">
      <c r="A409" s="126"/>
      <c r="B409" s="155"/>
      <c r="C409" s="155"/>
      <c r="D409" s="126"/>
      <c r="E409" s="126"/>
      <c r="F409" s="126"/>
      <c r="G409" s="155"/>
      <c r="H409" s="126"/>
      <c r="I409" s="126"/>
      <c r="J409" s="126"/>
      <c r="K409" s="155"/>
      <c r="L409" s="156"/>
      <c r="M409" s="156"/>
      <c r="N409" s="173"/>
      <c r="O409" s="173"/>
      <c r="P409" s="157"/>
      <c r="Q409" s="157"/>
      <c r="R409" s="155"/>
      <c r="S409" s="126"/>
    </row>
    <row r="410" spans="1:19">
      <c r="A410" s="126"/>
      <c r="B410" s="155"/>
      <c r="C410" s="155"/>
      <c r="D410" s="126"/>
      <c r="E410" s="126"/>
      <c r="F410" s="126"/>
      <c r="G410" s="155"/>
      <c r="H410" s="126"/>
      <c r="I410" s="126"/>
      <c r="J410" s="126"/>
      <c r="K410" s="155"/>
      <c r="L410" s="156"/>
      <c r="M410" s="156"/>
      <c r="N410" s="173"/>
      <c r="O410" s="173"/>
      <c r="P410" s="157"/>
      <c r="Q410" s="157"/>
      <c r="R410" s="155"/>
      <c r="S410" s="126"/>
    </row>
    <row r="411" spans="1:19">
      <c r="A411" s="126"/>
      <c r="B411" s="155"/>
      <c r="C411" s="155"/>
      <c r="D411" s="126"/>
      <c r="E411" s="126"/>
      <c r="F411" s="126"/>
      <c r="G411" s="155"/>
      <c r="H411" s="126"/>
      <c r="I411" s="126"/>
      <c r="J411" s="126"/>
      <c r="K411" s="155"/>
      <c r="L411" s="156"/>
      <c r="M411" s="156"/>
      <c r="N411" s="173"/>
      <c r="O411" s="173"/>
      <c r="P411" s="157"/>
      <c r="Q411" s="157"/>
      <c r="R411" s="155"/>
      <c r="S411" s="126"/>
    </row>
    <row r="412" spans="1:19">
      <c r="A412" s="126"/>
      <c r="B412" s="155"/>
      <c r="C412" s="155"/>
      <c r="D412" s="126"/>
      <c r="E412" s="126"/>
      <c r="F412" s="126"/>
      <c r="G412" s="155"/>
      <c r="H412" s="126"/>
      <c r="I412" s="126"/>
      <c r="J412" s="126"/>
      <c r="K412" s="155"/>
      <c r="L412" s="156"/>
      <c r="M412" s="156"/>
      <c r="N412" s="173"/>
      <c r="O412" s="173"/>
      <c r="P412" s="157"/>
      <c r="Q412" s="157"/>
      <c r="R412" s="155"/>
      <c r="S412" s="126"/>
    </row>
    <row r="413" spans="1:19">
      <c r="A413" s="126"/>
      <c r="B413" s="155"/>
      <c r="C413" s="155"/>
      <c r="D413" s="126"/>
      <c r="E413" s="126"/>
      <c r="F413" s="126"/>
      <c r="G413" s="155"/>
      <c r="H413" s="126"/>
      <c r="I413" s="126"/>
      <c r="J413" s="126"/>
      <c r="K413" s="155"/>
      <c r="L413" s="156"/>
      <c r="M413" s="156"/>
      <c r="N413" s="173"/>
      <c r="O413" s="173"/>
      <c r="P413" s="157"/>
      <c r="Q413" s="157"/>
      <c r="R413" s="155"/>
      <c r="S413" s="126"/>
    </row>
    <row r="414" spans="1:19">
      <c r="A414" s="126"/>
      <c r="B414" s="155"/>
      <c r="C414" s="155"/>
      <c r="D414" s="126"/>
      <c r="E414" s="126"/>
      <c r="F414" s="126"/>
      <c r="G414" s="155"/>
      <c r="H414" s="126"/>
      <c r="I414" s="126"/>
      <c r="J414" s="126"/>
      <c r="K414" s="155"/>
      <c r="L414" s="156"/>
      <c r="M414" s="156"/>
      <c r="N414" s="173"/>
      <c r="O414" s="173"/>
      <c r="P414" s="157"/>
      <c r="Q414" s="157"/>
      <c r="R414" s="155"/>
      <c r="S414" s="126"/>
    </row>
    <row r="415" spans="1:19">
      <c r="A415" s="126"/>
      <c r="B415" s="155"/>
      <c r="C415" s="155"/>
      <c r="D415" s="126"/>
      <c r="E415" s="126"/>
      <c r="F415" s="126"/>
      <c r="G415" s="155"/>
      <c r="H415" s="126"/>
      <c r="I415" s="126"/>
      <c r="J415" s="126"/>
      <c r="K415" s="155"/>
      <c r="L415" s="156"/>
      <c r="M415" s="156"/>
      <c r="N415" s="173"/>
      <c r="O415" s="173"/>
      <c r="P415" s="157"/>
      <c r="Q415" s="157"/>
      <c r="R415" s="155"/>
      <c r="S415" s="126"/>
    </row>
    <row r="416" spans="1:19">
      <c r="A416" s="126"/>
      <c r="B416" s="155"/>
      <c r="C416" s="155"/>
      <c r="D416" s="126"/>
      <c r="E416" s="126"/>
      <c r="F416" s="126"/>
      <c r="G416" s="155"/>
      <c r="H416" s="126"/>
      <c r="I416" s="126"/>
      <c r="J416" s="126"/>
      <c r="K416" s="155"/>
      <c r="L416" s="156"/>
      <c r="M416" s="156"/>
      <c r="N416" s="173"/>
      <c r="O416" s="173"/>
      <c r="P416" s="157"/>
      <c r="Q416" s="157"/>
      <c r="R416" s="155"/>
      <c r="S416" s="126"/>
    </row>
    <row r="417" spans="1:19">
      <c r="A417" s="126"/>
      <c r="B417" s="155"/>
      <c r="C417" s="155"/>
      <c r="D417" s="126"/>
      <c r="E417" s="126"/>
      <c r="F417" s="126"/>
      <c r="G417" s="155"/>
      <c r="H417" s="126"/>
      <c r="I417" s="126"/>
      <c r="J417" s="126"/>
      <c r="K417" s="155"/>
      <c r="L417" s="156"/>
      <c r="M417" s="156"/>
      <c r="N417" s="173"/>
      <c r="O417" s="173"/>
      <c r="P417" s="157"/>
      <c r="Q417" s="157"/>
      <c r="R417" s="155"/>
      <c r="S417" s="126"/>
    </row>
    <row r="418" spans="1:19">
      <c r="A418" s="126"/>
      <c r="B418" s="155"/>
      <c r="C418" s="155"/>
      <c r="D418" s="126"/>
      <c r="E418" s="126"/>
      <c r="F418" s="126"/>
      <c r="G418" s="155"/>
      <c r="H418" s="126"/>
      <c r="I418" s="126"/>
      <c r="J418" s="126"/>
      <c r="K418" s="155"/>
      <c r="L418" s="156"/>
      <c r="M418" s="156"/>
      <c r="N418" s="173"/>
      <c r="O418" s="173"/>
      <c r="P418" s="157"/>
      <c r="Q418" s="157"/>
      <c r="R418" s="155"/>
      <c r="S418" s="126"/>
    </row>
    <row r="419" spans="1:19">
      <c r="A419" s="126"/>
      <c r="B419" s="155"/>
      <c r="C419" s="155"/>
      <c r="D419" s="126"/>
      <c r="E419" s="126"/>
      <c r="F419" s="126"/>
      <c r="G419" s="155"/>
      <c r="H419" s="126"/>
      <c r="I419" s="126"/>
      <c r="J419" s="126"/>
      <c r="K419" s="155"/>
      <c r="L419" s="156"/>
      <c r="M419" s="156"/>
      <c r="N419" s="173"/>
      <c r="O419" s="173"/>
      <c r="P419" s="157"/>
      <c r="Q419" s="157"/>
      <c r="R419" s="155"/>
      <c r="S419" s="126"/>
    </row>
    <row r="420" spans="1:19">
      <c r="A420" s="126"/>
      <c r="B420" s="155"/>
      <c r="C420" s="155"/>
      <c r="D420" s="126"/>
      <c r="E420" s="126"/>
      <c r="F420" s="126"/>
      <c r="G420" s="155"/>
      <c r="H420" s="126"/>
      <c r="I420" s="126"/>
      <c r="J420" s="126"/>
      <c r="K420" s="155"/>
      <c r="L420" s="156"/>
      <c r="M420" s="156"/>
      <c r="N420" s="173"/>
      <c r="O420" s="173"/>
      <c r="P420" s="157"/>
      <c r="Q420" s="157"/>
      <c r="R420" s="155"/>
      <c r="S420" s="126"/>
    </row>
    <row r="421" spans="1:19">
      <c r="A421" s="126"/>
      <c r="B421" s="155"/>
      <c r="C421" s="155"/>
      <c r="D421" s="126"/>
      <c r="E421" s="126"/>
      <c r="F421" s="126"/>
      <c r="G421" s="155"/>
      <c r="H421" s="126"/>
      <c r="I421" s="126"/>
      <c r="J421" s="126"/>
      <c r="K421" s="155"/>
      <c r="L421" s="156"/>
      <c r="M421" s="156"/>
      <c r="N421" s="173"/>
      <c r="O421" s="173"/>
      <c r="P421" s="157"/>
      <c r="Q421" s="157"/>
      <c r="R421" s="155"/>
      <c r="S421" s="126"/>
    </row>
    <row r="422" spans="1:19">
      <c r="A422" s="126"/>
      <c r="B422" s="155"/>
      <c r="C422" s="155"/>
      <c r="D422" s="126"/>
      <c r="E422" s="126"/>
      <c r="F422" s="126"/>
      <c r="G422" s="155"/>
      <c r="H422" s="126"/>
      <c r="I422" s="126"/>
      <c r="J422" s="126"/>
      <c r="K422" s="155"/>
      <c r="L422" s="156"/>
      <c r="M422" s="156"/>
      <c r="N422" s="173"/>
      <c r="O422" s="173"/>
      <c r="P422" s="157"/>
      <c r="Q422" s="157"/>
      <c r="R422" s="155"/>
      <c r="S422" s="126"/>
    </row>
    <row r="423" spans="1:19">
      <c r="A423" s="126"/>
      <c r="B423" s="155"/>
      <c r="C423" s="155"/>
      <c r="D423" s="126"/>
      <c r="E423" s="126"/>
      <c r="F423" s="126"/>
      <c r="G423" s="155"/>
      <c r="H423" s="126"/>
      <c r="I423" s="126"/>
      <c r="J423" s="126"/>
      <c r="K423" s="155"/>
      <c r="L423" s="156"/>
      <c r="M423" s="156"/>
      <c r="N423" s="173"/>
      <c r="O423" s="173"/>
      <c r="P423" s="157"/>
      <c r="Q423" s="157"/>
      <c r="R423" s="155"/>
      <c r="S423" s="126"/>
    </row>
    <row r="424" spans="1:19">
      <c r="A424" s="126"/>
      <c r="B424" s="155"/>
      <c r="C424" s="155"/>
      <c r="D424" s="126"/>
      <c r="E424" s="126"/>
      <c r="F424" s="126"/>
      <c r="G424" s="155"/>
      <c r="H424" s="126"/>
      <c r="I424" s="126"/>
      <c r="J424" s="126"/>
      <c r="K424" s="155"/>
      <c r="L424" s="156"/>
      <c r="M424" s="156"/>
      <c r="N424" s="173"/>
      <c r="O424" s="173"/>
      <c r="P424" s="157"/>
      <c r="Q424" s="157"/>
      <c r="R424" s="155"/>
      <c r="S424" s="126"/>
    </row>
    <row r="425" spans="1:19">
      <c r="A425" s="126"/>
      <c r="B425" s="155"/>
      <c r="C425" s="155"/>
      <c r="D425" s="126"/>
      <c r="E425" s="126"/>
      <c r="F425" s="126"/>
      <c r="G425" s="155"/>
      <c r="H425" s="126"/>
      <c r="I425" s="126"/>
      <c r="J425" s="126"/>
      <c r="K425" s="155"/>
      <c r="L425" s="156"/>
      <c r="M425" s="156"/>
      <c r="N425" s="173"/>
      <c r="O425" s="173"/>
      <c r="P425" s="157"/>
      <c r="Q425" s="157"/>
      <c r="R425" s="155"/>
      <c r="S425" s="126"/>
    </row>
    <row r="426" spans="1:19">
      <c r="A426" s="126"/>
      <c r="B426" s="155"/>
      <c r="C426" s="155"/>
      <c r="D426" s="126"/>
      <c r="E426" s="126"/>
      <c r="F426" s="126"/>
      <c r="G426" s="155"/>
      <c r="H426" s="126"/>
      <c r="I426" s="126"/>
      <c r="J426" s="126"/>
      <c r="K426" s="155"/>
      <c r="L426" s="156"/>
      <c r="M426" s="156"/>
      <c r="N426" s="173"/>
      <c r="O426" s="173"/>
      <c r="P426" s="157"/>
      <c r="Q426" s="157"/>
      <c r="R426" s="155"/>
      <c r="S426" s="126"/>
    </row>
    <row r="427" spans="1:19">
      <c r="A427" s="126"/>
      <c r="B427" s="155"/>
      <c r="C427" s="155"/>
      <c r="D427" s="126"/>
      <c r="E427" s="126"/>
      <c r="F427" s="126"/>
      <c r="G427" s="155"/>
      <c r="H427" s="126"/>
      <c r="I427" s="126"/>
      <c r="J427" s="126"/>
      <c r="K427" s="155"/>
      <c r="L427" s="156"/>
      <c r="M427" s="156"/>
      <c r="N427" s="173"/>
      <c r="O427" s="173"/>
      <c r="P427" s="157"/>
      <c r="Q427" s="157"/>
      <c r="R427" s="155"/>
      <c r="S427" s="126"/>
    </row>
    <row r="428" spans="1:19">
      <c r="A428" s="126"/>
      <c r="B428" s="155"/>
      <c r="C428" s="155"/>
      <c r="D428" s="126"/>
      <c r="E428" s="126"/>
      <c r="F428" s="126"/>
      <c r="G428" s="155"/>
      <c r="H428" s="126"/>
      <c r="I428" s="126"/>
      <c r="J428" s="126"/>
      <c r="K428" s="155"/>
      <c r="L428" s="156"/>
      <c r="M428" s="156"/>
      <c r="N428" s="173"/>
      <c r="O428" s="173"/>
      <c r="P428" s="157"/>
      <c r="Q428" s="157"/>
      <c r="R428" s="155"/>
      <c r="S428" s="126"/>
    </row>
    <row r="429" spans="1:19">
      <c r="A429" s="126"/>
      <c r="B429" s="155"/>
      <c r="C429" s="155"/>
      <c r="D429" s="126"/>
      <c r="E429" s="126"/>
      <c r="F429" s="126"/>
      <c r="G429" s="155"/>
      <c r="H429" s="126"/>
      <c r="I429" s="126"/>
      <c r="J429" s="126"/>
      <c r="K429" s="155"/>
      <c r="L429" s="156"/>
      <c r="M429" s="156"/>
      <c r="N429" s="173"/>
      <c r="O429" s="173"/>
      <c r="P429" s="157"/>
      <c r="Q429" s="157"/>
      <c r="R429" s="155"/>
      <c r="S429" s="126"/>
    </row>
    <row r="430" spans="1:19">
      <c r="A430" s="126"/>
      <c r="B430" s="155"/>
      <c r="C430" s="155"/>
      <c r="D430" s="126"/>
      <c r="E430" s="126"/>
      <c r="F430" s="126"/>
      <c r="G430" s="155"/>
      <c r="H430" s="126"/>
      <c r="I430" s="126"/>
      <c r="J430" s="126"/>
      <c r="K430" s="155"/>
      <c r="L430" s="156"/>
      <c r="M430" s="156"/>
      <c r="N430" s="173"/>
      <c r="O430" s="173"/>
      <c r="P430" s="157"/>
      <c r="Q430" s="157"/>
      <c r="R430" s="155"/>
      <c r="S430" s="126"/>
    </row>
    <row r="431" spans="1:19">
      <c r="A431" s="126"/>
      <c r="B431" s="155"/>
      <c r="C431" s="155"/>
      <c r="D431" s="126"/>
      <c r="E431" s="126"/>
      <c r="F431" s="126"/>
      <c r="G431" s="155"/>
      <c r="H431" s="126"/>
      <c r="I431" s="126"/>
      <c r="J431" s="126"/>
      <c r="K431" s="155"/>
      <c r="L431" s="156"/>
      <c r="M431" s="156"/>
      <c r="N431" s="173"/>
      <c r="O431" s="173"/>
      <c r="P431" s="157"/>
      <c r="Q431" s="157"/>
      <c r="R431" s="155"/>
      <c r="S431" s="126"/>
    </row>
    <row r="432" spans="1:19">
      <c r="A432" s="126"/>
      <c r="B432" s="155"/>
      <c r="C432" s="155"/>
      <c r="D432" s="126"/>
      <c r="E432" s="126"/>
      <c r="F432" s="126"/>
      <c r="G432" s="155"/>
      <c r="H432" s="126"/>
      <c r="I432" s="126"/>
      <c r="J432" s="126"/>
      <c r="K432" s="155"/>
      <c r="L432" s="156"/>
      <c r="M432" s="156"/>
      <c r="N432" s="173"/>
      <c r="O432" s="173"/>
      <c r="P432" s="157"/>
      <c r="Q432" s="157"/>
      <c r="R432" s="155"/>
      <c r="S432" s="126"/>
    </row>
    <row r="433" spans="1:19">
      <c r="A433" s="126"/>
      <c r="B433" s="155"/>
      <c r="C433" s="155"/>
      <c r="D433" s="126"/>
      <c r="E433" s="126"/>
      <c r="F433" s="126"/>
      <c r="G433" s="155"/>
      <c r="H433" s="126"/>
      <c r="I433" s="126"/>
      <c r="J433" s="126"/>
      <c r="K433" s="155"/>
      <c r="L433" s="156"/>
      <c r="M433" s="156"/>
      <c r="N433" s="173"/>
      <c r="O433" s="173"/>
      <c r="P433" s="157"/>
      <c r="Q433" s="157"/>
      <c r="R433" s="155"/>
      <c r="S433" s="126"/>
    </row>
    <row r="434" spans="1:19">
      <c r="A434" s="126"/>
      <c r="B434" s="155"/>
      <c r="C434" s="155"/>
      <c r="D434" s="126"/>
      <c r="E434" s="126"/>
      <c r="F434" s="126"/>
      <c r="G434" s="155"/>
      <c r="H434" s="126"/>
      <c r="I434" s="126"/>
      <c r="J434" s="126"/>
      <c r="K434" s="155"/>
      <c r="L434" s="156"/>
      <c r="M434" s="156"/>
      <c r="N434" s="173"/>
      <c r="O434" s="173"/>
      <c r="P434" s="157"/>
      <c r="Q434" s="157"/>
      <c r="R434" s="155"/>
      <c r="S434" s="126"/>
    </row>
    <row r="435" spans="1:19">
      <c r="A435" s="126"/>
      <c r="B435" s="155"/>
      <c r="C435" s="155"/>
      <c r="D435" s="126"/>
      <c r="E435" s="126"/>
      <c r="F435" s="126"/>
      <c r="G435" s="155"/>
      <c r="H435" s="126"/>
      <c r="I435" s="126"/>
      <c r="J435" s="126"/>
      <c r="K435" s="155"/>
      <c r="L435" s="156"/>
      <c r="M435" s="156"/>
      <c r="N435" s="173"/>
      <c r="O435" s="173"/>
      <c r="P435" s="157"/>
      <c r="Q435" s="157"/>
      <c r="R435" s="155"/>
      <c r="S435" s="126"/>
    </row>
    <row r="436" spans="1:19">
      <c r="A436" s="126"/>
      <c r="B436" s="155"/>
      <c r="C436" s="155"/>
      <c r="D436" s="126"/>
      <c r="E436" s="126"/>
      <c r="F436" s="126"/>
      <c r="G436" s="155"/>
      <c r="H436" s="126"/>
      <c r="I436" s="126"/>
      <c r="J436" s="126"/>
      <c r="K436" s="155"/>
      <c r="L436" s="156"/>
      <c r="M436" s="156"/>
      <c r="N436" s="173"/>
      <c r="O436" s="173"/>
      <c r="P436" s="157"/>
      <c r="Q436" s="157"/>
      <c r="R436" s="155"/>
      <c r="S436" s="126"/>
    </row>
    <row r="437" spans="1:19">
      <c r="A437" s="126"/>
      <c r="B437" s="155"/>
      <c r="C437" s="155"/>
      <c r="D437" s="126"/>
      <c r="E437" s="126"/>
      <c r="F437" s="126"/>
      <c r="G437" s="155"/>
      <c r="H437" s="126"/>
      <c r="I437" s="126"/>
      <c r="J437" s="126"/>
      <c r="K437" s="155"/>
      <c r="L437" s="156"/>
      <c r="M437" s="156"/>
      <c r="N437" s="173"/>
      <c r="O437" s="173"/>
      <c r="P437" s="157"/>
      <c r="Q437" s="157"/>
      <c r="R437" s="155"/>
      <c r="S437" s="126"/>
    </row>
    <row r="438" spans="1:19">
      <c r="A438" s="126"/>
      <c r="B438" s="155"/>
      <c r="C438" s="155"/>
      <c r="D438" s="126"/>
      <c r="E438" s="126"/>
      <c r="F438" s="126"/>
      <c r="G438" s="155"/>
      <c r="H438" s="126"/>
      <c r="I438" s="126"/>
      <c r="J438" s="126"/>
      <c r="K438" s="155"/>
      <c r="L438" s="156"/>
      <c r="M438" s="156"/>
      <c r="N438" s="173"/>
      <c r="O438" s="173"/>
      <c r="P438" s="157"/>
      <c r="Q438" s="157"/>
      <c r="R438" s="155"/>
      <c r="S438" s="126"/>
    </row>
    <row r="439" spans="1:19">
      <c r="A439" s="126"/>
      <c r="B439" s="155"/>
      <c r="C439" s="155"/>
      <c r="D439" s="126"/>
      <c r="E439" s="126"/>
      <c r="F439" s="126"/>
      <c r="G439" s="155"/>
      <c r="H439" s="126"/>
      <c r="I439" s="126"/>
      <c r="J439" s="126"/>
      <c r="K439" s="155"/>
      <c r="L439" s="156"/>
      <c r="M439" s="156"/>
      <c r="N439" s="173"/>
      <c r="O439" s="173"/>
      <c r="P439" s="157"/>
      <c r="Q439" s="157"/>
      <c r="R439" s="155"/>
      <c r="S439" s="126"/>
    </row>
    <row r="440" spans="1:19">
      <c r="A440" s="126"/>
      <c r="B440" s="155"/>
      <c r="C440" s="155"/>
      <c r="D440" s="126"/>
      <c r="E440" s="126"/>
      <c r="F440" s="126"/>
      <c r="G440" s="155"/>
      <c r="H440" s="126"/>
      <c r="I440" s="126"/>
      <c r="J440" s="126"/>
      <c r="K440" s="155"/>
      <c r="L440" s="156"/>
      <c r="M440" s="156"/>
      <c r="N440" s="173"/>
      <c r="O440" s="173"/>
      <c r="P440" s="157"/>
      <c r="Q440" s="157"/>
      <c r="R440" s="155"/>
      <c r="S440" s="126"/>
    </row>
    <row r="441" spans="1:19">
      <c r="A441" s="126"/>
      <c r="B441" s="155"/>
      <c r="C441" s="155"/>
      <c r="D441" s="126"/>
      <c r="E441" s="126"/>
      <c r="F441" s="126"/>
      <c r="G441" s="155"/>
      <c r="H441" s="126"/>
      <c r="I441" s="126"/>
      <c r="J441" s="126"/>
      <c r="K441" s="155"/>
      <c r="L441" s="156"/>
      <c r="M441" s="156"/>
      <c r="N441" s="173"/>
      <c r="O441" s="173"/>
      <c r="P441" s="157"/>
      <c r="Q441" s="157"/>
      <c r="R441" s="155"/>
      <c r="S441" s="126"/>
    </row>
    <row r="442" spans="1:19">
      <c r="A442" s="126"/>
      <c r="B442" s="155"/>
      <c r="C442" s="155"/>
      <c r="D442" s="126"/>
      <c r="E442" s="126"/>
      <c r="F442" s="126"/>
      <c r="G442" s="155"/>
      <c r="H442" s="126"/>
      <c r="I442" s="126"/>
      <c r="J442" s="126"/>
      <c r="K442" s="155"/>
      <c r="L442" s="156"/>
      <c r="M442" s="156"/>
      <c r="N442" s="173"/>
      <c r="O442" s="173"/>
      <c r="P442" s="157"/>
      <c r="Q442" s="157"/>
      <c r="R442" s="155"/>
      <c r="S442" s="126"/>
    </row>
    <row r="443" spans="1:19">
      <c r="A443" s="126"/>
      <c r="B443" s="155"/>
      <c r="C443" s="155"/>
      <c r="D443" s="126"/>
      <c r="E443" s="126"/>
      <c r="F443" s="126"/>
      <c r="G443" s="155"/>
      <c r="H443" s="126"/>
      <c r="I443" s="126"/>
      <c r="J443" s="126"/>
      <c r="K443" s="155"/>
      <c r="L443" s="156"/>
      <c r="M443" s="156"/>
      <c r="N443" s="173"/>
      <c r="O443" s="173"/>
      <c r="P443" s="157"/>
      <c r="Q443" s="157"/>
      <c r="R443" s="155"/>
      <c r="S443" s="126"/>
    </row>
    <row r="444" spans="1:19">
      <c r="A444" s="126"/>
      <c r="B444" s="155"/>
      <c r="C444" s="155"/>
      <c r="D444" s="126"/>
      <c r="E444" s="126"/>
      <c r="F444" s="126"/>
      <c r="G444" s="155"/>
      <c r="H444" s="126"/>
      <c r="I444" s="126"/>
      <c r="J444" s="126"/>
      <c r="K444" s="155"/>
      <c r="L444" s="156"/>
      <c r="M444" s="156"/>
      <c r="N444" s="173"/>
      <c r="O444" s="173"/>
      <c r="P444" s="157"/>
      <c r="Q444" s="157"/>
      <c r="R444" s="155"/>
      <c r="S444" s="126"/>
    </row>
    <row r="445" spans="1:19">
      <c r="A445" s="126"/>
      <c r="B445" s="155"/>
      <c r="C445" s="155"/>
      <c r="D445" s="126"/>
      <c r="E445" s="126"/>
      <c r="F445" s="126"/>
      <c r="G445" s="155"/>
      <c r="H445" s="126"/>
      <c r="I445" s="126"/>
      <c r="J445" s="126"/>
      <c r="K445" s="155"/>
      <c r="L445" s="156"/>
      <c r="M445" s="156"/>
      <c r="N445" s="173"/>
      <c r="O445" s="173"/>
      <c r="P445" s="157"/>
      <c r="Q445" s="157"/>
      <c r="R445" s="155"/>
      <c r="S445" s="126"/>
    </row>
    <row r="446" spans="1:19">
      <c r="A446" s="126"/>
      <c r="B446" s="155"/>
      <c r="C446" s="155"/>
      <c r="D446" s="126"/>
      <c r="E446" s="126"/>
      <c r="F446" s="126"/>
      <c r="G446" s="155"/>
      <c r="H446" s="126"/>
      <c r="I446" s="126"/>
      <c r="J446" s="126"/>
      <c r="K446" s="155"/>
      <c r="L446" s="156"/>
      <c r="M446" s="156"/>
      <c r="N446" s="173"/>
      <c r="O446" s="173"/>
      <c r="P446" s="157"/>
      <c r="Q446" s="157"/>
      <c r="R446" s="155"/>
      <c r="S446" s="126"/>
    </row>
    <row r="447" spans="1:19">
      <c r="A447" s="126"/>
      <c r="B447" s="155"/>
      <c r="C447" s="155"/>
      <c r="D447" s="126"/>
      <c r="E447" s="126"/>
      <c r="F447" s="126"/>
      <c r="G447" s="155"/>
      <c r="H447" s="126"/>
      <c r="I447" s="126"/>
      <c r="J447" s="126"/>
      <c r="K447" s="155"/>
      <c r="L447" s="156"/>
      <c r="M447" s="156"/>
      <c r="N447" s="173"/>
      <c r="O447" s="173"/>
      <c r="P447" s="157"/>
      <c r="Q447" s="157"/>
      <c r="R447" s="155"/>
      <c r="S447" s="126"/>
    </row>
    <row r="448" spans="1:19">
      <c r="A448" s="126"/>
      <c r="B448" s="155"/>
      <c r="C448" s="155"/>
      <c r="D448" s="126"/>
      <c r="E448" s="126"/>
      <c r="F448" s="126"/>
      <c r="G448" s="155"/>
      <c r="H448" s="126"/>
      <c r="I448" s="126"/>
      <c r="J448" s="126"/>
      <c r="K448" s="155"/>
      <c r="L448" s="156"/>
      <c r="M448" s="156"/>
      <c r="N448" s="173"/>
      <c r="O448" s="173"/>
      <c r="P448" s="157"/>
      <c r="Q448" s="157"/>
      <c r="R448" s="155"/>
      <c r="S448" s="126"/>
    </row>
    <row r="449" spans="1:19">
      <c r="A449" s="126"/>
      <c r="B449" s="155"/>
      <c r="C449" s="155"/>
      <c r="D449" s="126"/>
      <c r="E449" s="126"/>
      <c r="F449" s="126"/>
      <c r="G449" s="155"/>
      <c r="H449" s="126"/>
      <c r="I449" s="126"/>
      <c r="J449" s="126"/>
      <c r="K449" s="155"/>
      <c r="L449" s="156"/>
      <c r="M449" s="156"/>
      <c r="N449" s="173"/>
      <c r="O449" s="173"/>
      <c r="P449" s="157"/>
      <c r="Q449" s="157"/>
      <c r="R449" s="155"/>
      <c r="S449" s="126"/>
    </row>
    <row r="450" spans="1:19">
      <c r="A450" s="126"/>
      <c r="B450" s="155"/>
      <c r="C450" s="155"/>
      <c r="D450" s="126"/>
      <c r="E450" s="126"/>
      <c r="F450" s="126"/>
      <c r="G450" s="155"/>
      <c r="H450" s="126"/>
      <c r="I450" s="126"/>
      <c r="J450" s="126"/>
      <c r="K450" s="155"/>
      <c r="L450" s="156"/>
      <c r="M450" s="156"/>
      <c r="N450" s="173"/>
      <c r="O450" s="173"/>
      <c r="P450" s="157"/>
      <c r="Q450" s="157"/>
      <c r="R450" s="155"/>
      <c r="S450" s="126"/>
    </row>
    <row r="451" spans="1:19">
      <c r="A451" s="126"/>
      <c r="B451" s="155"/>
      <c r="C451" s="155"/>
      <c r="D451" s="126"/>
      <c r="E451" s="126"/>
      <c r="F451" s="126"/>
      <c r="G451" s="155"/>
      <c r="H451" s="126"/>
      <c r="I451" s="126"/>
      <c r="J451" s="126"/>
      <c r="K451" s="155"/>
      <c r="L451" s="156"/>
      <c r="M451" s="156"/>
      <c r="N451" s="173"/>
      <c r="O451" s="173"/>
      <c r="P451" s="157"/>
      <c r="Q451" s="157"/>
      <c r="R451" s="155"/>
      <c r="S451" s="126"/>
    </row>
    <row r="452" spans="1:19">
      <c r="A452" s="126"/>
      <c r="B452" s="155"/>
      <c r="C452" s="155"/>
      <c r="D452" s="126"/>
      <c r="E452" s="126"/>
      <c r="F452" s="126"/>
      <c r="G452" s="155"/>
      <c r="H452" s="126"/>
      <c r="I452" s="126"/>
      <c r="J452" s="126"/>
      <c r="K452" s="155"/>
      <c r="L452" s="156"/>
      <c r="M452" s="156"/>
      <c r="N452" s="173"/>
      <c r="O452" s="173"/>
      <c r="P452" s="157"/>
      <c r="Q452" s="157"/>
      <c r="R452" s="155"/>
      <c r="S452" s="126"/>
    </row>
    <row r="453" spans="1:19">
      <c r="A453" s="126"/>
      <c r="B453" s="155"/>
      <c r="C453" s="155"/>
      <c r="D453" s="126"/>
      <c r="E453" s="126"/>
      <c r="F453" s="126"/>
      <c r="G453" s="155"/>
      <c r="H453" s="126"/>
      <c r="I453" s="126"/>
      <c r="J453" s="126"/>
      <c r="K453" s="155"/>
      <c r="L453" s="156"/>
      <c r="M453" s="156"/>
      <c r="N453" s="173"/>
      <c r="O453" s="173"/>
      <c r="P453" s="157"/>
      <c r="Q453" s="157"/>
      <c r="R453" s="155"/>
      <c r="S453" s="126"/>
    </row>
    <row r="454" spans="1:19">
      <c r="A454" s="126"/>
      <c r="B454" s="155"/>
      <c r="C454" s="155"/>
      <c r="D454" s="126"/>
      <c r="E454" s="126"/>
      <c r="F454" s="126"/>
      <c r="G454" s="155"/>
      <c r="H454" s="126"/>
      <c r="I454" s="126"/>
      <c r="J454" s="126"/>
      <c r="K454" s="155"/>
      <c r="L454" s="156"/>
      <c r="M454" s="156"/>
      <c r="N454" s="173"/>
      <c r="O454" s="173"/>
      <c r="P454" s="157"/>
      <c r="Q454" s="157"/>
      <c r="R454" s="155"/>
      <c r="S454" s="126"/>
    </row>
    <row r="455" spans="1:19">
      <c r="A455" s="126"/>
      <c r="B455" s="155"/>
      <c r="C455" s="155"/>
      <c r="D455" s="126"/>
      <c r="E455" s="126"/>
      <c r="F455" s="126"/>
      <c r="G455" s="155"/>
      <c r="H455" s="126"/>
      <c r="I455" s="126"/>
      <c r="J455" s="126"/>
      <c r="K455" s="155"/>
      <c r="L455" s="156"/>
      <c r="M455" s="156"/>
      <c r="N455" s="173"/>
      <c r="O455" s="173"/>
      <c r="P455" s="157"/>
      <c r="Q455" s="157"/>
      <c r="R455" s="155"/>
      <c r="S455" s="126"/>
    </row>
    <row r="456" spans="1:19">
      <c r="A456" s="126"/>
      <c r="B456" s="155"/>
      <c r="C456" s="155"/>
      <c r="D456" s="126"/>
      <c r="E456" s="126"/>
      <c r="F456" s="126"/>
      <c r="G456" s="155"/>
      <c r="H456" s="126"/>
      <c r="I456" s="126"/>
      <c r="J456" s="126"/>
      <c r="K456" s="155"/>
      <c r="L456" s="156"/>
      <c r="M456" s="156"/>
      <c r="N456" s="173"/>
      <c r="O456" s="173"/>
      <c r="P456" s="157"/>
      <c r="Q456" s="157"/>
      <c r="R456" s="155"/>
      <c r="S456" s="126"/>
    </row>
    <row r="457" spans="1:19">
      <c r="A457" s="126"/>
      <c r="B457" s="155"/>
      <c r="C457" s="155"/>
      <c r="D457" s="126"/>
      <c r="E457" s="126"/>
      <c r="F457" s="126"/>
      <c r="G457" s="155"/>
      <c r="H457" s="126"/>
      <c r="I457" s="126"/>
      <c r="J457" s="126"/>
      <c r="K457" s="155"/>
      <c r="L457" s="156"/>
      <c r="M457" s="156"/>
      <c r="N457" s="173"/>
      <c r="O457" s="173"/>
      <c r="P457" s="157"/>
      <c r="Q457" s="157"/>
      <c r="R457" s="155"/>
      <c r="S457" s="126"/>
    </row>
    <row r="458" spans="1:19">
      <c r="A458" s="126"/>
      <c r="B458" s="155"/>
      <c r="C458" s="155"/>
      <c r="D458" s="126"/>
      <c r="E458" s="126"/>
      <c r="F458" s="126"/>
      <c r="G458" s="155"/>
      <c r="H458" s="126"/>
      <c r="I458" s="126"/>
      <c r="J458" s="126"/>
      <c r="K458" s="155"/>
      <c r="L458" s="156"/>
      <c r="M458" s="156"/>
      <c r="N458" s="173"/>
      <c r="O458" s="173"/>
      <c r="P458" s="157"/>
      <c r="Q458" s="157"/>
      <c r="R458" s="155"/>
      <c r="S458" s="126"/>
    </row>
    <row r="459" spans="1:19">
      <c r="A459" s="126"/>
      <c r="B459" s="155"/>
      <c r="C459" s="155"/>
      <c r="D459" s="126"/>
      <c r="E459" s="126"/>
      <c r="F459" s="126"/>
      <c r="G459" s="155"/>
      <c r="H459" s="126"/>
      <c r="I459" s="126"/>
      <c r="J459" s="126"/>
      <c r="K459" s="155"/>
      <c r="L459" s="156"/>
      <c r="M459" s="156"/>
      <c r="N459" s="173"/>
      <c r="O459" s="173"/>
      <c r="P459" s="157"/>
      <c r="Q459" s="157"/>
      <c r="R459" s="155"/>
      <c r="S459" s="126"/>
    </row>
    <row r="460" spans="1:19">
      <c r="A460" s="126"/>
      <c r="B460" s="155"/>
      <c r="C460" s="155"/>
      <c r="D460" s="126"/>
      <c r="E460" s="126"/>
      <c r="F460" s="126"/>
      <c r="G460" s="155"/>
      <c r="H460" s="126"/>
      <c r="I460" s="126"/>
      <c r="J460" s="126"/>
      <c r="K460" s="155"/>
      <c r="L460" s="156"/>
      <c r="M460" s="156"/>
      <c r="N460" s="173"/>
      <c r="O460" s="173"/>
      <c r="P460" s="157"/>
      <c r="Q460" s="157"/>
      <c r="R460" s="155"/>
      <c r="S460" s="126"/>
    </row>
    <row r="461" spans="1:19">
      <c r="A461" s="126"/>
      <c r="B461" s="155"/>
      <c r="C461" s="155"/>
      <c r="D461" s="126"/>
      <c r="E461" s="126"/>
      <c r="F461" s="126"/>
      <c r="G461" s="155"/>
      <c r="H461" s="126"/>
      <c r="I461" s="126"/>
      <c r="J461" s="126"/>
      <c r="K461" s="155"/>
      <c r="L461" s="156"/>
      <c r="M461" s="156"/>
      <c r="N461" s="173"/>
      <c r="O461" s="173"/>
      <c r="P461" s="157"/>
      <c r="Q461" s="157"/>
      <c r="R461" s="155"/>
      <c r="S461" s="126"/>
    </row>
    <row r="462" spans="1:19">
      <c r="A462" s="126"/>
      <c r="B462" s="155"/>
      <c r="C462" s="155"/>
      <c r="D462" s="126"/>
      <c r="E462" s="126"/>
      <c r="F462" s="126"/>
      <c r="G462" s="155"/>
      <c r="H462" s="126"/>
      <c r="I462" s="126"/>
      <c r="J462" s="126"/>
      <c r="K462" s="155"/>
      <c r="L462" s="156"/>
      <c r="M462" s="156"/>
      <c r="N462" s="173"/>
      <c r="O462" s="173"/>
      <c r="P462" s="157"/>
      <c r="Q462" s="157"/>
      <c r="R462" s="155"/>
      <c r="S462" s="126"/>
    </row>
    <row r="463" spans="1:19">
      <c r="A463" s="126"/>
      <c r="B463" s="155"/>
      <c r="C463" s="155"/>
      <c r="D463" s="126"/>
      <c r="E463" s="126"/>
      <c r="F463" s="126"/>
      <c r="G463" s="155"/>
      <c r="H463" s="126"/>
      <c r="I463" s="126"/>
      <c r="J463" s="126"/>
      <c r="K463" s="155"/>
      <c r="L463" s="156"/>
      <c r="M463" s="156"/>
      <c r="N463" s="173"/>
      <c r="O463" s="173"/>
      <c r="P463" s="157"/>
      <c r="Q463" s="157"/>
      <c r="R463" s="155"/>
      <c r="S463" s="126"/>
    </row>
    <row r="464" spans="1:19">
      <c r="A464" s="126"/>
      <c r="B464" s="155"/>
      <c r="C464" s="155"/>
      <c r="D464" s="126"/>
      <c r="E464" s="126"/>
      <c r="F464" s="126"/>
      <c r="G464" s="155"/>
      <c r="H464" s="126"/>
      <c r="I464" s="126"/>
      <c r="J464" s="126"/>
      <c r="K464" s="155"/>
      <c r="L464" s="156"/>
      <c r="M464" s="156"/>
      <c r="N464" s="173"/>
      <c r="O464" s="173"/>
      <c r="P464" s="157"/>
      <c r="Q464" s="157"/>
      <c r="R464" s="155"/>
      <c r="S464" s="126"/>
    </row>
    <row r="465" spans="1:19">
      <c r="A465" s="126"/>
      <c r="B465" s="155"/>
      <c r="C465" s="155"/>
      <c r="D465" s="126"/>
      <c r="E465" s="126"/>
      <c r="F465" s="126"/>
      <c r="G465" s="155"/>
      <c r="H465" s="126"/>
      <c r="I465" s="126"/>
      <c r="J465" s="126"/>
      <c r="K465" s="155"/>
      <c r="L465" s="156"/>
      <c r="M465" s="156"/>
      <c r="N465" s="173"/>
      <c r="O465" s="173"/>
      <c r="P465" s="157"/>
      <c r="Q465" s="157"/>
      <c r="R465" s="155"/>
      <c r="S465" s="126"/>
    </row>
    <row r="466" spans="1:19">
      <c r="A466" s="126"/>
      <c r="B466" s="155"/>
      <c r="C466" s="155"/>
      <c r="D466" s="126"/>
      <c r="E466" s="126"/>
      <c r="F466" s="126"/>
      <c r="G466" s="155"/>
      <c r="H466" s="126"/>
      <c r="I466" s="126"/>
      <c r="J466" s="126"/>
      <c r="K466" s="155"/>
      <c r="L466" s="156"/>
      <c r="M466" s="156"/>
      <c r="N466" s="173"/>
      <c r="O466" s="173"/>
      <c r="P466" s="157"/>
      <c r="Q466" s="157"/>
      <c r="R466" s="155"/>
      <c r="S466" s="126"/>
    </row>
    <row r="467" spans="1:19">
      <c r="A467" s="126"/>
      <c r="B467" s="155"/>
      <c r="C467" s="155"/>
      <c r="D467" s="126"/>
      <c r="E467" s="126"/>
      <c r="F467" s="126"/>
      <c r="G467" s="155"/>
      <c r="H467" s="126"/>
      <c r="I467" s="126"/>
      <c r="J467" s="126"/>
      <c r="K467" s="155"/>
      <c r="L467" s="156"/>
      <c r="M467" s="156"/>
      <c r="N467" s="173"/>
      <c r="O467" s="173"/>
      <c r="P467" s="157"/>
      <c r="Q467" s="157"/>
      <c r="R467" s="155"/>
      <c r="S467" s="126"/>
    </row>
    <row r="468" spans="1:19">
      <c r="A468" s="126"/>
      <c r="B468" s="155"/>
      <c r="C468" s="155"/>
      <c r="D468" s="126"/>
      <c r="E468" s="126"/>
      <c r="F468" s="126"/>
      <c r="G468" s="155"/>
      <c r="H468" s="126"/>
      <c r="I468" s="126"/>
      <c r="J468" s="126"/>
      <c r="K468" s="155"/>
      <c r="L468" s="156"/>
      <c r="M468" s="156"/>
      <c r="N468" s="173"/>
      <c r="O468" s="173"/>
      <c r="P468" s="157"/>
      <c r="Q468" s="157"/>
      <c r="R468" s="155"/>
      <c r="S468" s="126"/>
    </row>
    <row r="469" spans="1:19">
      <c r="A469" s="126"/>
      <c r="B469" s="155"/>
      <c r="C469" s="155"/>
      <c r="D469" s="126"/>
      <c r="E469" s="126"/>
      <c r="F469" s="126"/>
      <c r="G469" s="155"/>
      <c r="H469" s="126"/>
      <c r="I469" s="126"/>
      <c r="J469" s="126"/>
      <c r="K469" s="155"/>
      <c r="L469" s="156"/>
      <c r="M469" s="156"/>
      <c r="N469" s="173"/>
      <c r="O469" s="173"/>
      <c r="P469" s="157"/>
      <c r="Q469" s="157"/>
      <c r="R469" s="155"/>
      <c r="S469" s="126"/>
    </row>
    <row r="470" spans="1:19">
      <c r="A470" s="126"/>
      <c r="B470" s="155"/>
      <c r="C470" s="155"/>
      <c r="D470" s="126"/>
      <c r="E470" s="126"/>
      <c r="F470" s="126"/>
      <c r="G470" s="155"/>
      <c r="H470" s="126"/>
      <c r="I470" s="126"/>
      <c r="J470" s="126"/>
      <c r="K470" s="155"/>
      <c r="L470" s="156"/>
      <c r="M470" s="156"/>
      <c r="N470" s="173"/>
      <c r="O470" s="173"/>
      <c r="P470" s="157"/>
      <c r="Q470" s="157"/>
      <c r="R470" s="155"/>
      <c r="S470" s="126"/>
    </row>
    <row r="471" spans="1:19">
      <c r="A471" s="126"/>
      <c r="B471" s="155"/>
      <c r="C471" s="155"/>
      <c r="D471" s="126"/>
      <c r="E471" s="126"/>
      <c r="F471" s="126"/>
      <c r="G471" s="155"/>
      <c r="H471" s="126"/>
      <c r="I471" s="126"/>
      <c r="J471" s="126"/>
      <c r="K471" s="155"/>
      <c r="L471" s="156"/>
      <c r="M471" s="156"/>
      <c r="N471" s="173"/>
      <c r="O471" s="173"/>
      <c r="P471" s="157"/>
      <c r="Q471" s="157"/>
      <c r="R471" s="155"/>
      <c r="S471" s="126"/>
    </row>
    <row r="472" spans="1:19">
      <c r="A472" s="126"/>
      <c r="B472" s="155"/>
      <c r="C472" s="155"/>
      <c r="D472" s="126"/>
      <c r="E472" s="126"/>
      <c r="F472" s="126"/>
      <c r="G472" s="155"/>
      <c r="H472" s="126"/>
      <c r="I472" s="126"/>
      <c r="J472" s="126"/>
      <c r="K472" s="155"/>
      <c r="L472" s="156"/>
      <c r="M472" s="156"/>
      <c r="N472" s="173"/>
      <c r="O472" s="173"/>
      <c r="P472" s="157"/>
      <c r="Q472" s="157"/>
      <c r="R472" s="155"/>
      <c r="S472" s="126"/>
    </row>
    <row r="473" spans="1:19">
      <c r="A473" s="126"/>
      <c r="B473" s="155"/>
      <c r="C473" s="155"/>
      <c r="D473" s="126"/>
      <c r="E473" s="126"/>
      <c r="F473" s="126"/>
      <c r="G473" s="155"/>
      <c r="H473" s="126"/>
      <c r="I473" s="126"/>
      <c r="J473" s="126"/>
      <c r="K473" s="155"/>
      <c r="L473" s="156"/>
      <c r="M473" s="156"/>
      <c r="N473" s="173"/>
      <c r="O473" s="173"/>
      <c r="P473" s="157"/>
      <c r="Q473" s="157"/>
      <c r="R473" s="155"/>
      <c r="S473" s="126"/>
    </row>
    <row r="474" spans="1:19">
      <c r="A474" s="126"/>
      <c r="B474" s="155"/>
      <c r="C474" s="155"/>
      <c r="D474" s="126"/>
      <c r="E474" s="126"/>
      <c r="F474" s="126"/>
      <c r="G474" s="155"/>
      <c r="H474" s="126"/>
      <c r="I474" s="126"/>
      <c r="J474" s="126"/>
      <c r="K474" s="155"/>
      <c r="L474" s="156"/>
      <c r="M474" s="156"/>
      <c r="N474" s="173"/>
      <c r="O474" s="173"/>
      <c r="P474" s="157"/>
      <c r="Q474" s="157"/>
      <c r="R474" s="155"/>
      <c r="S474" s="126"/>
    </row>
    <row r="475" spans="1:19">
      <c r="A475" s="126"/>
      <c r="B475" s="155"/>
      <c r="C475" s="155"/>
      <c r="D475" s="126"/>
      <c r="E475" s="126"/>
      <c r="F475" s="126"/>
      <c r="G475" s="155"/>
      <c r="H475" s="126"/>
      <c r="I475" s="126"/>
      <c r="J475" s="126"/>
      <c r="K475" s="155"/>
      <c r="L475" s="156"/>
      <c r="M475" s="156"/>
      <c r="N475" s="173"/>
      <c r="O475" s="173"/>
      <c r="P475" s="157"/>
      <c r="Q475" s="157"/>
      <c r="R475" s="155"/>
      <c r="S475" s="126"/>
    </row>
    <row r="476" spans="1:19">
      <c r="A476" s="126"/>
      <c r="B476" s="155"/>
      <c r="C476" s="155"/>
      <c r="D476" s="126"/>
      <c r="E476" s="126"/>
      <c r="F476" s="126"/>
      <c r="G476" s="155"/>
      <c r="H476" s="126"/>
      <c r="I476" s="126"/>
      <c r="J476" s="126"/>
      <c r="K476" s="155"/>
      <c r="L476" s="156"/>
      <c r="M476" s="156"/>
      <c r="N476" s="173"/>
      <c r="O476" s="173"/>
      <c r="P476" s="157"/>
      <c r="Q476" s="157"/>
      <c r="R476" s="155"/>
      <c r="S476" s="126"/>
    </row>
    <row r="477" spans="1:19">
      <c r="A477" s="126"/>
      <c r="B477" s="155"/>
      <c r="C477" s="155"/>
      <c r="D477" s="126"/>
      <c r="E477" s="126"/>
      <c r="F477" s="126"/>
      <c r="G477" s="155"/>
      <c r="H477" s="126"/>
      <c r="I477" s="126"/>
      <c r="J477" s="126"/>
      <c r="K477" s="155"/>
      <c r="L477" s="156"/>
      <c r="M477" s="156"/>
      <c r="N477" s="173"/>
      <c r="O477" s="173"/>
      <c r="P477" s="157"/>
      <c r="Q477" s="157"/>
      <c r="R477" s="155"/>
      <c r="S477" s="126"/>
    </row>
    <row r="478" spans="1:19">
      <c r="A478" s="126"/>
      <c r="B478" s="155"/>
      <c r="C478" s="155"/>
      <c r="D478" s="126"/>
      <c r="E478" s="126"/>
      <c r="F478" s="126"/>
      <c r="G478" s="155"/>
      <c r="H478" s="126"/>
      <c r="I478" s="126"/>
      <c r="J478" s="126"/>
      <c r="K478" s="155"/>
      <c r="L478" s="156"/>
      <c r="M478" s="156"/>
      <c r="N478" s="173"/>
      <c r="O478" s="173"/>
      <c r="P478" s="157"/>
      <c r="Q478" s="157"/>
      <c r="R478" s="155"/>
      <c r="S478" s="126"/>
    </row>
    <row r="479" spans="1:19">
      <c r="A479" s="126"/>
      <c r="B479" s="155"/>
      <c r="C479" s="155"/>
      <c r="D479" s="126"/>
      <c r="E479" s="126"/>
      <c r="F479" s="126"/>
      <c r="G479" s="155"/>
      <c r="H479" s="126"/>
      <c r="I479" s="126"/>
      <c r="J479" s="126"/>
      <c r="K479" s="155"/>
      <c r="L479" s="156"/>
      <c r="M479" s="156"/>
      <c r="N479" s="173"/>
      <c r="O479" s="173"/>
      <c r="P479" s="157"/>
      <c r="Q479" s="157"/>
      <c r="R479" s="155"/>
      <c r="S479" s="126"/>
    </row>
    <row r="480" spans="1:19">
      <c r="A480" s="126"/>
      <c r="B480" s="155"/>
      <c r="C480" s="155"/>
      <c r="D480" s="126"/>
      <c r="E480" s="126"/>
      <c r="F480" s="126"/>
      <c r="G480" s="155"/>
      <c r="H480" s="126"/>
      <c r="I480" s="126"/>
      <c r="J480" s="126"/>
      <c r="K480" s="155"/>
      <c r="L480" s="156"/>
      <c r="M480" s="156"/>
      <c r="N480" s="173"/>
      <c r="O480" s="173"/>
      <c r="P480" s="157"/>
      <c r="Q480" s="157"/>
      <c r="R480" s="155"/>
      <c r="S480" s="126"/>
    </row>
    <row r="481" spans="1:19">
      <c r="A481" s="126"/>
      <c r="B481" s="155"/>
      <c r="C481" s="155"/>
      <c r="D481" s="126"/>
      <c r="E481" s="126"/>
      <c r="F481" s="126"/>
      <c r="G481" s="155"/>
      <c r="H481" s="126"/>
      <c r="I481" s="126"/>
      <c r="J481" s="126"/>
      <c r="K481" s="155"/>
      <c r="L481" s="156"/>
      <c r="M481" s="156"/>
      <c r="N481" s="173"/>
      <c r="O481" s="173"/>
      <c r="P481" s="157"/>
      <c r="Q481" s="157"/>
      <c r="R481" s="155"/>
      <c r="S481" s="126"/>
    </row>
    <row r="482" spans="1:19">
      <c r="A482" s="126"/>
      <c r="B482" s="155"/>
      <c r="C482" s="155"/>
      <c r="D482" s="126"/>
      <c r="E482" s="126"/>
      <c r="F482" s="126"/>
      <c r="G482" s="155"/>
      <c r="H482" s="126"/>
      <c r="I482" s="126"/>
      <c r="J482" s="126"/>
      <c r="K482" s="155"/>
      <c r="L482" s="156"/>
      <c r="M482" s="156"/>
      <c r="N482" s="173"/>
      <c r="O482" s="173"/>
      <c r="P482" s="157"/>
      <c r="Q482" s="157"/>
      <c r="R482" s="155"/>
      <c r="S482" s="126"/>
    </row>
    <row r="483" spans="1:19">
      <c r="A483" s="126"/>
      <c r="B483" s="155"/>
      <c r="C483" s="155"/>
      <c r="D483" s="126"/>
      <c r="E483" s="126"/>
      <c r="F483" s="126"/>
      <c r="G483" s="155"/>
      <c r="H483" s="126"/>
      <c r="I483" s="126"/>
      <c r="J483" s="126"/>
      <c r="K483" s="155"/>
      <c r="L483" s="156"/>
      <c r="M483" s="156"/>
      <c r="N483" s="173"/>
      <c r="O483" s="173"/>
      <c r="P483" s="157"/>
      <c r="Q483" s="157"/>
      <c r="R483" s="155"/>
      <c r="S483" s="126"/>
    </row>
    <row r="484" spans="1:19">
      <c r="A484" s="126"/>
      <c r="B484" s="155"/>
      <c r="C484" s="155"/>
      <c r="D484" s="126"/>
      <c r="E484" s="126"/>
      <c r="F484" s="126"/>
      <c r="G484" s="155"/>
      <c r="H484" s="126"/>
      <c r="I484" s="126"/>
      <c r="J484" s="126"/>
      <c r="K484" s="155"/>
      <c r="L484" s="156"/>
      <c r="M484" s="156"/>
      <c r="N484" s="173"/>
      <c r="O484" s="173"/>
      <c r="P484" s="157"/>
      <c r="Q484" s="157"/>
      <c r="R484" s="155"/>
      <c r="S484" s="126"/>
    </row>
    <row r="485" spans="1:19">
      <c r="A485" s="126"/>
      <c r="B485" s="155"/>
      <c r="C485" s="155"/>
      <c r="D485" s="126"/>
      <c r="E485" s="126"/>
      <c r="F485" s="126"/>
      <c r="G485" s="155"/>
      <c r="H485" s="126"/>
      <c r="I485" s="126"/>
      <c r="J485" s="126"/>
      <c r="K485" s="155"/>
      <c r="L485" s="156"/>
      <c r="M485" s="156"/>
      <c r="N485" s="173"/>
      <c r="O485" s="173"/>
      <c r="P485" s="157"/>
      <c r="Q485" s="157"/>
      <c r="R485" s="155"/>
      <c r="S485" s="126"/>
    </row>
    <row r="486" spans="1:19">
      <c r="A486" s="126"/>
      <c r="B486" s="155"/>
      <c r="C486" s="155"/>
      <c r="D486" s="126"/>
      <c r="E486" s="126"/>
      <c r="F486" s="126"/>
      <c r="G486" s="155"/>
      <c r="H486" s="126"/>
      <c r="I486" s="126"/>
      <c r="J486" s="126"/>
      <c r="K486" s="155"/>
      <c r="L486" s="156"/>
      <c r="M486" s="156"/>
      <c r="N486" s="173"/>
      <c r="O486" s="173"/>
      <c r="P486" s="157"/>
      <c r="Q486" s="157"/>
      <c r="R486" s="155"/>
      <c r="S486" s="126"/>
    </row>
    <row r="487" spans="1:19">
      <c r="A487" s="126"/>
      <c r="B487" s="155"/>
      <c r="C487" s="155"/>
      <c r="D487" s="126"/>
      <c r="E487" s="126"/>
      <c r="F487" s="126"/>
      <c r="G487" s="155"/>
      <c r="H487" s="126"/>
      <c r="I487" s="126"/>
      <c r="J487" s="126"/>
      <c r="K487" s="155"/>
      <c r="L487" s="156"/>
      <c r="M487" s="156"/>
      <c r="N487" s="173"/>
      <c r="O487" s="173"/>
      <c r="P487" s="157"/>
      <c r="Q487" s="157"/>
      <c r="R487" s="155"/>
      <c r="S487" s="126"/>
    </row>
    <row r="488" spans="1:19">
      <c r="A488" s="126"/>
      <c r="B488" s="155"/>
      <c r="C488" s="155"/>
      <c r="D488" s="126"/>
      <c r="E488" s="126"/>
      <c r="F488" s="126"/>
      <c r="G488" s="155"/>
      <c r="H488" s="126"/>
      <c r="I488" s="126"/>
      <c r="J488" s="126"/>
      <c r="K488" s="155"/>
      <c r="L488" s="156"/>
      <c r="M488" s="156"/>
      <c r="N488" s="173"/>
      <c r="O488" s="173"/>
      <c r="P488" s="157"/>
      <c r="Q488" s="157"/>
      <c r="R488" s="155"/>
      <c r="S488" s="126"/>
    </row>
    <row r="489" spans="1:19">
      <c r="A489" s="126"/>
      <c r="B489" s="155"/>
      <c r="C489" s="155"/>
      <c r="D489" s="126"/>
      <c r="E489" s="126"/>
      <c r="F489" s="126"/>
      <c r="G489" s="155"/>
      <c r="H489" s="126"/>
      <c r="I489" s="126"/>
      <c r="J489" s="126"/>
      <c r="K489" s="155"/>
      <c r="L489" s="156"/>
      <c r="M489" s="156"/>
      <c r="N489" s="173"/>
      <c r="O489" s="173"/>
      <c r="P489" s="157"/>
      <c r="Q489" s="157"/>
      <c r="R489" s="155"/>
      <c r="S489" s="126"/>
    </row>
    <row r="490" spans="1:19">
      <c r="A490" s="126"/>
      <c r="B490" s="155"/>
      <c r="C490" s="155"/>
      <c r="D490" s="126"/>
      <c r="E490" s="126"/>
      <c r="F490" s="126"/>
      <c r="G490" s="155"/>
      <c r="H490" s="126"/>
      <c r="I490" s="126"/>
      <c r="J490" s="126"/>
      <c r="K490" s="155"/>
      <c r="L490" s="156"/>
      <c r="M490" s="156"/>
      <c r="N490" s="173"/>
      <c r="O490" s="173"/>
      <c r="P490" s="157"/>
      <c r="Q490" s="157"/>
      <c r="R490" s="155"/>
      <c r="S490" s="126"/>
    </row>
    <row r="491" spans="1:19">
      <c r="A491" s="126"/>
      <c r="B491" s="155"/>
      <c r="C491" s="155"/>
      <c r="D491" s="126"/>
      <c r="E491" s="126"/>
      <c r="F491" s="126"/>
      <c r="G491" s="155"/>
      <c r="H491" s="126"/>
      <c r="I491" s="126"/>
      <c r="J491" s="126"/>
      <c r="K491" s="155"/>
      <c r="L491" s="156"/>
      <c r="M491" s="156"/>
      <c r="N491" s="173"/>
      <c r="O491" s="173"/>
      <c r="P491" s="157"/>
      <c r="Q491" s="157"/>
      <c r="R491" s="155"/>
      <c r="S491" s="126"/>
    </row>
    <row r="492" spans="1:19">
      <c r="A492" s="126"/>
      <c r="B492" s="155"/>
      <c r="C492" s="155"/>
      <c r="D492" s="126"/>
      <c r="E492" s="126"/>
      <c r="F492" s="126"/>
      <c r="G492" s="155"/>
      <c r="H492" s="126"/>
      <c r="I492" s="126"/>
      <c r="J492" s="126"/>
      <c r="K492" s="155"/>
      <c r="L492" s="156"/>
      <c r="M492" s="156"/>
      <c r="N492" s="173"/>
      <c r="O492" s="173"/>
      <c r="P492" s="157"/>
      <c r="Q492" s="157"/>
      <c r="R492" s="155"/>
      <c r="S492" s="126"/>
    </row>
    <row r="493" spans="1:19">
      <c r="A493" s="126"/>
      <c r="B493" s="155"/>
      <c r="C493" s="155"/>
      <c r="D493" s="126"/>
      <c r="E493" s="126"/>
      <c r="F493" s="126"/>
      <c r="G493" s="155"/>
      <c r="H493" s="126"/>
      <c r="I493" s="126"/>
      <c r="J493" s="126"/>
      <c r="K493" s="155"/>
      <c r="L493" s="156"/>
      <c r="M493" s="156"/>
      <c r="N493" s="173"/>
      <c r="O493" s="173"/>
      <c r="P493" s="157"/>
      <c r="Q493" s="157"/>
      <c r="R493" s="155"/>
      <c r="S493" s="126"/>
    </row>
    <row r="494" spans="1:19">
      <c r="A494" s="126"/>
      <c r="B494" s="155"/>
      <c r="C494" s="155"/>
      <c r="D494" s="126"/>
      <c r="E494" s="126"/>
      <c r="F494" s="126"/>
      <c r="G494" s="155"/>
      <c r="H494" s="126"/>
      <c r="I494" s="126"/>
      <c r="J494" s="126"/>
      <c r="K494" s="155"/>
      <c r="L494" s="156"/>
      <c r="M494" s="156"/>
      <c r="N494" s="173"/>
      <c r="O494" s="173"/>
      <c r="P494" s="157"/>
      <c r="Q494" s="157"/>
      <c r="R494" s="155"/>
      <c r="S494" s="126"/>
    </row>
    <row r="495" spans="1:19">
      <c r="A495" s="126"/>
      <c r="B495" s="155"/>
      <c r="C495" s="155"/>
      <c r="D495" s="126"/>
      <c r="E495" s="126"/>
      <c r="F495" s="126"/>
      <c r="G495" s="155"/>
      <c r="H495" s="126"/>
      <c r="I495" s="126"/>
      <c r="J495" s="126"/>
      <c r="K495" s="155"/>
      <c r="L495" s="156"/>
      <c r="M495" s="156"/>
      <c r="N495" s="173"/>
      <c r="O495" s="173"/>
      <c r="P495" s="157"/>
      <c r="Q495" s="157"/>
      <c r="R495" s="155"/>
      <c r="S495" s="126"/>
    </row>
    <row r="496" spans="1:19">
      <c r="A496" s="126"/>
      <c r="B496" s="155"/>
      <c r="C496" s="155"/>
      <c r="D496" s="126"/>
      <c r="E496" s="126"/>
      <c r="F496" s="126"/>
      <c r="G496" s="155"/>
      <c r="H496" s="126"/>
      <c r="I496" s="126"/>
      <c r="J496" s="126"/>
      <c r="K496" s="155"/>
      <c r="L496" s="156"/>
      <c r="M496" s="156"/>
      <c r="N496" s="173"/>
      <c r="O496" s="173"/>
      <c r="P496" s="157"/>
      <c r="Q496" s="157"/>
      <c r="R496" s="155"/>
      <c r="S496" s="126"/>
    </row>
    <row r="497" spans="1:19">
      <c r="A497" s="126"/>
      <c r="B497" s="155"/>
      <c r="C497" s="155"/>
      <c r="D497" s="126"/>
      <c r="E497" s="126"/>
      <c r="F497" s="126"/>
      <c r="G497" s="155"/>
      <c r="H497" s="126"/>
      <c r="I497" s="126"/>
      <c r="J497" s="126"/>
      <c r="K497" s="155"/>
      <c r="L497" s="156"/>
      <c r="M497" s="156"/>
      <c r="N497" s="173"/>
      <c r="O497" s="173"/>
      <c r="P497" s="157"/>
      <c r="Q497" s="157"/>
      <c r="R497" s="155"/>
      <c r="S497" s="126"/>
    </row>
    <row r="498" spans="1:19">
      <c r="A498" s="126"/>
      <c r="B498" s="155"/>
      <c r="C498" s="155"/>
      <c r="D498" s="126"/>
      <c r="E498" s="126"/>
      <c r="F498" s="126"/>
      <c r="G498" s="155"/>
      <c r="H498" s="126"/>
      <c r="I498" s="126"/>
      <c r="J498" s="126"/>
      <c r="K498" s="155"/>
      <c r="L498" s="156"/>
      <c r="M498" s="156"/>
      <c r="N498" s="173"/>
      <c r="O498" s="173"/>
      <c r="P498" s="157"/>
      <c r="Q498" s="157"/>
      <c r="R498" s="155"/>
      <c r="S498" s="126"/>
    </row>
    <row r="499" spans="1:19">
      <c r="A499" s="126"/>
      <c r="B499" s="155"/>
      <c r="C499" s="155"/>
      <c r="D499" s="126"/>
      <c r="E499" s="126"/>
      <c r="F499" s="126"/>
      <c r="G499" s="155"/>
      <c r="H499" s="126"/>
      <c r="I499" s="126"/>
      <c r="J499" s="126"/>
      <c r="K499" s="155"/>
      <c r="L499" s="156"/>
      <c r="M499" s="156"/>
      <c r="N499" s="173"/>
      <c r="O499" s="173"/>
      <c r="P499" s="157"/>
      <c r="Q499" s="157"/>
      <c r="R499" s="155"/>
      <c r="S499" s="126"/>
    </row>
    <row r="500" spans="1:19">
      <c r="A500" s="126"/>
      <c r="B500" s="155"/>
      <c r="C500" s="155"/>
      <c r="D500" s="126"/>
      <c r="E500" s="126"/>
      <c r="F500" s="126"/>
      <c r="G500" s="155"/>
      <c r="H500" s="126"/>
      <c r="I500" s="126"/>
      <c r="J500" s="126"/>
      <c r="K500" s="155"/>
      <c r="L500" s="156"/>
      <c r="M500" s="156"/>
      <c r="N500" s="173"/>
      <c r="O500" s="173"/>
      <c r="P500" s="157"/>
      <c r="Q500" s="157"/>
      <c r="R500" s="155"/>
      <c r="S500" s="126"/>
    </row>
    <row r="501" spans="1:19">
      <c r="A501" s="126"/>
      <c r="B501" s="155"/>
      <c r="C501" s="155"/>
      <c r="D501" s="126"/>
      <c r="E501" s="126"/>
      <c r="F501" s="126"/>
      <c r="G501" s="155"/>
      <c r="H501" s="126"/>
      <c r="I501" s="126"/>
      <c r="J501" s="126"/>
      <c r="K501" s="155"/>
      <c r="L501" s="156"/>
      <c r="M501" s="156"/>
      <c r="N501" s="173"/>
      <c r="O501" s="173"/>
      <c r="P501" s="157"/>
      <c r="Q501" s="157"/>
      <c r="R501" s="155"/>
      <c r="S501" s="126"/>
    </row>
    <row r="502" spans="1:19">
      <c r="A502" s="126"/>
      <c r="B502" s="155"/>
      <c r="C502" s="155"/>
      <c r="D502" s="126"/>
      <c r="E502" s="126"/>
      <c r="F502" s="126"/>
      <c r="G502" s="155"/>
      <c r="H502" s="126"/>
      <c r="I502" s="126"/>
      <c r="J502" s="126"/>
      <c r="K502" s="155"/>
      <c r="L502" s="156"/>
      <c r="M502" s="156"/>
      <c r="N502" s="173"/>
      <c r="O502" s="173"/>
      <c r="P502" s="157"/>
      <c r="Q502" s="157"/>
      <c r="R502" s="155"/>
      <c r="S502" s="126"/>
    </row>
    <row r="503" spans="1:19">
      <c r="A503" s="126"/>
      <c r="B503" s="155"/>
      <c r="C503" s="155"/>
      <c r="D503" s="126"/>
      <c r="E503" s="126"/>
      <c r="F503" s="126"/>
      <c r="G503" s="155"/>
      <c r="H503" s="126"/>
      <c r="I503" s="126"/>
      <c r="J503" s="126"/>
      <c r="K503" s="155"/>
      <c r="L503" s="156"/>
      <c r="M503" s="156"/>
      <c r="N503" s="173"/>
      <c r="O503" s="173"/>
      <c r="P503" s="157"/>
      <c r="Q503" s="157"/>
      <c r="R503" s="155"/>
      <c r="S503" s="126"/>
    </row>
    <row r="504" spans="1:19">
      <c r="A504" s="126"/>
      <c r="B504" s="155"/>
      <c r="C504" s="155"/>
      <c r="D504" s="126"/>
      <c r="E504" s="126"/>
      <c r="F504" s="126"/>
      <c r="G504" s="155"/>
      <c r="H504" s="126"/>
      <c r="I504" s="126"/>
      <c r="J504" s="126"/>
      <c r="K504" s="155"/>
      <c r="L504" s="156"/>
      <c r="M504" s="156"/>
      <c r="N504" s="173"/>
      <c r="O504" s="173"/>
      <c r="P504" s="157"/>
      <c r="Q504" s="157"/>
      <c r="R504" s="155"/>
      <c r="S504" s="126"/>
    </row>
    <row r="505" spans="1:19">
      <c r="A505" s="126"/>
      <c r="B505" s="155"/>
      <c r="C505" s="155"/>
      <c r="D505" s="126"/>
      <c r="E505" s="126"/>
      <c r="F505" s="126"/>
      <c r="G505" s="155"/>
      <c r="H505" s="126"/>
      <c r="I505" s="126"/>
      <c r="J505" s="126"/>
      <c r="K505" s="155"/>
      <c r="L505" s="156"/>
      <c r="M505" s="156"/>
      <c r="N505" s="173"/>
      <c r="O505" s="173"/>
      <c r="P505" s="157"/>
      <c r="Q505" s="157"/>
      <c r="R505" s="155"/>
      <c r="S505" s="126"/>
    </row>
    <row r="506" spans="1:19">
      <c r="A506" s="126"/>
      <c r="B506" s="155"/>
      <c r="C506" s="155"/>
      <c r="D506" s="126"/>
      <c r="E506" s="126"/>
      <c r="F506" s="126"/>
      <c r="G506" s="155"/>
      <c r="H506" s="126"/>
      <c r="I506" s="126"/>
      <c r="J506" s="126"/>
      <c r="K506" s="155"/>
      <c r="L506" s="156"/>
      <c r="M506" s="156"/>
      <c r="N506" s="173"/>
      <c r="O506" s="173"/>
      <c r="P506" s="157"/>
      <c r="Q506" s="157"/>
      <c r="R506" s="155"/>
      <c r="S506" s="126"/>
    </row>
    <row r="507" spans="1:19">
      <c r="A507" s="126"/>
      <c r="B507" s="155"/>
      <c r="C507" s="155"/>
      <c r="D507" s="126"/>
      <c r="E507" s="126"/>
      <c r="F507" s="126"/>
      <c r="G507" s="155"/>
      <c r="H507" s="126"/>
      <c r="I507" s="126"/>
      <c r="J507" s="126"/>
      <c r="K507" s="155"/>
      <c r="L507" s="156"/>
      <c r="M507" s="156"/>
      <c r="N507" s="173"/>
      <c r="O507" s="173"/>
      <c r="P507" s="157"/>
      <c r="Q507" s="157"/>
      <c r="R507" s="155"/>
      <c r="S507" s="126"/>
    </row>
  </sheetData>
  <autoFilter ref="A3:IO191" xr:uid="{00000000-0001-0000-0100-000000000000}"/>
  <mergeCells count="1">
    <mergeCell ref="A190:C191"/>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21:M28 M39 M122 M44:M47 M11:M12 M129:M137 M102:M104 M89:M90 M77:M81 M69:M73 M6:M7 M50:M51 M82:N85 M93:M94 M56 M59:M60 M144 M147:M154 M62:M63 M173:M175 M156:M170 M53:M54" unlockedFormula="1"/>
    <ignoredError sqref="N56:O56 N62:O62" numberStoredAsText="1" unlockedFormula="1"/>
    <ignoredError sqref="D66:E66 N66:O68 N89:O89 E45:F45 E46:F47 N55:O55 N57 F66 F59:F60 F67:F71 N59:O60 F62:F64"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632"/>
  <sheetViews>
    <sheetView showGridLines="0" tabSelected="1" zoomScale="75" zoomScaleNormal="75" workbookViewId="0">
      <pane xSplit="2" ySplit="4" topLeftCell="C233" activePane="bottomRight" state="frozen"/>
      <selection pane="topRight" activeCell="C51" sqref="C51"/>
      <selection pane="bottomLeft" activeCell="C51" sqref="C51"/>
      <selection pane="bottomRight" activeCell="U235" sqref="U235"/>
    </sheetView>
  </sheetViews>
  <sheetFormatPr defaultColWidth="11.85546875" defaultRowHeight="33" customHeight="1"/>
  <cols>
    <col min="1" max="1" width="4.42578125" style="220" customWidth="1"/>
    <col min="2" max="2" width="22" style="572" customWidth="1"/>
    <col min="3" max="3" width="21.42578125" style="572" customWidth="1"/>
    <col min="4" max="4" width="11.85546875" style="220"/>
    <col min="5" max="6" width="12" style="220" customWidth="1"/>
    <col min="7" max="7" width="11.85546875" style="572"/>
    <col min="8" max="8" width="15.28515625" style="296" bestFit="1" customWidth="1"/>
    <col min="9" max="9" width="11.85546875" style="296"/>
    <col min="10" max="10" width="11.85546875" style="572"/>
    <col min="11" max="11" width="39.7109375" style="573" customWidth="1"/>
    <col min="12" max="12" width="12.42578125" style="574" customWidth="1"/>
    <col min="13" max="13" width="12.42578125" style="577" customWidth="1"/>
    <col min="14" max="15" width="12" style="220" customWidth="1"/>
    <col min="16" max="23" width="11.85546875" style="576"/>
    <col min="24" max="24" width="5.85546875" style="576" customWidth="1"/>
    <col min="25" max="25" width="15.85546875" style="572" customWidth="1"/>
    <col min="26" max="61" width="11.85546875" style="220"/>
    <col min="62" max="244" width="11.85546875" style="221"/>
    <col min="245" max="16384" width="11.85546875" style="220"/>
  </cols>
  <sheetData>
    <row r="1" spans="1:244" ht="12" thickBot="1">
      <c r="A1" s="216" t="s">
        <v>535</v>
      </c>
      <c r="B1" s="217"/>
      <c r="C1" s="217"/>
      <c r="D1" s="217"/>
      <c r="E1" s="217"/>
      <c r="F1" s="217"/>
      <c r="G1" s="217"/>
      <c r="H1" s="218"/>
      <c r="I1" s="217"/>
      <c r="J1" s="217"/>
      <c r="K1" s="217"/>
      <c r="L1" s="217"/>
      <c r="M1" s="217"/>
      <c r="N1" s="217"/>
      <c r="O1" s="217"/>
      <c r="P1" s="217"/>
      <c r="Q1" s="217"/>
      <c r="R1" s="217"/>
      <c r="S1" s="217"/>
      <c r="T1" s="217"/>
      <c r="U1" s="217"/>
      <c r="V1" s="217"/>
      <c r="W1" s="217"/>
      <c r="X1" s="217"/>
      <c r="Y1" s="217"/>
      <c r="Z1" s="219"/>
    </row>
    <row r="2" spans="1:244" ht="45.75" thickBot="1">
      <c r="A2" s="222" t="s">
        <v>1</v>
      </c>
      <c r="B2" s="223" t="s">
        <v>2</v>
      </c>
      <c r="C2" s="224"/>
      <c r="D2" s="224"/>
      <c r="E2" s="224"/>
      <c r="F2" s="225"/>
      <c r="G2" s="226" t="s">
        <v>3</v>
      </c>
      <c r="H2" s="227" t="s">
        <v>536</v>
      </c>
      <c r="I2" s="228" t="s">
        <v>5</v>
      </c>
      <c r="J2" s="229" t="s">
        <v>6</v>
      </c>
      <c r="K2" s="230" t="s">
        <v>7</v>
      </c>
      <c r="L2" s="231" t="s">
        <v>537</v>
      </c>
      <c r="M2" s="232"/>
      <c r="N2" s="233" t="s">
        <v>538</v>
      </c>
      <c r="O2" s="234"/>
      <c r="P2" s="235" t="s">
        <v>539</v>
      </c>
      <c r="Q2" s="236"/>
      <c r="R2" s="236"/>
      <c r="S2" s="236"/>
      <c r="T2" s="236"/>
      <c r="U2" s="236"/>
      <c r="V2" s="236"/>
      <c r="W2" s="237"/>
      <c r="X2" s="237"/>
      <c r="Y2" s="238" t="s">
        <v>11</v>
      </c>
      <c r="Z2" s="239"/>
    </row>
    <row r="3" spans="1:244" ht="67.5">
      <c r="A3" s="240"/>
      <c r="B3" s="226" t="s">
        <v>12</v>
      </c>
      <c r="C3" s="241" t="s">
        <v>13</v>
      </c>
      <c r="D3" s="242" t="s">
        <v>14</v>
      </c>
      <c r="E3" s="242" t="s">
        <v>15</v>
      </c>
      <c r="F3" s="243" t="s">
        <v>16</v>
      </c>
      <c r="G3" s="244"/>
      <c r="H3" s="245"/>
      <c r="I3" s="246"/>
      <c r="J3" s="247"/>
      <c r="K3" s="248"/>
      <c r="L3" s="249" t="s">
        <v>17</v>
      </c>
      <c r="M3" s="250" t="s">
        <v>540</v>
      </c>
      <c r="N3" s="251" t="s">
        <v>19</v>
      </c>
      <c r="O3" s="252" t="s">
        <v>20</v>
      </c>
      <c r="P3" s="253" t="s">
        <v>541</v>
      </c>
      <c r="Q3" s="254"/>
      <c r="R3" s="254"/>
      <c r="S3" s="255"/>
      <c r="T3" s="256" t="s">
        <v>542</v>
      </c>
      <c r="U3" s="257" t="s">
        <v>543</v>
      </c>
      <c r="V3" s="257" t="s">
        <v>544</v>
      </c>
      <c r="W3" s="256" t="s">
        <v>545</v>
      </c>
      <c r="X3" s="258" t="s">
        <v>546</v>
      </c>
      <c r="Y3" s="259" t="s">
        <v>23</v>
      </c>
      <c r="Z3" s="260" t="s">
        <v>24</v>
      </c>
    </row>
    <row r="4" spans="1:244" ht="34.5" thickBot="1">
      <c r="A4" s="261"/>
      <c r="B4" s="262"/>
      <c r="C4" s="263"/>
      <c r="D4" s="264"/>
      <c r="E4" s="264"/>
      <c r="F4" s="265"/>
      <c r="G4" s="262"/>
      <c r="H4" s="266"/>
      <c r="I4" s="267"/>
      <c r="J4" s="268"/>
      <c r="K4" s="269"/>
      <c r="L4" s="270"/>
      <c r="M4" s="271"/>
      <c r="N4" s="272"/>
      <c r="O4" s="273"/>
      <c r="P4" s="274" t="s">
        <v>547</v>
      </c>
      <c r="Q4" s="275" t="s">
        <v>1835</v>
      </c>
      <c r="R4" s="275" t="s">
        <v>1836</v>
      </c>
      <c r="S4" s="276" t="s">
        <v>1837</v>
      </c>
      <c r="T4" s="277"/>
      <c r="U4" s="278"/>
      <c r="V4" s="278"/>
      <c r="W4" s="277"/>
      <c r="X4" s="279"/>
      <c r="Y4" s="280"/>
      <c r="Z4" s="281"/>
    </row>
    <row r="5" spans="1:244" s="282" customFormat="1" ht="56.25">
      <c r="A5" s="720">
        <v>1</v>
      </c>
      <c r="B5" s="721" t="s">
        <v>548</v>
      </c>
      <c r="C5" s="721" t="s">
        <v>347</v>
      </c>
      <c r="D5" s="722">
        <v>61955647</v>
      </c>
      <c r="E5" s="722">
        <v>600134229</v>
      </c>
      <c r="F5" s="722"/>
      <c r="G5" s="721" t="s">
        <v>549</v>
      </c>
      <c r="H5" s="723" t="s">
        <v>142</v>
      </c>
      <c r="I5" s="724" t="s">
        <v>307</v>
      </c>
      <c r="J5" s="725" t="s">
        <v>347</v>
      </c>
      <c r="K5" s="726" t="s">
        <v>550</v>
      </c>
      <c r="L5" s="727">
        <v>10800000</v>
      </c>
      <c r="M5" s="728">
        <v>0</v>
      </c>
      <c r="N5" s="729">
        <v>2021</v>
      </c>
      <c r="O5" s="729">
        <v>2023</v>
      </c>
      <c r="P5" s="730" t="s">
        <v>132</v>
      </c>
      <c r="Q5" s="730" t="s">
        <v>132</v>
      </c>
      <c r="R5" s="730" t="s">
        <v>132</v>
      </c>
      <c r="S5" s="730" t="s">
        <v>132</v>
      </c>
      <c r="T5" s="730"/>
      <c r="U5" s="730"/>
      <c r="V5" s="730"/>
      <c r="W5" s="730"/>
      <c r="X5" s="730" t="s">
        <v>132</v>
      </c>
      <c r="Y5" s="721" t="s">
        <v>551</v>
      </c>
      <c r="Z5" s="731"/>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44" ht="45">
      <c r="A6" s="283">
        <v>2</v>
      </c>
      <c r="B6" s="284" t="s">
        <v>548</v>
      </c>
      <c r="C6" s="284" t="s">
        <v>347</v>
      </c>
      <c r="D6" s="285">
        <v>61955647</v>
      </c>
      <c r="E6" s="285">
        <v>600134229</v>
      </c>
      <c r="F6" s="285"/>
      <c r="G6" s="284" t="s">
        <v>552</v>
      </c>
      <c r="H6" s="286" t="s">
        <v>142</v>
      </c>
      <c r="I6" s="287" t="s">
        <v>307</v>
      </c>
      <c r="J6" s="288" t="s">
        <v>347</v>
      </c>
      <c r="K6" s="289" t="s">
        <v>553</v>
      </c>
      <c r="L6" s="290">
        <v>500000</v>
      </c>
      <c r="M6" s="291">
        <f t="shared" ref="M6" si="0">L6/100*85</f>
        <v>425000</v>
      </c>
      <c r="N6" s="292">
        <v>2021</v>
      </c>
      <c r="O6" s="108">
        <v>2027</v>
      </c>
      <c r="P6" s="293"/>
      <c r="Q6" s="293"/>
      <c r="R6" s="293"/>
      <c r="S6" s="293"/>
      <c r="T6" s="293"/>
      <c r="U6" s="293" t="s">
        <v>132</v>
      </c>
      <c r="V6" s="293"/>
      <c r="W6" s="293"/>
      <c r="X6" s="293"/>
      <c r="Y6" s="284" t="s">
        <v>554</v>
      </c>
      <c r="Z6" s="294"/>
    </row>
    <row r="7" spans="1:244" ht="33.75">
      <c r="A7" s="283">
        <v>3</v>
      </c>
      <c r="B7" s="284" t="s">
        <v>548</v>
      </c>
      <c r="C7" s="284" t="s">
        <v>347</v>
      </c>
      <c r="D7" s="285">
        <v>61955647</v>
      </c>
      <c r="E7" s="285">
        <v>600134229</v>
      </c>
      <c r="F7" s="285"/>
      <c r="G7" s="288" t="s">
        <v>555</v>
      </c>
      <c r="H7" s="286" t="s">
        <v>142</v>
      </c>
      <c r="I7" s="287" t="s">
        <v>307</v>
      </c>
      <c r="J7" s="288" t="s">
        <v>347</v>
      </c>
      <c r="K7" s="289" t="s">
        <v>556</v>
      </c>
      <c r="L7" s="290">
        <v>3000000</v>
      </c>
      <c r="M7" s="291">
        <f t="shared" ref="M7:M13" si="1">L7/100*85</f>
        <v>2550000</v>
      </c>
      <c r="N7" s="292">
        <v>2021</v>
      </c>
      <c r="O7" s="292">
        <v>2027</v>
      </c>
      <c r="P7" s="293"/>
      <c r="Q7" s="293"/>
      <c r="R7" s="293"/>
      <c r="S7" s="293"/>
      <c r="T7" s="293"/>
      <c r="U7" s="293"/>
      <c r="V7" s="293"/>
      <c r="W7" s="293" t="s">
        <v>132</v>
      </c>
      <c r="X7" s="293"/>
      <c r="Y7" s="288"/>
      <c r="Z7" s="294"/>
    </row>
    <row r="8" spans="1:244" s="190" customFormat="1" ht="33.75">
      <c r="A8" s="1268">
        <v>4</v>
      </c>
      <c r="B8" s="1269" t="s">
        <v>548</v>
      </c>
      <c r="C8" s="1269" t="s">
        <v>347</v>
      </c>
      <c r="D8" s="1270">
        <v>61955647</v>
      </c>
      <c r="E8" s="1270">
        <v>600134229</v>
      </c>
      <c r="F8" s="1270"/>
      <c r="G8" s="1269" t="s">
        <v>549</v>
      </c>
      <c r="H8" s="1271" t="s">
        <v>142</v>
      </c>
      <c r="I8" s="1272" t="s">
        <v>307</v>
      </c>
      <c r="J8" s="1273" t="s">
        <v>347</v>
      </c>
      <c r="K8" s="1274" t="s">
        <v>557</v>
      </c>
      <c r="L8" s="701">
        <v>6800000</v>
      </c>
      <c r="M8" s="1275">
        <v>0</v>
      </c>
      <c r="N8" s="1276">
        <v>2021</v>
      </c>
      <c r="O8" s="1276">
        <v>2025</v>
      </c>
      <c r="P8" s="1277" t="s">
        <v>132</v>
      </c>
      <c r="Q8" s="1277" t="s">
        <v>132</v>
      </c>
      <c r="R8" s="1277"/>
      <c r="S8" s="1277" t="s">
        <v>132</v>
      </c>
      <c r="T8" s="1277"/>
      <c r="U8" s="1277"/>
      <c r="V8" s="1277"/>
      <c r="W8" s="1277"/>
      <c r="X8" s="1277" t="s">
        <v>132</v>
      </c>
      <c r="Y8" s="1269" t="s">
        <v>1702</v>
      </c>
      <c r="Z8" s="1278"/>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row>
    <row r="9" spans="1:244" ht="45">
      <c r="A9" s="283">
        <v>5</v>
      </c>
      <c r="B9" s="288" t="s">
        <v>558</v>
      </c>
      <c r="C9" s="288" t="s">
        <v>26</v>
      </c>
      <c r="D9" s="285">
        <v>61989088</v>
      </c>
      <c r="E9" s="285">
        <v>600145069</v>
      </c>
      <c r="F9" s="285">
        <v>102832951</v>
      </c>
      <c r="G9" s="288" t="s">
        <v>559</v>
      </c>
      <c r="H9" s="287" t="s">
        <v>29</v>
      </c>
      <c r="I9" s="287" t="s">
        <v>30</v>
      </c>
      <c r="J9" s="288" t="s">
        <v>26</v>
      </c>
      <c r="K9" s="289" t="s">
        <v>560</v>
      </c>
      <c r="L9" s="290">
        <v>2000000</v>
      </c>
      <c r="M9" s="291">
        <f t="shared" si="1"/>
        <v>1700000</v>
      </c>
      <c r="N9" s="292">
        <v>2024</v>
      </c>
      <c r="O9" s="292">
        <v>2027</v>
      </c>
      <c r="P9" s="293" t="s">
        <v>41</v>
      </c>
      <c r="Q9" s="293" t="s">
        <v>41</v>
      </c>
      <c r="R9" s="293"/>
      <c r="S9" s="293"/>
      <c r="T9" s="293"/>
      <c r="U9" s="293"/>
      <c r="V9" s="293"/>
      <c r="W9" s="293"/>
      <c r="X9" s="293" t="s">
        <v>41</v>
      </c>
      <c r="Y9" s="288"/>
      <c r="Z9" s="294"/>
    </row>
    <row r="10" spans="1:244" ht="61.5" customHeight="1">
      <c r="A10" s="283">
        <v>6</v>
      </c>
      <c r="B10" s="288" t="s">
        <v>561</v>
      </c>
      <c r="C10" s="288" t="s">
        <v>26</v>
      </c>
      <c r="D10" s="285">
        <v>70933901</v>
      </c>
      <c r="E10" s="285">
        <v>102508208</v>
      </c>
      <c r="F10" s="285">
        <v>600145140</v>
      </c>
      <c r="G10" s="284" t="s">
        <v>562</v>
      </c>
      <c r="H10" s="287" t="s">
        <v>29</v>
      </c>
      <c r="I10" s="287" t="s">
        <v>30</v>
      </c>
      <c r="J10" s="288" t="s">
        <v>26</v>
      </c>
      <c r="K10" s="289" t="s">
        <v>563</v>
      </c>
      <c r="L10" s="290">
        <v>40000000</v>
      </c>
      <c r="M10" s="291">
        <f t="shared" si="1"/>
        <v>34000000</v>
      </c>
      <c r="N10" s="292">
        <v>2025</v>
      </c>
      <c r="O10" s="292">
        <v>2027</v>
      </c>
      <c r="P10" s="293" t="s">
        <v>41</v>
      </c>
      <c r="Q10" s="293" t="s">
        <v>41</v>
      </c>
      <c r="R10" s="293" t="s">
        <v>41</v>
      </c>
      <c r="S10" s="293" t="s">
        <v>41</v>
      </c>
      <c r="T10" s="293"/>
      <c r="U10" s="293" t="s">
        <v>41</v>
      </c>
      <c r="V10" s="293"/>
      <c r="W10" s="293" t="s">
        <v>41</v>
      </c>
      <c r="X10" s="293" t="s">
        <v>41</v>
      </c>
      <c r="Y10" s="288" t="s">
        <v>32</v>
      </c>
      <c r="Z10" s="294"/>
    </row>
    <row r="11" spans="1:244" ht="67.5">
      <c r="A11" s="283">
        <v>7</v>
      </c>
      <c r="B11" s="288" t="s">
        <v>561</v>
      </c>
      <c r="C11" s="288" t="s">
        <v>26</v>
      </c>
      <c r="D11" s="285">
        <v>70933901</v>
      </c>
      <c r="E11" s="285">
        <v>102508208</v>
      </c>
      <c r="F11" s="285">
        <v>600145140</v>
      </c>
      <c r="G11" s="284" t="s">
        <v>564</v>
      </c>
      <c r="H11" s="287" t="s">
        <v>29</v>
      </c>
      <c r="I11" s="287" t="s">
        <v>30</v>
      </c>
      <c r="J11" s="288" t="s">
        <v>26</v>
      </c>
      <c r="K11" s="289" t="s">
        <v>565</v>
      </c>
      <c r="L11" s="290">
        <v>10000000</v>
      </c>
      <c r="M11" s="291">
        <f t="shared" si="1"/>
        <v>8500000</v>
      </c>
      <c r="N11" s="292">
        <v>2025</v>
      </c>
      <c r="O11" s="292">
        <v>2027</v>
      </c>
      <c r="P11" s="293" t="s">
        <v>41</v>
      </c>
      <c r="Q11" s="293" t="s">
        <v>41</v>
      </c>
      <c r="R11" s="293" t="s">
        <v>41</v>
      </c>
      <c r="S11" s="293" t="s">
        <v>41</v>
      </c>
      <c r="T11" s="293"/>
      <c r="U11" s="293" t="s">
        <v>41</v>
      </c>
      <c r="V11" s="293"/>
      <c r="W11" s="293" t="s">
        <v>41</v>
      </c>
      <c r="X11" s="293" t="s">
        <v>41</v>
      </c>
      <c r="Y11" s="288" t="s">
        <v>32</v>
      </c>
      <c r="Z11" s="294"/>
    </row>
    <row r="12" spans="1:244" ht="45">
      <c r="A12" s="283">
        <v>8</v>
      </c>
      <c r="B12" s="288" t="s">
        <v>561</v>
      </c>
      <c r="C12" s="288" t="s">
        <v>26</v>
      </c>
      <c r="D12" s="285">
        <v>70933901</v>
      </c>
      <c r="E12" s="285">
        <v>102508208</v>
      </c>
      <c r="F12" s="285">
        <v>600145140</v>
      </c>
      <c r="G12" s="284" t="s">
        <v>566</v>
      </c>
      <c r="H12" s="287" t="s">
        <v>29</v>
      </c>
      <c r="I12" s="287" t="s">
        <v>30</v>
      </c>
      <c r="J12" s="288" t="s">
        <v>26</v>
      </c>
      <c r="K12" s="289" t="s">
        <v>567</v>
      </c>
      <c r="L12" s="290">
        <v>4000000</v>
      </c>
      <c r="M12" s="291">
        <f t="shared" si="1"/>
        <v>3400000</v>
      </c>
      <c r="N12" s="292">
        <v>2022</v>
      </c>
      <c r="O12" s="292">
        <v>2027</v>
      </c>
      <c r="P12" s="293"/>
      <c r="Q12" s="293"/>
      <c r="R12" s="293"/>
      <c r="S12" s="293"/>
      <c r="T12" s="293"/>
      <c r="U12" s="293"/>
      <c r="V12" s="293"/>
      <c r="W12" s="293" t="s">
        <v>41</v>
      </c>
      <c r="X12" s="293"/>
      <c r="Y12" s="288"/>
      <c r="Z12" s="294"/>
    </row>
    <row r="13" spans="1:244" ht="48" customHeight="1">
      <c r="A13" s="283">
        <v>9</v>
      </c>
      <c r="B13" s="288" t="s">
        <v>561</v>
      </c>
      <c r="C13" s="288" t="s">
        <v>26</v>
      </c>
      <c r="D13" s="285">
        <v>70933901</v>
      </c>
      <c r="E13" s="285">
        <v>102508208</v>
      </c>
      <c r="F13" s="285">
        <v>600145140</v>
      </c>
      <c r="G13" s="284" t="s">
        <v>568</v>
      </c>
      <c r="H13" s="287" t="s">
        <v>29</v>
      </c>
      <c r="I13" s="287" t="s">
        <v>30</v>
      </c>
      <c r="J13" s="288" t="s">
        <v>26</v>
      </c>
      <c r="K13" s="289" t="s">
        <v>569</v>
      </c>
      <c r="L13" s="290">
        <v>5000000</v>
      </c>
      <c r="M13" s="291">
        <f t="shared" si="1"/>
        <v>4250000</v>
      </c>
      <c r="N13" s="292">
        <v>2022</v>
      </c>
      <c r="O13" s="292">
        <v>2027</v>
      </c>
      <c r="P13" s="293"/>
      <c r="Q13" s="293"/>
      <c r="R13" s="293"/>
      <c r="S13" s="293"/>
      <c r="T13" s="293"/>
      <c r="U13" s="293"/>
      <c r="V13" s="293"/>
      <c r="W13" s="293" t="s">
        <v>41</v>
      </c>
      <c r="X13" s="293"/>
      <c r="Y13" s="288"/>
      <c r="Z13" s="294"/>
    </row>
    <row r="14" spans="1:244" ht="60.75" customHeight="1">
      <c r="A14" s="283">
        <v>10</v>
      </c>
      <c r="B14" s="288" t="s">
        <v>561</v>
      </c>
      <c r="C14" s="288" t="s">
        <v>26</v>
      </c>
      <c r="D14" s="285">
        <v>70933901</v>
      </c>
      <c r="E14" s="285">
        <v>102508208</v>
      </c>
      <c r="F14" s="285">
        <v>600145140</v>
      </c>
      <c r="G14" s="284" t="s">
        <v>570</v>
      </c>
      <c r="H14" s="287" t="s">
        <v>29</v>
      </c>
      <c r="I14" s="287" t="s">
        <v>30</v>
      </c>
      <c r="J14" s="288" t="s">
        <v>26</v>
      </c>
      <c r="K14" s="289" t="s">
        <v>571</v>
      </c>
      <c r="L14" s="290">
        <v>1200000</v>
      </c>
      <c r="M14" s="295">
        <v>0</v>
      </c>
      <c r="N14" s="292">
        <v>2025</v>
      </c>
      <c r="O14" s="292">
        <v>2027</v>
      </c>
      <c r="P14" s="293"/>
      <c r="Q14" s="293" t="s">
        <v>41</v>
      </c>
      <c r="R14" s="293"/>
      <c r="S14" s="293"/>
      <c r="T14" s="293"/>
      <c r="U14" s="293"/>
      <c r="V14" s="293"/>
      <c r="W14" s="293" t="s">
        <v>41</v>
      </c>
      <c r="X14" s="293"/>
      <c r="Y14" s="288" t="s">
        <v>572</v>
      </c>
      <c r="Z14" s="294"/>
    </row>
    <row r="15" spans="1:244" s="296" customFormat="1" ht="67.5">
      <c r="A15" s="283">
        <v>11</v>
      </c>
      <c r="B15" s="288" t="s">
        <v>573</v>
      </c>
      <c r="C15" s="287" t="s">
        <v>26</v>
      </c>
      <c r="D15" s="285">
        <v>70933928</v>
      </c>
      <c r="E15" s="285">
        <v>102508119</v>
      </c>
      <c r="F15" s="285">
        <v>600145298</v>
      </c>
      <c r="G15" s="286" t="s">
        <v>574</v>
      </c>
      <c r="H15" s="287" t="s">
        <v>29</v>
      </c>
      <c r="I15" s="287" t="s">
        <v>30</v>
      </c>
      <c r="J15" s="287" t="s">
        <v>26</v>
      </c>
      <c r="K15" s="289" t="s">
        <v>575</v>
      </c>
      <c r="L15" s="290">
        <v>30000000</v>
      </c>
      <c r="M15" s="295">
        <v>0</v>
      </c>
      <c r="N15" s="292">
        <v>2024</v>
      </c>
      <c r="O15" s="292">
        <v>2027</v>
      </c>
      <c r="P15" s="293"/>
      <c r="Q15" s="293"/>
      <c r="R15" s="293"/>
      <c r="S15" s="293"/>
      <c r="T15" s="293"/>
      <c r="U15" s="293"/>
      <c r="V15" s="293"/>
      <c r="W15" s="293"/>
      <c r="X15" s="293"/>
      <c r="Y15" s="288" t="s">
        <v>572</v>
      </c>
      <c r="Z15" s="294" t="s">
        <v>36</v>
      </c>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row>
    <row r="16" spans="1:244" s="296" customFormat="1" ht="49.7" customHeight="1">
      <c r="A16" s="283">
        <v>12</v>
      </c>
      <c r="B16" s="288" t="s">
        <v>573</v>
      </c>
      <c r="C16" s="287" t="s">
        <v>26</v>
      </c>
      <c r="D16" s="285">
        <v>70933928</v>
      </c>
      <c r="E16" s="285">
        <v>102508119</v>
      </c>
      <c r="F16" s="285">
        <v>600145298</v>
      </c>
      <c r="G16" s="286" t="s">
        <v>549</v>
      </c>
      <c r="H16" s="287" t="s">
        <v>29</v>
      </c>
      <c r="I16" s="287" t="s">
        <v>30</v>
      </c>
      <c r="J16" s="287" t="s">
        <v>26</v>
      </c>
      <c r="K16" s="298" t="s">
        <v>576</v>
      </c>
      <c r="L16" s="290">
        <v>15000000</v>
      </c>
      <c r="M16" s="291">
        <f t="shared" ref="M16:M17" si="2">L16/100*85</f>
        <v>12750000</v>
      </c>
      <c r="N16" s="292">
        <v>2025</v>
      </c>
      <c r="O16" s="292">
        <v>2027</v>
      </c>
      <c r="P16" s="293" t="s">
        <v>41</v>
      </c>
      <c r="Q16" s="293" t="s">
        <v>41</v>
      </c>
      <c r="R16" s="293" t="s">
        <v>41</v>
      </c>
      <c r="S16" s="293" t="s">
        <v>41</v>
      </c>
      <c r="T16" s="293"/>
      <c r="U16" s="293"/>
      <c r="V16" s="293"/>
      <c r="W16" s="293"/>
      <c r="X16" s="293"/>
      <c r="Y16" s="288" t="s">
        <v>577</v>
      </c>
      <c r="Z16" s="294" t="s">
        <v>58</v>
      </c>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row>
    <row r="17" spans="1:246" ht="38.25" customHeight="1">
      <c r="A17" s="283">
        <v>13</v>
      </c>
      <c r="B17" s="288" t="s">
        <v>578</v>
      </c>
      <c r="C17" s="288" t="s">
        <v>26</v>
      </c>
      <c r="D17" s="285">
        <v>61989061</v>
      </c>
      <c r="E17" s="285">
        <v>102508071</v>
      </c>
      <c r="F17" s="285">
        <v>600145051</v>
      </c>
      <c r="G17" s="284" t="s">
        <v>579</v>
      </c>
      <c r="H17" s="287" t="s">
        <v>29</v>
      </c>
      <c r="I17" s="287" t="s">
        <v>30</v>
      </c>
      <c r="J17" s="288" t="s">
        <v>26</v>
      </c>
      <c r="K17" s="289" t="s">
        <v>580</v>
      </c>
      <c r="L17" s="290">
        <v>40000000</v>
      </c>
      <c r="M17" s="291">
        <f t="shared" si="2"/>
        <v>34000000</v>
      </c>
      <c r="N17" s="292">
        <v>2025</v>
      </c>
      <c r="O17" s="292">
        <v>2027</v>
      </c>
      <c r="P17" s="293" t="s">
        <v>41</v>
      </c>
      <c r="Q17" s="293" t="s">
        <v>41</v>
      </c>
      <c r="R17" s="293" t="s">
        <v>41</v>
      </c>
      <c r="S17" s="293" t="s">
        <v>41</v>
      </c>
      <c r="T17" s="293"/>
      <c r="U17" s="293"/>
      <c r="V17" s="293"/>
      <c r="W17" s="293"/>
      <c r="X17" s="293" t="s">
        <v>41</v>
      </c>
      <c r="Y17" s="288" t="s">
        <v>32</v>
      </c>
      <c r="Z17" s="294" t="s">
        <v>36</v>
      </c>
    </row>
    <row r="18" spans="1:246" ht="33.75">
      <c r="A18" s="283">
        <v>14</v>
      </c>
      <c r="B18" s="288" t="s">
        <v>578</v>
      </c>
      <c r="C18" s="288" t="s">
        <v>26</v>
      </c>
      <c r="D18" s="285">
        <v>61989061</v>
      </c>
      <c r="E18" s="285">
        <v>102508071</v>
      </c>
      <c r="F18" s="285">
        <v>600145051</v>
      </c>
      <c r="G18" s="284" t="s">
        <v>581</v>
      </c>
      <c r="H18" s="287" t="s">
        <v>29</v>
      </c>
      <c r="I18" s="287" t="s">
        <v>30</v>
      </c>
      <c r="J18" s="288" t="s">
        <v>26</v>
      </c>
      <c r="K18" s="289" t="s">
        <v>582</v>
      </c>
      <c r="L18" s="290">
        <v>5000000</v>
      </c>
      <c r="M18" s="291">
        <f t="shared" ref="M18:M21" si="3">L18/100*85</f>
        <v>4250000</v>
      </c>
      <c r="N18" s="292">
        <v>2025</v>
      </c>
      <c r="O18" s="292">
        <v>2027</v>
      </c>
      <c r="P18" s="293"/>
      <c r="Q18" s="293"/>
      <c r="R18" s="293"/>
      <c r="S18" s="293"/>
      <c r="T18" s="293"/>
      <c r="U18" s="293"/>
      <c r="V18" s="293"/>
      <c r="W18" s="293"/>
      <c r="X18" s="293" t="s">
        <v>41</v>
      </c>
      <c r="Y18" s="288" t="s">
        <v>32</v>
      </c>
      <c r="Z18" s="294" t="s">
        <v>36</v>
      </c>
    </row>
    <row r="19" spans="1:246" ht="33.75">
      <c r="A19" s="283">
        <v>15</v>
      </c>
      <c r="B19" s="288" t="s">
        <v>583</v>
      </c>
      <c r="C19" s="288" t="s">
        <v>26</v>
      </c>
      <c r="D19" s="285">
        <v>70933979</v>
      </c>
      <c r="E19" s="285">
        <v>102508046</v>
      </c>
      <c r="F19" s="285">
        <v>600145000</v>
      </c>
      <c r="G19" s="284" t="s">
        <v>584</v>
      </c>
      <c r="H19" s="287" t="s">
        <v>29</v>
      </c>
      <c r="I19" s="287" t="s">
        <v>30</v>
      </c>
      <c r="J19" s="288" t="s">
        <v>26</v>
      </c>
      <c r="K19" s="289" t="s">
        <v>585</v>
      </c>
      <c r="L19" s="290">
        <v>5000000</v>
      </c>
      <c r="M19" s="291">
        <f t="shared" si="3"/>
        <v>4250000</v>
      </c>
      <c r="N19" s="292">
        <v>2022</v>
      </c>
      <c r="O19" s="292">
        <v>2027</v>
      </c>
      <c r="P19" s="293" t="s">
        <v>41</v>
      </c>
      <c r="Q19" s="293" t="s">
        <v>41</v>
      </c>
      <c r="R19" s="293" t="s">
        <v>41</v>
      </c>
      <c r="S19" s="293" t="s">
        <v>41</v>
      </c>
      <c r="T19" s="293"/>
      <c r="U19" s="293" t="s">
        <v>41</v>
      </c>
      <c r="V19" s="293"/>
      <c r="W19" s="293"/>
      <c r="X19" s="293" t="s">
        <v>41</v>
      </c>
      <c r="Y19" s="288"/>
      <c r="Z19" s="294"/>
    </row>
    <row r="20" spans="1:246" ht="22.5">
      <c r="A20" s="283">
        <v>16</v>
      </c>
      <c r="B20" s="288" t="s">
        <v>583</v>
      </c>
      <c r="C20" s="288" t="s">
        <v>26</v>
      </c>
      <c r="D20" s="285">
        <v>70933979</v>
      </c>
      <c r="E20" s="285">
        <v>102508046</v>
      </c>
      <c r="F20" s="285">
        <v>600145000</v>
      </c>
      <c r="G20" s="284" t="s">
        <v>586</v>
      </c>
      <c r="H20" s="287" t="s">
        <v>29</v>
      </c>
      <c r="I20" s="287" t="s">
        <v>30</v>
      </c>
      <c r="J20" s="288" t="s">
        <v>26</v>
      </c>
      <c r="K20" s="289" t="s">
        <v>587</v>
      </c>
      <c r="L20" s="290">
        <v>2000000</v>
      </c>
      <c r="M20" s="291">
        <f t="shared" si="3"/>
        <v>1700000</v>
      </c>
      <c r="N20" s="292">
        <v>2022</v>
      </c>
      <c r="O20" s="292">
        <v>2027</v>
      </c>
      <c r="P20" s="293"/>
      <c r="Q20" s="293" t="s">
        <v>41</v>
      </c>
      <c r="R20" s="293" t="s">
        <v>41</v>
      </c>
      <c r="S20" s="293"/>
      <c r="T20" s="293"/>
      <c r="U20" s="293"/>
      <c r="V20" s="293"/>
      <c r="W20" s="293"/>
      <c r="X20" s="293" t="s">
        <v>41</v>
      </c>
      <c r="Y20" s="288"/>
      <c r="Z20" s="294"/>
    </row>
    <row r="21" spans="1:246" ht="90">
      <c r="A21" s="283">
        <v>17</v>
      </c>
      <c r="B21" s="288" t="s">
        <v>588</v>
      </c>
      <c r="C21" s="288" t="s">
        <v>26</v>
      </c>
      <c r="D21" s="285">
        <v>61989037</v>
      </c>
      <c r="E21" s="285">
        <v>102508011</v>
      </c>
      <c r="F21" s="285">
        <v>600145123</v>
      </c>
      <c r="G21" s="284" t="s">
        <v>589</v>
      </c>
      <c r="H21" s="287" t="s">
        <v>29</v>
      </c>
      <c r="I21" s="287" t="s">
        <v>30</v>
      </c>
      <c r="J21" s="288" t="s">
        <v>26</v>
      </c>
      <c r="K21" s="299" t="s">
        <v>590</v>
      </c>
      <c r="L21" s="290">
        <v>85000000</v>
      </c>
      <c r="M21" s="291">
        <f t="shared" si="3"/>
        <v>72250000</v>
      </c>
      <c r="N21" s="292">
        <v>2024</v>
      </c>
      <c r="O21" s="292">
        <v>2028</v>
      </c>
      <c r="P21" s="293"/>
      <c r="Q21" s="293"/>
      <c r="R21" s="293"/>
      <c r="S21" s="293"/>
      <c r="T21" s="293"/>
      <c r="U21" s="293"/>
      <c r="V21" s="293"/>
      <c r="W21" s="293"/>
      <c r="X21" s="293" t="s">
        <v>41</v>
      </c>
      <c r="Y21" s="288" t="s">
        <v>591</v>
      </c>
      <c r="Z21" s="294"/>
    </row>
    <row r="22" spans="1:246" s="311" customFormat="1" ht="409.5">
      <c r="A22" s="300">
        <v>18</v>
      </c>
      <c r="B22" s="301" t="s">
        <v>588</v>
      </c>
      <c r="C22" s="301" t="s">
        <v>26</v>
      </c>
      <c r="D22" s="302">
        <v>61989037</v>
      </c>
      <c r="E22" s="302">
        <v>102508011</v>
      </c>
      <c r="F22" s="302">
        <v>600145123</v>
      </c>
      <c r="G22" s="303" t="s">
        <v>592</v>
      </c>
      <c r="H22" s="304" t="s">
        <v>29</v>
      </c>
      <c r="I22" s="304" t="s">
        <v>30</v>
      </c>
      <c r="J22" s="301" t="s">
        <v>26</v>
      </c>
      <c r="K22" s="305" t="s">
        <v>593</v>
      </c>
      <c r="L22" s="306">
        <v>3360000</v>
      </c>
      <c r="M22" s="307">
        <v>0</v>
      </c>
      <c r="N22" s="308">
        <v>2022</v>
      </c>
      <c r="O22" s="308">
        <v>2027</v>
      </c>
      <c r="P22" s="309" t="s">
        <v>132</v>
      </c>
      <c r="Q22" s="309" t="s">
        <v>132</v>
      </c>
      <c r="R22" s="309" t="s">
        <v>132</v>
      </c>
      <c r="S22" s="309" t="s">
        <v>132</v>
      </c>
      <c r="T22" s="309"/>
      <c r="U22" s="309"/>
      <c r="V22" s="309"/>
      <c r="W22" s="309"/>
      <c r="X22" s="309" t="s">
        <v>41</v>
      </c>
      <c r="Y22" s="301"/>
      <c r="Z22" s="310"/>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s="312"/>
      <c r="EO22" s="312"/>
      <c r="EP22" s="312"/>
      <c r="EQ22" s="312"/>
      <c r="ER22" s="312"/>
      <c r="ES22" s="312"/>
      <c r="ET22" s="312"/>
      <c r="EU22" s="312"/>
      <c r="EV22" s="312"/>
      <c r="EW22" s="312"/>
      <c r="EX22" s="312"/>
      <c r="EY22" s="312"/>
      <c r="EZ22" s="312"/>
      <c r="FA22" s="312"/>
      <c r="FB22" s="312"/>
      <c r="FC22" s="312"/>
      <c r="FD22" s="312"/>
      <c r="FE22" s="312"/>
      <c r="FF22" s="312"/>
      <c r="FG22" s="312"/>
      <c r="FH22" s="312"/>
      <c r="FI22" s="312"/>
      <c r="FJ22" s="312"/>
      <c r="FK22" s="312"/>
      <c r="FL22" s="312"/>
      <c r="FM22" s="312"/>
      <c r="FN22" s="312"/>
      <c r="FO22" s="312"/>
      <c r="FP22" s="312"/>
      <c r="FQ22" s="312"/>
      <c r="FR22" s="312"/>
      <c r="FS22" s="312"/>
      <c r="FT22" s="312"/>
      <c r="FU22" s="312"/>
      <c r="FV22" s="312"/>
      <c r="FW22" s="312"/>
      <c r="FX22" s="312"/>
      <c r="FY22" s="312"/>
      <c r="FZ22" s="312"/>
      <c r="GA22" s="312"/>
      <c r="GB22" s="312"/>
      <c r="GC22" s="312"/>
      <c r="GD22" s="312"/>
      <c r="GE22" s="312"/>
      <c r="GF22" s="312"/>
      <c r="GG22" s="312"/>
      <c r="GH22" s="312"/>
      <c r="GI22" s="312"/>
      <c r="GJ22" s="312"/>
      <c r="GK22" s="312"/>
      <c r="GL22" s="312"/>
      <c r="GM22" s="312"/>
      <c r="GN22" s="312"/>
      <c r="GO22" s="312"/>
      <c r="GP22" s="312"/>
      <c r="GQ22" s="312"/>
      <c r="GR22" s="312"/>
      <c r="GS22" s="312"/>
      <c r="GT22" s="312"/>
      <c r="GU22" s="312"/>
      <c r="GV22" s="312"/>
      <c r="GW22" s="312"/>
      <c r="GX22" s="312"/>
      <c r="GY22" s="312"/>
      <c r="GZ22" s="312"/>
      <c r="HA22" s="312"/>
      <c r="HB22" s="312"/>
      <c r="HC22" s="312"/>
      <c r="HD22" s="312"/>
      <c r="HE22" s="312"/>
      <c r="HF22" s="312"/>
      <c r="HG22" s="312"/>
      <c r="HH22" s="312"/>
      <c r="HI22" s="312"/>
      <c r="HJ22" s="312"/>
      <c r="HK22" s="312"/>
      <c r="HL22" s="312"/>
      <c r="HM22" s="312"/>
      <c r="HN22" s="312"/>
      <c r="HO22" s="312"/>
      <c r="HP22" s="312"/>
      <c r="HQ22" s="312"/>
      <c r="HR22" s="312"/>
      <c r="HS22" s="312"/>
      <c r="HT22" s="312"/>
      <c r="HU22" s="312"/>
      <c r="HV22" s="312"/>
      <c r="HW22" s="312"/>
      <c r="HX22" s="312"/>
      <c r="HY22" s="312"/>
      <c r="HZ22" s="312"/>
      <c r="IA22" s="312"/>
      <c r="IB22" s="312"/>
      <c r="IC22" s="312"/>
      <c r="ID22" s="312"/>
      <c r="IE22" s="312"/>
      <c r="IF22" s="312"/>
      <c r="IG22" s="312"/>
      <c r="IH22" s="312"/>
      <c r="II22" s="312"/>
      <c r="IJ22" s="312"/>
    </row>
    <row r="23" spans="1:246" s="311" customFormat="1" ht="78.75">
      <c r="A23" s="300">
        <v>19</v>
      </c>
      <c r="B23" s="301" t="s">
        <v>588</v>
      </c>
      <c r="C23" s="301" t="s">
        <v>26</v>
      </c>
      <c r="D23" s="302">
        <v>61989037</v>
      </c>
      <c r="E23" s="302">
        <v>102508011</v>
      </c>
      <c r="F23" s="302">
        <v>600145123</v>
      </c>
      <c r="G23" s="303" t="s">
        <v>594</v>
      </c>
      <c r="H23" s="304" t="s">
        <v>29</v>
      </c>
      <c r="I23" s="304" t="s">
        <v>30</v>
      </c>
      <c r="J23" s="301" t="s">
        <v>26</v>
      </c>
      <c r="K23" s="305" t="s">
        <v>595</v>
      </c>
      <c r="L23" s="306">
        <v>500000</v>
      </c>
      <c r="M23" s="306">
        <v>0</v>
      </c>
      <c r="N23" s="308">
        <v>2022</v>
      </c>
      <c r="O23" s="308">
        <v>2027</v>
      </c>
      <c r="P23" s="309" t="s">
        <v>132</v>
      </c>
      <c r="Q23" s="309"/>
      <c r="R23" s="309" t="s">
        <v>132</v>
      </c>
      <c r="S23" s="309"/>
      <c r="T23" s="309"/>
      <c r="U23" s="309"/>
      <c r="V23" s="309"/>
      <c r="W23" s="309"/>
      <c r="X23" s="309" t="s">
        <v>41</v>
      </c>
      <c r="Y23" s="301"/>
      <c r="Z23" s="310"/>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12"/>
      <c r="IA23" s="312"/>
      <c r="IB23" s="312"/>
      <c r="IC23" s="312"/>
      <c r="ID23" s="312"/>
      <c r="IE23" s="312"/>
      <c r="IF23" s="312"/>
      <c r="IG23" s="312"/>
      <c r="IH23" s="312"/>
      <c r="II23" s="312"/>
      <c r="IJ23" s="312"/>
    </row>
    <row r="24" spans="1:246" s="311" customFormat="1" ht="180">
      <c r="A24" s="300">
        <v>20</v>
      </c>
      <c r="B24" s="301" t="s">
        <v>588</v>
      </c>
      <c r="C24" s="301" t="s">
        <v>26</v>
      </c>
      <c r="D24" s="302">
        <v>61989037</v>
      </c>
      <c r="E24" s="302">
        <v>102508011</v>
      </c>
      <c r="F24" s="302">
        <v>600145123</v>
      </c>
      <c r="G24" s="303" t="s">
        <v>586</v>
      </c>
      <c r="H24" s="304" t="s">
        <v>29</v>
      </c>
      <c r="I24" s="304" t="s">
        <v>30</v>
      </c>
      <c r="J24" s="301" t="s">
        <v>26</v>
      </c>
      <c r="K24" s="305" t="s">
        <v>596</v>
      </c>
      <c r="L24" s="306">
        <v>2250000</v>
      </c>
      <c r="M24" s="307">
        <v>0</v>
      </c>
      <c r="N24" s="308">
        <v>2022</v>
      </c>
      <c r="O24" s="308">
        <v>2027</v>
      </c>
      <c r="P24" s="309" t="s">
        <v>132</v>
      </c>
      <c r="Q24" s="309" t="s">
        <v>132</v>
      </c>
      <c r="R24" s="309" t="s">
        <v>132</v>
      </c>
      <c r="S24" s="309" t="s">
        <v>132</v>
      </c>
      <c r="T24" s="309"/>
      <c r="U24" s="309"/>
      <c r="V24" s="309"/>
      <c r="W24" s="309"/>
      <c r="X24" s="309" t="s">
        <v>41</v>
      </c>
      <c r="Y24" s="301"/>
      <c r="Z24" s="310"/>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c r="HX24" s="312"/>
      <c r="HY24" s="312"/>
      <c r="HZ24" s="312"/>
      <c r="IA24" s="312"/>
      <c r="IB24" s="312"/>
      <c r="IC24" s="312"/>
      <c r="ID24" s="312"/>
      <c r="IE24" s="312"/>
      <c r="IF24" s="312"/>
      <c r="IG24" s="312"/>
      <c r="IH24" s="312"/>
      <c r="II24" s="312"/>
      <c r="IJ24" s="312"/>
    </row>
    <row r="25" spans="1:246" s="311" customFormat="1" ht="112.5">
      <c r="A25" s="300">
        <v>21</v>
      </c>
      <c r="B25" s="301" t="s">
        <v>65</v>
      </c>
      <c r="C25" s="301" t="s">
        <v>26</v>
      </c>
      <c r="D25" s="302">
        <v>61989037</v>
      </c>
      <c r="E25" s="302">
        <v>102508011</v>
      </c>
      <c r="F25" s="302">
        <v>600145123</v>
      </c>
      <c r="G25" s="303" t="s">
        <v>597</v>
      </c>
      <c r="H25" s="304" t="s">
        <v>29</v>
      </c>
      <c r="I25" s="304" t="s">
        <v>30</v>
      </c>
      <c r="J25" s="301" t="s">
        <v>26</v>
      </c>
      <c r="K25" s="305" t="s">
        <v>598</v>
      </c>
      <c r="L25" s="306">
        <v>2500000</v>
      </c>
      <c r="M25" s="307">
        <v>0</v>
      </c>
      <c r="N25" s="308">
        <v>2022</v>
      </c>
      <c r="O25" s="308" t="s">
        <v>599</v>
      </c>
      <c r="P25" s="309"/>
      <c r="Q25" s="309" t="s">
        <v>132</v>
      </c>
      <c r="R25" s="309" t="s">
        <v>132</v>
      </c>
      <c r="S25" s="309" t="s">
        <v>132</v>
      </c>
      <c r="T25" s="309"/>
      <c r="U25" s="309"/>
      <c r="V25" s="309"/>
      <c r="W25" s="309" t="s">
        <v>41</v>
      </c>
      <c r="X25" s="309"/>
      <c r="Y25" s="301" t="s">
        <v>600</v>
      </c>
      <c r="Z25" s="310"/>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c r="HX25" s="312"/>
      <c r="HY25" s="312"/>
      <c r="HZ25" s="312"/>
      <c r="IA25" s="312"/>
      <c r="IB25" s="312"/>
      <c r="IC25" s="312"/>
      <c r="ID25" s="312"/>
      <c r="IE25" s="312"/>
      <c r="IF25" s="312"/>
      <c r="IG25" s="312"/>
      <c r="IH25" s="312"/>
      <c r="II25" s="312"/>
      <c r="IJ25" s="312"/>
    </row>
    <row r="26" spans="1:246" ht="56.25">
      <c r="A26" s="283">
        <v>22</v>
      </c>
      <c r="B26" s="1432" t="s">
        <v>588</v>
      </c>
      <c r="C26" s="1432" t="s">
        <v>26</v>
      </c>
      <c r="D26" s="1416">
        <v>61989037</v>
      </c>
      <c r="E26" s="1416">
        <v>102508011</v>
      </c>
      <c r="F26" s="1416">
        <v>600145123</v>
      </c>
      <c r="G26" s="1433" t="s">
        <v>601</v>
      </c>
      <c r="H26" s="1434" t="s">
        <v>29</v>
      </c>
      <c r="I26" s="1434" t="s">
        <v>30</v>
      </c>
      <c r="J26" s="1432" t="s">
        <v>26</v>
      </c>
      <c r="K26" s="1435" t="s">
        <v>602</v>
      </c>
      <c r="L26" s="1418">
        <v>1250000</v>
      </c>
      <c r="M26" s="1436">
        <f t="shared" ref="M26" si="4">L26/100*85</f>
        <v>1062500</v>
      </c>
      <c r="N26" s="1420">
        <v>2026</v>
      </c>
      <c r="O26" s="1420">
        <v>2029</v>
      </c>
      <c r="P26" s="1437" t="s">
        <v>41</v>
      </c>
      <c r="Q26" s="1437"/>
      <c r="R26" s="1437"/>
      <c r="S26" s="1437" t="s">
        <v>41</v>
      </c>
      <c r="T26" s="1437"/>
      <c r="U26" s="1437"/>
      <c r="V26" s="1437"/>
      <c r="W26" s="1437" t="s">
        <v>41</v>
      </c>
      <c r="X26" s="1437"/>
      <c r="Y26" s="1438" t="s">
        <v>1883</v>
      </c>
      <c r="Z26" s="294"/>
    </row>
    <row r="27" spans="1:246" ht="38.25" customHeight="1">
      <c r="A27" s="283">
        <v>23</v>
      </c>
      <c r="B27" s="288" t="s">
        <v>603</v>
      </c>
      <c r="C27" s="288" t="s">
        <v>26</v>
      </c>
      <c r="D27" s="285">
        <v>70933944</v>
      </c>
      <c r="E27" s="285">
        <v>102508097</v>
      </c>
      <c r="F27" s="285">
        <v>600145018</v>
      </c>
      <c r="G27" s="284" t="s">
        <v>604</v>
      </c>
      <c r="H27" s="287" t="s">
        <v>29</v>
      </c>
      <c r="I27" s="287" t="s">
        <v>30</v>
      </c>
      <c r="J27" s="288" t="s">
        <v>26</v>
      </c>
      <c r="K27" s="289" t="s">
        <v>605</v>
      </c>
      <c r="L27" s="290">
        <v>40000000</v>
      </c>
      <c r="M27" s="291">
        <f t="shared" ref="M27" si="5">L27/100*85</f>
        <v>34000000</v>
      </c>
      <c r="N27" s="292">
        <v>2025</v>
      </c>
      <c r="O27" s="292">
        <v>2027</v>
      </c>
      <c r="P27" s="293" t="s">
        <v>41</v>
      </c>
      <c r="Q27" s="293" t="s">
        <v>41</v>
      </c>
      <c r="R27" s="293" t="s">
        <v>41</v>
      </c>
      <c r="S27" s="293" t="s">
        <v>41</v>
      </c>
      <c r="T27" s="293"/>
      <c r="U27" s="293" t="s">
        <v>41</v>
      </c>
      <c r="V27" s="293"/>
      <c r="W27" s="293"/>
      <c r="X27" s="293" t="s">
        <v>41</v>
      </c>
      <c r="Y27" s="288"/>
      <c r="Z27" s="294" t="s">
        <v>36</v>
      </c>
    </row>
    <row r="28" spans="1:246" s="190" customFormat="1" ht="123.75">
      <c r="A28" s="1279">
        <v>24</v>
      </c>
      <c r="B28" s="1280" t="s">
        <v>606</v>
      </c>
      <c r="C28" s="797" t="s">
        <v>607</v>
      </c>
      <c r="D28" s="1242">
        <v>61963691</v>
      </c>
      <c r="E28" s="1242">
        <v>102092711</v>
      </c>
      <c r="F28" s="1242">
        <v>600134482</v>
      </c>
      <c r="G28" s="797" t="s">
        <v>1664</v>
      </c>
      <c r="H28" s="1281" t="s">
        <v>142</v>
      </c>
      <c r="I28" s="1281"/>
      <c r="J28" s="785" t="s">
        <v>608</v>
      </c>
      <c r="K28" s="1282" t="s">
        <v>1838</v>
      </c>
      <c r="L28" s="788">
        <v>25000000</v>
      </c>
      <c r="M28" s="675">
        <v>0</v>
      </c>
      <c r="N28" s="790">
        <v>2022</v>
      </c>
      <c r="O28" s="790">
        <v>2025</v>
      </c>
      <c r="P28" s="716" t="s">
        <v>41</v>
      </c>
      <c r="Q28" s="716" t="s">
        <v>41</v>
      </c>
      <c r="R28" s="716" t="s">
        <v>41</v>
      </c>
      <c r="S28" s="716"/>
      <c r="T28" s="716"/>
      <c r="U28" s="716"/>
      <c r="V28" s="716"/>
      <c r="W28" s="716" t="s">
        <v>41</v>
      </c>
      <c r="X28" s="716"/>
      <c r="Y28" s="797" t="s">
        <v>1092</v>
      </c>
      <c r="Z28" s="1283" t="s">
        <v>1665</v>
      </c>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row>
    <row r="29" spans="1:246" s="190" customFormat="1" ht="33.75">
      <c r="A29" s="1279">
        <v>25</v>
      </c>
      <c r="B29" s="1280" t="s">
        <v>606</v>
      </c>
      <c r="C29" s="797" t="s">
        <v>607</v>
      </c>
      <c r="D29" s="1242">
        <v>61963691</v>
      </c>
      <c r="E29" s="1242">
        <v>102092711</v>
      </c>
      <c r="F29" s="1242">
        <v>600134482</v>
      </c>
      <c r="G29" s="785" t="s">
        <v>1666</v>
      </c>
      <c r="H29" s="1281" t="s">
        <v>142</v>
      </c>
      <c r="I29" s="1281"/>
      <c r="J29" s="785" t="s">
        <v>608</v>
      </c>
      <c r="K29" s="802" t="s">
        <v>1671</v>
      </c>
      <c r="L29" s="788">
        <v>12000000</v>
      </c>
      <c r="M29" s="675">
        <v>0</v>
      </c>
      <c r="N29" s="790">
        <v>2022</v>
      </c>
      <c r="O29" s="790">
        <v>2024</v>
      </c>
      <c r="P29" s="716"/>
      <c r="Q29" s="716"/>
      <c r="R29" s="716"/>
      <c r="S29" s="716"/>
      <c r="T29" s="716"/>
      <c r="U29" s="716"/>
      <c r="V29" s="716" t="s">
        <v>41</v>
      </c>
      <c r="W29" s="716" t="s">
        <v>41</v>
      </c>
      <c r="X29" s="716"/>
      <c r="Y29" s="797" t="s">
        <v>1092</v>
      </c>
      <c r="Z29" s="1244" t="s">
        <v>58</v>
      </c>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row>
    <row r="30" spans="1:246" s="190" customFormat="1" ht="45">
      <c r="A30" s="1279">
        <v>26</v>
      </c>
      <c r="B30" s="1280" t="s">
        <v>606</v>
      </c>
      <c r="C30" s="797" t="s">
        <v>1668</v>
      </c>
      <c r="D30" s="1242">
        <v>61963691</v>
      </c>
      <c r="E30" s="1242">
        <v>102092711</v>
      </c>
      <c r="F30" s="1242">
        <v>600134482</v>
      </c>
      <c r="G30" s="797" t="s">
        <v>1669</v>
      </c>
      <c r="H30" s="1281" t="s">
        <v>142</v>
      </c>
      <c r="I30" s="1281"/>
      <c r="J30" s="785" t="s">
        <v>608</v>
      </c>
      <c r="K30" s="802" t="s">
        <v>1670</v>
      </c>
      <c r="L30" s="788">
        <v>3000000</v>
      </c>
      <c r="M30" s="675">
        <v>0</v>
      </c>
      <c r="N30" s="790">
        <v>2022</v>
      </c>
      <c r="O30" s="790">
        <v>2024</v>
      </c>
      <c r="P30" s="716" t="s">
        <v>41</v>
      </c>
      <c r="Q30" s="716" t="s">
        <v>41</v>
      </c>
      <c r="R30" s="716"/>
      <c r="S30" s="716" t="s">
        <v>41</v>
      </c>
      <c r="T30" s="716"/>
      <c r="U30" s="716"/>
      <c r="V30" s="716"/>
      <c r="W30" s="716"/>
      <c r="X30" s="716"/>
      <c r="Y30" s="797" t="s">
        <v>1189</v>
      </c>
      <c r="Z30" s="1244" t="s">
        <v>58</v>
      </c>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row>
    <row r="31" spans="1:246" ht="112.5">
      <c r="A31" s="313">
        <v>27</v>
      </c>
      <c r="B31" s="284" t="s">
        <v>609</v>
      </c>
      <c r="C31" s="284" t="s">
        <v>610</v>
      </c>
      <c r="D31" s="314">
        <v>70641871</v>
      </c>
      <c r="E31" s="318">
        <v>102832625</v>
      </c>
      <c r="F31" s="318">
        <v>600144925</v>
      </c>
      <c r="G31" s="284" t="s">
        <v>611</v>
      </c>
      <c r="H31" s="315" t="s">
        <v>142</v>
      </c>
      <c r="I31" s="315" t="s">
        <v>612</v>
      </c>
      <c r="J31" s="288" t="s">
        <v>612</v>
      </c>
      <c r="K31" s="289" t="s">
        <v>613</v>
      </c>
      <c r="L31" s="290">
        <v>10000000</v>
      </c>
      <c r="M31" s="291">
        <f>L31/100*85</f>
        <v>8500000</v>
      </c>
      <c r="N31" s="319">
        <v>2023</v>
      </c>
      <c r="O31" s="319">
        <v>2025</v>
      </c>
      <c r="P31" s="293"/>
      <c r="Q31" s="293"/>
      <c r="R31" s="293"/>
      <c r="S31" s="293"/>
      <c r="T31" s="293"/>
      <c r="U31" s="293"/>
      <c r="V31" s="320" t="s">
        <v>614</v>
      </c>
      <c r="W31" s="320" t="s">
        <v>615</v>
      </c>
      <c r="X31" s="293"/>
      <c r="Y31" s="284" t="s">
        <v>616</v>
      </c>
      <c r="Z31" s="260" t="s">
        <v>36</v>
      </c>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6"/>
      <c r="IL31" s="296"/>
    </row>
    <row r="32" spans="1:246" ht="33.75">
      <c r="A32" s="283">
        <v>28</v>
      </c>
      <c r="B32" s="284" t="s">
        <v>617</v>
      </c>
      <c r="C32" s="288" t="s">
        <v>618</v>
      </c>
      <c r="D32" s="285">
        <v>601977</v>
      </c>
      <c r="E32" s="285">
        <v>600026825</v>
      </c>
      <c r="F32" s="285">
        <v>600026825</v>
      </c>
      <c r="G32" s="288" t="s">
        <v>619</v>
      </c>
      <c r="H32" s="287" t="s">
        <v>29</v>
      </c>
      <c r="I32" s="287" t="s">
        <v>30</v>
      </c>
      <c r="J32" s="288" t="s">
        <v>30</v>
      </c>
      <c r="K32" s="321" t="s">
        <v>620</v>
      </c>
      <c r="L32" s="290">
        <v>4500000</v>
      </c>
      <c r="M32" s="291">
        <f t="shared" ref="M32:M40" si="6">L32/100*85</f>
        <v>3825000</v>
      </c>
      <c r="N32" s="322">
        <v>44562</v>
      </c>
      <c r="O32" s="322">
        <v>45444</v>
      </c>
      <c r="P32" s="293"/>
      <c r="Q32" s="293" t="s">
        <v>621</v>
      </c>
      <c r="R32" s="293" t="s">
        <v>621</v>
      </c>
      <c r="S32" s="293" t="s">
        <v>621</v>
      </c>
      <c r="T32" s="293"/>
      <c r="U32" s="293"/>
      <c r="V32" s="293"/>
      <c r="W32" s="293"/>
      <c r="X32" s="293" t="s">
        <v>621</v>
      </c>
      <c r="Y32" s="288"/>
      <c r="Z32" s="294" t="s">
        <v>193</v>
      </c>
    </row>
    <row r="33" spans="1:244" ht="33.75">
      <c r="A33" s="283">
        <v>29</v>
      </c>
      <c r="B33" s="284" t="s">
        <v>617</v>
      </c>
      <c r="C33" s="288" t="s">
        <v>618</v>
      </c>
      <c r="D33" s="285">
        <v>601977</v>
      </c>
      <c r="E33" s="285">
        <v>600026825</v>
      </c>
      <c r="F33" s="285">
        <v>600026825</v>
      </c>
      <c r="G33" s="288" t="s">
        <v>622</v>
      </c>
      <c r="H33" s="287" t="s">
        <v>29</v>
      </c>
      <c r="I33" s="287" t="s">
        <v>30</v>
      </c>
      <c r="J33" s="288" t="s">
        <v>30</v>
      </c>
      <c r="K33" s="289" t="s">
        <v>623</v>
      </c>
      <c r="L33" s="290">
        <v>4000000</v>
      </c>
      <c r="M33" s="291">
        <f t="shared" si="6"/>
        <v>3400000</v>
      </c>
      <c r="N33" s="322">
        <v>44562</v>
      </c>
      <c r="O33" s="322">
        <v>45444</v>
      </c>
      <c r="P33" s="293"/>
      <c r="Q33" s="293"/>
      <c r="R33" s="293" t="s">
        <v>621</v>
      </c>
      <c r="S33" s="293"/>
      <c r="T33" s="293"/>
      <c r="U33" s="293"/>
      <c r="V33" s="293"/>
      <c r="W33" s="293"/>
      <c r="X33" s="293"/>
      <c r="Y33" s="288"/>
      <c r="Z33" s="294" t="s">
        <v>193</v>
      </c>
    </row>
    <row r="34" spans="1:244" ht="33.75">
      <c r="A34" s="283">
        <v>30</v>
      </c>
      <c r="B34" s="284" t="s">
        <v>617</v>
      </c>
      <c r="C34" s="288" t="s">
        <v>618</v>
      </c>
      <c r="D34" s="285">
        <v>601977</v>
      </c>
      <c r="E34" s="285">
        <v>600026825</v>
      </c>
      <c r="F34" s="285">
        <v>600026825</v>
      </c>
      <c r="G34" s="284" t="s">
        <v>624</v>
      </c>
      <c r="H34" s="287" t="s">
        <v>29</v>
      </c>
      <c r="I34" s="287" t="s">
        <v>30</v>
      </c>
      <c r="J34" s="288" t="s">
        <v>30</v>
      </c>
      <c r="K34" s="289" t="s">
        <v>625</v>
      </c>
      <c r="L34" s="290">
        <v>3500000</v>
      </c>
      <c r="M34" s="291">
        <f t="shared" si="6"/>
        <v>2975000</v>
      </c>
      <c r="N34" s="322">
        <v>44927</v>
      </c>
      <c r="O34" s="322">
        <v>45809</v>
      </c>
      <c r="P34" s="293"/>
      <c r="Q34" s="293" t="s">
        <v>621</v>
      </c>
      <c r="R34" s="293" t="s">
        <v>621</v>
      </c>
      <c r="S34" s="293"/>
      <c r="T34" s="293"/>
      <c r="U34" s="293"/>
      <c r="V34" s="293"/>
      <c r="W34" s="293"/>
      <c r="X34" s="293"/>
      <c r="Y34" s="288"/>
      <c r="Z34" s="294" t="s">
        <v>193</v>
      </c>
    </row>
    <row r="35" spans="1:244" ht="33.75">
      <c r="A35" s="283">
        <v>31</v>
      </c>
      <c r="B35" s="284" t="s">
        <v>617</v>
      </c>
      <c r="C35" s="288" t="s">
        <v>618</v>
      </c>
      <c r="D35" s="285">
        <v>601977</v>
      </c>
      <c r="E35" s="285">
        <v>600026825</v>
      </c>
      <c r="F35" s="285">
        <v>600026825</v>
      </c>
      <c r="G35" s="288" t="s">
        <v>586</v>
      </c>
      <c r="H35" s="287" t="s">
        <v>29</v>
      </c>
      <c r="I35" s="287" t="s">
        <v>30</v>
      </c>
      <c r="J35" s="288" t="s">
        <v>30</v>
      </c>
      <c r="K35" s="289" t="s">
        <v>626</v>
      </c>
      <c r="L35" s="290">
        <v>4000000</v>
      </c>
      <c r="M35" s="291">
        <f t="shared" si="6"/>
        <v>3400000</v>
      </c>
      <c r="N35" s="322">
        <v>44927</v>
      </c>
      <c r="O35" s="322">
        <v>45444</v>
      </c>
      <c r="P35" s="293"/>
      <c r="Q35" s="293" t="s">
        <v>621</v>
      </c>
      <c r="R35" s="293" t="s">
        <v>621</v>
      </c>
      <c r="S35" s="293"/>
      <c r="T35" s="293"/>
      <c r="U35" s="293"/>
      <c r="V35" s="293"/>
      <c r="W35" s="293"/>
      <c r="X35" s="293"/>
      <c r="Y35" s="288"/>
      <c r="Z35" s="294" t="s">
        <v>193</v>
      </c>
    </row>
    <row r="36" spans="1:244" ht="78.75">
      <c r="A36" s="283">
        <v>32</v>
      </c>
      <c r="B36" s="284" t="s">
        <v>627</v>
      </c>
      <c r="C36" s="284" t="s">
        <v>628</v>
      </c>
      <c r="D36" s="323">
        <v>75026970</v>
      </c>
      <c r="E36" s="324" t="s">
        <v>629</v>
      </c>
      <c r="F36" s="324" t="s">
        <v>630</v>
      </c>
      <c r="G36" s="284" t="s">
        <v>631</v>
      </c>
      <c r="H36" s="287" t="s">
        <v>142</v>
      </c>
      <c r="I36" s="287" t="s">
        <v>30</v>
      </c>
      <c r="J36" s="288" t="s">
        <v>632</v>
      </c>
      <c r="K36" s="289" t="s">
        <v>633</v>
      </c>
      <c r="L36" s="290">
        <v>4500000</v>
      </c>
      <c r="M36" s="291">
        <f t="shared" si="6"/>
        <v>3825000</v>
      </c>
      <c r="N36" s="292">
        <v>2023</v>
      </c>
      <c r="O36" s="292">
        <v>2025</v>
      </c>
      <c r="P36" s="293" t="s">
        <v>132</v>
      </c>
      <c r="Q36" s="293" t="s">
        <v>132</v>
      </c>
      <c r="R36" s="293"/>
      <c r="S36" s="293" t="s">
        <v>132</v>
      </c>
      <c r="T36" s="293"/>
      <c r="U36" s="293" t="s">
        <v>132</v>
      </c>
      <c r="V36" s="293" t="s">
        <v>132</v>
      </c>
      <c r="W36" s="293"/>
      <c r="X36" s="293"/>
      <c r="Y36" s="284" t="s">
        <v>634</v>
      </c>
      <c r="Z36" s="294" t="s">
        <v>193</v>
      </c>
    </row>
    <row r="37" spans="1:244" ht="45">
      <c r="A37" s="283">
        <v>33</v>
      </c>
      <c r="B37" s="284" t="s">
        <v>627</v>
      </c>
      <c r="C37" s="284" t="s">
        <v>628</v>
      </c>
      <c r="D37" s="323">
        <v>75026970</v>
      </c>
      <c r="E37" s="324" t="s">
        <v>629</v>
      </c>
      <c r="F37" s="324" t="s">
        <v>630</v>
      </c>
      <c r="G37" s="284" t="s">
        <v>635</v>
      </c>
      <c r="H37" s="287" t="s">
        <v>142</v>
      </c>
      <c r="I37" s="287" t="s">
        <v>30</v>
      </c>
      <c r="J37" s="288" t="s">
        <v>632</v>
      </c>
      <c r="K37" s="289" t="s">
        <v>636</v>
      </c>
      <c r="L37" s="290">
        <v>25000000</v>
      </c>
      <c r="M37" s="291">
        <f t="shared" si="6"/>
        <v>21250000</v>
      </c>
      <c r="N37" s="292">
        <v>2023</v>
      </c>
      <c r="O37" s="292">
        <v>2025</v>
      </c>
      <c r="P37" s="293"/>
      <c r="Q37" s="293"/>
      <c r="R37" s="293"/>
      <c r="S37" s="293"/>
      <c r="T37" s="293"/>
      <c r="U37" s="293"/>
      <c r="V37" s="293"/>
      <c r="W37" s="293"/>
      <c r="X37" s="293"/>
      <c r="Y37" s="284" t="s">
        <v>634</v>
      </c>
      <c r="Z37" s="294" t="s">
        <v>193</v>
      </c>
    </row>
    <row r="38" spans="1:244" ht="67.5">
      <c r="A38" s="325">
        <v>34</v>
      </c>
      <c r="B38" s="326" t="s">
        <v>107</v>
      </c>
      <c r="C38" s="326" t="s">
        <v>108</v>
      </c>
      <c r="D38" s="327">
        <v>75027666</v>
      </c>
      <c r="E38" s="327">
        <v>102232741</v>
      </c>
      <c r="F38" s="327">
        <v>600138101</v>
      </c>
      <c r="G38" s="326" t="s">
        <v>637</v>
      </c>
      <c r="H38" s="328" t="s">
        <v>618</v>
      </c>
      <c r="I38" s="329" t="s">
        <v>110</v>
      </c>
      <c r="J38" s="330" t="s">
        <v>111</v>
      </c>
      <c r="K38" s="331" t="s">
        <v>638</v>
      </c>
      <c r="L38" s="332" t="s">
        <v>639</v>
      </c>
      <c r="M38" s="291">
        <f t="shared" si="6"/>
        <v>10200000</v>
      </c>
      <c r="N38" s="333">
        <v>45292</v>
      </c>
      <c r="O38" s="333">
        <v>46722</v>
      </c>
      <c r="P38" s="334"/>
      <c r="Q38" s="334" t="s">
        <v>132</v>
      </c>
      <c r="R38" s="335" t="s">
        <v>132</v>
      </c>
      <c r="S38" s="334" t="s">
        <v>132</v>
      </c>
      <c r="T38" s="334"/>
      <c r="U38" s="334"/>
      <c r="V38" s="334"/>
      <c r="W38" s="334" t="s">
        <v>132</v>
      </c>
      <c r="X38" s="334" t="s">
        <v>132</v>
      </c>
      <c r="Y38" s="326" t="s">
        <v>116</v>
      </c>
      <c r="Z38" s="336" t="s">
        <v>58</v>
      </c>
    </row>
    <row r="39" spans="1:244" ht="33.75">
      <c r="A39" s="337">
        <v>35</v>
      </c>
      <c r="B39" s="338" t="s">
        <v>640</v>
      </c>
      <c r="C39" s="338" t="s">
        <v>118</v>
      </c>
      <c r="D39" s="339">
        <v>70987700</v>
      </c>
      <c r="E39" s="339">
        <v>102508488</v>
      </c>
      <c r="F39" s="339">
        <v>102508488</v>
      </c>
      <c r="G39" s="338" t="s">
        <v>641</v>
      </c>
      <c r="H39" s="340" t="s">
        <v>142</v>
      </c>
      <c r="I39" s="341" t="s">
        <v>30</v>
      </c>
      <c r="J39" s="338" t="s">
        <v>120</v>
      </c>
      <c r="K39" s="342" t="s">
        <v>642</v>
      </c>
      <c r="L39" s="343">
        <v>2070000</v>
      </c>
      <c r="M39" s="291">
        <f t="shared" si="6"/>
        <v>1759500</v>
      </c>
      <c r="N39" s="1696">
        <v>2026</v>
      </c>
      <c r="O39" s="344">
        <v>2027</v>
      </c>
      <c r="P39" s="345"/>
      <c r="Q39" s="345" t="s">
        <v>41</v>
      </c>
      <c r="R39" s="345"/>
      <c r="S39" s="345" t="s">
        <v>41</v>
      </c>
      <c r="T39" s="345"/>
      <c r="U39" s="345"/>
      <c r="V39" s="345"/>
      <c r="W39" s="345"/>
      <c r="X39" s="345" t="s">
        <v>41</v>
      </c>
      <c r="Y39" s="338"/>
      <c r="Z39" s="346"/>
    </row>
    <row r="40" spans="1:244" ht="45">
      <c r="A40" s="337">
        <v>36</v>
      </c>
      <c r="B40" s="338" t="s">
        <v>640</v>
      </c>
      <c r="C40" s="338" t="s">
        <v>118</v>
      </c>
      <c r="D40" s="339">
        <v>70987700</v>
      </c>
      <c r="E40" s="339">
        <v>102508488</v>
      </c>
      <c r="F40" s="339">
        <v>650026322</v>
      </c>
      <c r="G40" s="338" t="s">
        <v>643</v>
      </c>
      <c r="H40" s="340" t="s">
        <v>142</v>
      </c>
      <c r="I40" s="341" t="s">
        <v>30</v>
      </c>
      <c r="J40" s="338" t="s">
        <v>120</v>
      </c>
      <c r="K40" s="342" t="s">
        <v>644</v>
      </c>
      <c r="L40" s="343">
        <v>266000</v>
      </c>
      <c r="M40" s="291">
        <f t="shared" si="6"/>
        <v>226100</v>
      </c>
      <c r="N40" s="1696">
        <v>2026</v>
      </c>
      <c r="O40" s="344">
        <v>2027</v>
      </c>
      <c r="P40" s="345" t="s">
        <v>41</v>
      </c>
      <c r="Q40" s="345"/>
      <c r="R40" s="345"/>
      <c r="S40" s="345" t="s">
        <v>41</v>
      </c>
      <c r="T40" s="345"/>
      <c r="U40" s="345"/>
      <c r="V40" s="345"/>
      <c r="W40" s="345"/>
      <c r="X40" s="345" t="s">
        <v>41</v>
      </c>
      <c r="Y40" s="338"/>
      <c r="Z40" s="346"/>
    </row>
    <row r="41" spans="1:244" s="311" customFormat="1" ht="33.75">
      <c r="A41" s="347">
        <v>37</v>
      </c>
      <c r="B41" s="348" t="s">
        <v>640</v>
      </c>
      <c r="C41" s="348" t="s">
        <v>118</v>
      </c>
      <c r="D41" s="349">
        <v>70987700</v>
      </c>
      <c r="E41" s="349">
        <v>102508488</v>
      </c>
      <c r="F41" s="349">
        <v>102508488</v>
      </c>
      <c r="G41" s="348" t="s">
        <v>645</v>
      </c>
      <c r="H41" s="350" t="s">
        <v>142</v>
      </c>
      <c r="I41" s="350" t="s">
        <v>30</v>
      </c>
      <c r="J41" s="348" t="s">
        <v>120</v>
      </c>
      <c r="K41" s="351" t="s">
        <v>646</v>
      </c>
      <c r="L41" s="352">
        <v>455299</v>
      </c>
      <c r="M41" s="352">
        <v>0</v>
      </c>
      <c r="N41" s="1694">
        <v>2026</v>
      </c>
      <c r="O41" s="353">
        <v>2027</v>
      </c>
      <c r="P41" s="354"/>
      <c r="Q41" s="354" t="s">
        <v>41</v>
      </c>
      <c r="R41" s="354"/>
      <c r="S41" s="354"/>
      <c r="T41" s="354"/>
      <c r="U41" s="354"/>
      <c r="V41" s="354"/>
      <c r="W41" s="354"/>
      <c r="X41" s="355" t="s">
        <v>41</v>
      </c>
      <c r="Y41" s="348" t="s">
        <v>192</v>
      </c>
      <c r="Z41" s="356"/>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c r="GZ41" s="312"/>
      <c r="HA41" s="312"/>
      <c r="HB41" s="312"/>
      <c r="HC41" s="312"/>
      <c r="HD41" s="312"/>
      <c r="HE41" s="312"/>
      <c r="HF41" s="312"/>
      <c r="HG41" s="312"/>
      <c r="HH41" s="312"/>
      <c r="HI41" s="312"/>
      <c r="HJ41" s="312"/>
      <c r="HK41" s="312"/>
      <c r="HL41" s="312"/>
      <c r="HM41" s="312"/>
      <c r="HN41" s="312"/>
      <c r="HO41" s="312"/>
      <c r="HP41" s="312"/>
      <c r="HQ41" s="312"/>
      <c r="HR41" s="312"/>
      <c r="HS41" s="312"/>
      <c r="HT41" s="312"/>
      <c r="HU41" s="312"/>
      <c r="HV41" s="312"/>
      <c r="HW41" s="312"/>
      <c r="HX41" s="312"/>
      <c r="HY41" s="312"/>
      <c r="HZ41" s="312"/>
      <c r="IA41" s="312"/>
      <c r="IB41" s="312"/>
      <c r="IC41" s="312"/>
      <c r="ID41" s="312"/>
      <c r="IE41" s="312"/>
      <c r="IF41" s="312"/>
      <c r="IG41" s="312"/>
      <c r="IH41" s="312"/>
      <c r="II41" s="312"/>
      <c r="IJ41" s="312"/>
    </row>
    <row r="42" spans="1:244" s="311" customFormat="1" ht="33.75">
      <c r="A42" s="347">
        <v>38</v>
      </c>
      <c r="B42" s="348" t="s">
        <v>640</v>
      </c>
      <c r="C42" s="348" t="s">
        <v>118</v>
      </c>
      <c r="D42" s="349">
        <v>70987700</v>
      </c>
      <c r="E42" s="349">
        <v>102508488</v>
      </c>
      <c r="F42" s="349">
        <v>102508488</v>
      </c>
      <c r="G42" s="357" t="s">
        <v>647</v>
      </c>
      <c r="H42" s="350" t="s">
        <v>142</v>
      </c>
      <c r="I42" s="350" t="s">
        <v>30</v>
      </c>
      <c r="J42" s="348" t="s">
        <v>120</v>
      </c>
      <c r="K42" s="351" t="s">
        <v>648</v>
      </c>
      <c r="L42" s="352">
        <v>418733</v>
      </c>
      <c r="M42" s="352">
        <v>0</v>
      </c>
      <c r="N42" s="1694">
        <v>2026</v>
      </c>
      <c r="O42" s="353">
        <v>2027</v>
      </c>
      <c r="P42" s="354"/>
      <c r="Q42" s="354" t="s">
        <v>41</v>
      </c>
      <c r="R42" s="354"/>
      <c r="S42" s="354"/>
      <c r="T42" s="354"/>
      <c r="U42" s="354"/>
      <c r="V42" s="354"/>
      <c r="W42" s="354"/>
      <c r="X42" s="355" t="s">
        <v>41</v>
      </c>
      <c r="Y42" s="348" t="s">
        <v>192</v>
      </c>
      <c r="Z42" s="356"/>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row>
    <row r="43" spans="1:244" ht="45">
      <c r="A43" s="784">
        <v>39</v>
      </c>
      <c r="B43" s="1239" t="s">
        <v>649</v>
      </c>
      <c r="C43" s="1239" t="s">
        <v>128</v>
      </c>
      <c r="D43" s="714">
        <v>75027411</v>
      </c>
      <c r="E43" s="714">
        <v>102508526</v>
      </c>
      <c r="F43" s="714">
        <v>600145174</v>
      </c>
      <c r="G43" s="1239" t="s">
        <v>650</v>
      </c>
      <c r="H43" s="1239" t="s">
        <v>29</v>
      </c>
      <c r="I43" s="1239" t="s">
        <v>30</v>
      </c>
      <c r="J43" s="1239" t="s">
        <v>130</v>
      </c>
      <c r="K43" s="1240" t="s">
        <v>651</v>
      </c>
      <c r="L43" s="788">
        <v>12050000</v>
      </c>
      <c r="M43" s="675">
        <v>0</v>
      </c>
      <c r="N43" s="790">
        <v>2022</v>
      </c>
      <c r="O43" s="790">
        <v>2023</v>
      </c>
      <c r="P43" s="716"/>
      <c r="Q43" s="716" t="s">
        <v>132</v>
      </c>
      <c r="R43" s="716"/>
      <c r="S43" s="716" t="s">
        <v>132</v>
      </c>
      <c r="T43" s="716"/>
      <c r="U43" s="716" t="s">
        <v>132</v>
      </c>
      <c r="V43" s="716"/>
      <c r="W43" s="716"/>
      <c r="X43" s="716" t="s">
        <v>132</v>
      </c>
      <c r="Y43" s="1239" t="s">
        <v>68</v>
      </c>
      <c r="Z43" s="791" t="s">
        <v>36</v>
      </c>
    </row>
    <row r="44" spans="1:244" ht="102" customHeight="1">
      <c r="A44" s="784">
        <v>40</v>
      </c>
      <c r="B44" s="1239" t="s">
        <v>649</v>
      </c>
      <c r="C44" s="1239" t="s">
        <v>128</v>
      </c>
      <c r="D44" s="714">
        <v>75027411</v>
      </c>
      <c r="E44" s="714">
        <v>102508526</v>
      </c>
      <c r="F44" s="714">
        <v>600145174</v>
      </c>
      <c r="G44" s="1239" t="s">
        <v>652</v>
      </c>
      <c r="H44" s="1239" t="s">
        <v>29</v>
      </c>
      <c r="I44" s="1239" t="s">
        <v>30</v>
      </c>
      <c r="J44" s="1239" t="s">
        <v>130</v>
      </c>
      <c r="K44" s="804" t="s">
        <v>652</v>
      </c>
      <c r="L44" s="788">
        <v>30000000</v>
      </c>
      <c r="M44" s="675">
        <v>0</v>
      </c>
      <c r="N44" s="790">
        <v>2022</v>
      </c>
      <c r="O44" s="790">
        <v>2024</v>
      </c>
      <c r="P44" s="716" t="s">
        <v>132</v>
      </c>
      <c r="Q44" s="716" t="s">
        <v>132</v>
      </c>
      <c r="R44" s="716" t="s">
        <v>132</v>
      </c>
      <c r="S44" s="716" t="s">
        <v>132</v>
      </c>
      <c r="T44" s="716"/>
      <c r="U44" s="716"/>
      <c r="V44" s="716"/>
      <c r="W44" s="716" t="s">
        <v>132</v>
      </c>
      <c r="X44" s="716" t="s">
        <v>132</v>
      </c>
      <c r="Y44" s="1239" t="s">
        <v>653</v>
      </c>
      <c r="Z44" s="791"/>
    </row>
    <row r="45" spans="1:244" s="369" customFormat="1" ht="61.5" customHeight="1">
      <c r="A45" s="358">
        <v>41</v>
      </c>
      <c r="B45" s="359" t="s">
        <v>654</v>
      </c>
      <c r="C45" s="359" t="s">
        <v>655</v>
      </c>
      <c r="D45" s="360">
        <v>71340912</v>
      </c>
      <c r="E45" s="361">
        <v>151040079</v>
      </c>
      <c r="F45" s="360">
        <v>651040060</v>
      </c>
      <c r="G45" s="359" t="s">
        <v>656</v>
      </c>
      <c r="H45" s="362" t="s">
        <v>142</v>
      </c>
      <c r="I45" s="362" t="s">
        <v>30</v>
      </c>
      <c r="J45" s="359" t="s">
        <v>657</v>
      </c>
      <c r="K45" s="363" t="s">
        <v>658</v>
      </c>
      <c r="L45" s="364">
        <v>30000000</v>
      </c>
      <c r="M45" s="291">
        <f>L45/100*85</f>
        <v>25500000</v>
      </c>
      <c r="N45" s="365" t="s">
        <v>659</v>
      </c>
      <c r="O45" s="366">
        <v>1.2022999999999999</v>
      </c>
      <c r="P45" s="367" t="s">
        <v>132</v>
      </c>
      <c r="Q45" s="367" t="s">
        <v>132</v>
      </c>
      <c r="R45" s="367" t="s">
        <v>132</v>
      </c>
      <c r="S45" s="367" t="s">
        <v>132</v>
      </c>
      <c r="T45" s="367"/>
      <c r="U45" s="367" t="s">
        <v>132</v>
      </c>
      <c r="V45" s="367" t="s">
        <v>132</v>
      </c>
      <c r="W45" s="367" t="s">
        <v>132</v>
      </c>
      <c r="X45" s="367" t="s">
        <v>132</v>
      </c>
      <c r="Y45" s="359" t="s">
        <v>660</v>
      </c>
      <c r="Z45" s="368" t="s">
        <v>58</v>
      </c>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c r="DZ45" s="370"/>
      <c r="EA45" s="370"/>
      <c r="EB45" s="370"/>
      <c r="EC45" s="370"/>
      <c r="ED45" s="370"/>
      <c r="EE45" s="370"/>
      <c r="EF45" s="370"/>
      <c r="EG45" s="370"/>
      <c r="EH45" s="370"/>
      <c r="EI45" s="370"/>
      <c r="EJ45" s="370"/>
      <c r="EK45" s="370"/>
      <c r="EL45" s="370"/>
      <c r="EM45" s="370"/>
      <c r="EN45" s="370"/>
      <c r="EO45" s="370"/>
      <c r="EP45" s="370"/>
      <c r="EQ45" s="370"/>
      <c r="ER45" s="370"/>
      <c r="ES45" s="370"/>
      <c r="ET45" s="370"/>
      <c r="EU45" s="370"/>
      <c r="EV45" s="370"/>
      <c r="EW45" s="370"/>
      <c r="EX45" s="370"/>
      <c r="EY45" s="370"/>
      <c r="EZ45" s="370"/>
      <c r="FA45" s="370"/>
      <c r="FB45" s="370"/>
      <c r="FC45" s="370"/>
      <c r="FD45" s="370"/>
      <c r="FE45" s="370"/>
      <c r="FF45" s="370"/>
      <c r="FG45" s="370"/>
      <c r="FH45" s="370"/>
      <c r="FI45" s="370"/>
      <c r="FJ45" s="370"/>
      <c r="FK45" s="370"/>
      <c r="FL45" s="370"/>
      <c r="FM45" s="370"/>
      <c r="FN45" s="370"/>
      <c r="FO45" s="370"/>
      <c r="FP45" s="370"/>
      <c r="FQ45" s="370"/>
      <c r="FR45" s="370"/>
      <c r="FS45" s="370"/>
      <c r="FT45" s="370"/>
      <c r="FU45" s="370"/>
      <c r="FV45" s="370"/>
      <c r="FW45" s="370"/>
      <c r="FX45" s="370"/>
      <c r="FY45" s="370"/>
      <c r="FZ45" s="370"/>
      <c r="GA45" s="370"/>
      <c r="GB45" s="370"/>
      <c r="GC45" s="370"/>
      <c r="GD45" s="370"/>
      <c r="GE45" s="370"/>
      <c r="GF45" s="370"/>
      <c r="GG45" s="370"/>
      <c r="GH45" s="370"/>
      <c r="GI45" s="370"/>
      <c r="GJ45" s="370"/>
      <c r="GK45" s="370"/>
      <c r="GL45" s="370"/>
      <c r="GM45" s="370"/>
      <c r="GN45" s="370"/>
      <c r="GO45" s="370"/>
      <c r="GP45" s="370"/>
      <c r="GQ45" s="370"/>
      <c r="GR45" s="370"/>
      <c r="GS45" s="370"/>
      <c r="GT45" s="370"/>
      <c r="GU45" s="370"/>
      <c r="GV45" s="370"/>
      <c r="GW45" s="370"/>
      <c r="GX45" s="370"/>
      <c r="GY45" s="370"/>
      <c r="GZ45" s="370"/>
      <c r="HA45" s="370"/>
      <c r="HB45" s="370"/>
      <c r="HC45" s="370"/>
      <c r="HD45" s="370"/>
      <c r="HE45" s="370"/>
      <c r="HF45" s="370"/>
      <c r="HG45" s="370"/>
      <c r="HH45" s="370"/>
      <c r="HI45" s="370"/>
      <c r="HJ45" s="370"/>
      <c r="HK45" s="370"/>
      <c r="HL45" s="370"/>
      <c r="HM45" s="370"/>
      <c r="HN45" s="370"/>
      <c r="HO45" s="370"/>
      <c r="HP45" s="370"/>
      <c r="HQ45" s="370"/>
      <c r="HR45" s="370"/>
      <c r="HS45" s="370"/>
      <c r="HT45" s="370"/>
      <c r="HU45" s="370"/>
      <c r="HV45" s="370"/>
      <c r="HW45" s="370"/>
      <c r="HX45" s="370"/>
      <c r="HY45" s="370"/>
      <c r="HZ45" s="370"/>
      <c r="IA45" s="370"/>
      <c r="IB45" s="370"/>
      <c r="IC45" s="370"/>
      <c r="ID45" s="370"/>
      <c r="IE45" s="370"/>
      <c r="IF45" s="370"/>
      <c r="IG45" s="370"/>
      <c r="IH45" s="370"/>
      <c r="II45" s="370"/>
      <c r="IJ45" s="370"/>
    </row>
    <row r="46" spans="1:244" s="369" customFormat="1" ht="90">
      <c r="A46" s="358">
        <v>42</v>
      </c>
      <c r="B46" s="359" t="s">
        <v>654</v>
      </c>
      <c r="C46" s="359" t="s">
        <v>655</v>
      </c>
      <c r="D46" s="360">
        <v>71340912</v>
      </c>
      <c r="E46" s="361">
        <v>151040079</v>
      </c>
      <c r="F46" s="360">
        <v>651040060</v>
      </c>
      <c r="G46" s="359" t="s">
        <v>661</v>
      </c>
      <c r="H46" s="362" t="s">
        <v>142</v>
      </c>
      <c r="I46" s="362" t="s">
        <v>30</v>
      </c>
      <c r="J46" s="359" t="s">
        <v>657</v>
      </c>
      <c r="K46" s="363" t="s">
        <v>662</v>
      </c>
      <c r="L46" s="364">
        <v>30000000</v>
      </c>
      <c r="M46" s="291">
        <f>L46/100*85</f>
        <v>25500000</v>
      </c>
      <c r="N46" s="366" t="s">
        <v>659</v>
      </c>
      <c r="O46" s="366" t="s">
        <v>663</v>
      </c>
      <c r="P46" s="367" t="s">
        <v>132</v>
      </c>
      <c r="Q46" s="367" t="s">
        <v>132</v>
      </c>
      <c r="R46" s="367" t="s">
        <v>132</v>
      </c>
      <c r="S46" s="367" t="s">
        <v>132</v>
      </c>
      <c r="T46" s="367"/>
      <c r="U46" s="367" t="s">
        <v>132</v>
      </c>
      <c r="V46" s="367" t="s">
        <v>132</v>
      </c>
      <c r="W46" s="367" t="s">
        <v>132</v>
      </c>
      <c r="X46" s="367" t="s">
        <v>132</v>
      </c>
      <c r="Y46" s="359" t="s">
        <v>660</v>
      </c>
      <c r="Z46" s="368" t="s">
        <v>58</v>
      </c>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c r="DZ46" s="370"/>
      <c r="EA46" s="370"/>
      <c r="EB46" s="370"/>
      <c r="EC46" s="370"/>
      <c r="ED46" s="370"/>
      <c r="EE46" s="370"/>
      <c r="EF46" s="370"/>
      <c r="EG46" s="370"/>
      <c r="EH46" s="370"/>
      <c r="EI46" s="370"/>
      <c r="EJ46" s="370"/>
      <c r="EK46" s="370"/>
      <c r="EL46" s="370"/>
      <c r="EM46" s="370"/>
      <c r="EN46" s="370"/>
      <c r="EO46" s="370"/>
      <c r="EP46" s="370"/>
      <c r="EQ46" s="370"/>
      <c r="ER46" s="370"/>
      <c r="ES46" s="370"/>
      <c r="ET46" s="370"/>
      <c r="EU46" s="370"/>
      <c r="EV46" s="370"/>
      <c r="EW46" s="370"/>
      <c r="EX46" s="370"/>
      <c r="EY46" s="370"/>
      <c r="EZ46" s="370"/>
      <c r="FA46" s="370"/>
      <c r="FB46" s="370"/>
      <c r="FC46" s="370"/>
      <c r="FD46" s="370"/>
      <c r="FE46" s="370"/>
      <c r="FF46" s="370"/>
      <c r="FG46" s="370"/>
      <c r="FH46" s="370"/>
      <c r="FI46" s="370"/>
      <c r="FJ46" s="370"/>
      <c r="FK46" s="370"/>
      <c r="FL46" s="370"/>
      <c r="FM46" s="370"/>
      <c r="FN46" s="370"/>
      <c r="FO46" s="370"/>
      <c r="FP46" s="370"/>
      <c r="FQ46" s="370"/>
      <c r="FR46" s="370"/>
      <c r="FS46" s="370"/>
      <c r="FT46" s="370"/>
      <c r="FU46" s="370"/>
      <c r="FV46" s="370"/>
      <c r="FW46" s="370"/>
      <c r="FX46" s="370"/>
      <c r="FY46" s="370"/>
      <c r="FZ46" s="370"/>
      <c r="GA46" s="370"/>
      <c r="GB46" s="370"/>
      <c r="GC46" s="370"/>
      <c r="GD46" s="370"/>
      <c r="GE46" s="370"/>
      <c r="GF46" s="370"/>
      <c r="GG46" s="370"/>
      <c r="GH46" s="370"/>
      <c r="GI46" s="370"/>
      <c r="GJ46" s="370"/>
      <c r="GK46" s="370"/>
      <c r="GL46" s="370"/>
      <c r="GM46" s="370"/>
      <c r="GN46" s="370"/>
      <c r="GO46" s="370"/>
      <c r="GP46" s="370"/>
      <c r="GQ46" s="370"/>
      <c r="GR46" s="370"/>
      <c r="GS46" s="370"/>
      <c r="GT46" s="370"/>
      <c r="GU46" s="370"/>
      <c r="GV46" s="370"/>
      <c r="GW46" s="370"/>
      <c r="GX46" s="370"/>
      <c r="GY46" s="370"/>
      <c r="GZ46" s="370"/>
      <c r="HA46" s="370"/>
      <c r="HB46" s="370"/>
      <c r="HC46" s="370"/>
      <c r="HD46" s="370"/>
      <c r="HE46" s="370"/>
      <c r="HF46" s="370"/>
      <c r="HG46" s="370"/>
      <c r="HH46" s="370"/>
      <c r="HI46" s="370"/>
      <c r="HJ46" s="370"/>
      <c r="HK46" s="370"/>
      <c r="HL46" s="370"/>
      <c r="HM46" s="370"/>
      <c r="HN46" s="370"/>
      <c r="HO46" s="370"/>
      <c r="HP46" s="370"/>
      <c r="HQ46" s="370"/>
      <c r="HR46" s="370"/>
      <c r="HS46" s="370"/>
      <c r="HT46" s="370"/>
      <c r="HU46" s="370"/>
      <c r="HV46" s="370"/>
      <c r="HW46" s="370"/>
      <c r="HX46" s="370"/>
      <c r="HY46" s="370"/>
      <c r="HZ46" s="370"/>
      <c r="IA46" s="370"/>
      <c r="IB46" s="370"/>
      <c r="IC46" s="370"/>
      <c r="ID46" s="370"/>
      <c r="IE46" s="370"/>
      <c r="IF46" s="370"/>
      <c r="IG46" s="370"/>
      <c r="IH46" s="370"/>
      <c r="II46" s="370"/>
      <c r="IJ46" s="370"/>
    </row>
    <row r="47" spans="1:244" s="369" customFormat="1" ht="33.75">
      <c r="A47" s="358">
        <v>43</v>
      </c>
      <c r="B47" s="359" t="s">
        <v>654</v>
      </c>
      <c r="C47" s="359" t="s">
        <v>655</v>
      </c>
      <c r="D47" s="360">
        <v>71340912</v>
      </c>
      <c r="E47" s="361">
        <v>151040079</v>
      </c>
      <c r="F47" s="360">
        <v>651040060</v>
      </c>
      <c r="G47" s="359" t="s">
        <v>664</v>
      </c>
      <c r="H47" s="362" t="s">
        <v>142</v>
      </c>
      <c r="I47" s="362" t="s">
        <v>30</v>
      </c>
      <c r="J47" s="359" t="s">
        <v>657</v>
      </c>
      <c r="K47" s="363" t="s">
        <v>665</v>
      </c>
      <c r="L47" s="364">
        <v>30000000</v>
      </c>
      <c r="M47" s="291">
        <f>L47/100*85</f>
        <v>25500000</v>
      </c>
      <c r="N47" s="366" t="s">
        <v>666</v>
      </c>
      <c r="O47" s="366" t="s">
        <v>667</v>
      </c>
      <c r="P47" s="367" t="s">
        <v>132</v>
      </c>
      <c r="Q47" s="367" t="s">
        <v>132</v>
      </c>
      <c r="R47" s="367" t="s">
        <v>132</v>
      </c>
      <c r="S47" s="367" t="s">
        <v>132</v>
      </c>
      <c r="T47" s="367"/>
      <c r="U47" s="367" t="s">
        <v>132</v>
      </c>
      <c r="V47" s="293" t="s">
        <v>132</v>
      </c>
      <c r="W47" s="367" t="s">
        <v>132</v>
      </c>
      <c r="X47" s="367" t="s">
        <v>132</v>
      </c>
      <c r="Y47" s="359" t="s">
        <v>660</v>
      </c>
      <c r="Z47" s="368" t="s">
        <v>58</v>
      </c>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c r="CP47" s="370"/>
      <c r="CQ47" s="370"/>
      <c r="CR47" s="370"/>
      <c r="CS47" s="370"/>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70"/>
      <c r="EV47" s="370"/>
      <c r="EW47" s="370"/>
      <c r="EX47" s="370"/>
      <c r="EY47" s="370"/>
      <c r="EZ47" s="370"/>
      <c r="FA47" s="370"/>
      <c r="FB47" s="370"/>
      <c r="FC47" s="370"/>
      <c r="FD47" s="370"/>
      <c r="FE47" s="370"/>
      <c r="FF47" s="370"/>
      <c r="FG47" s="370"/>
      <c r="FH47" s="370"/>
      <c r="FI47" s="370"/>
      <c r="FJ47" s="370"/>
      <c r="FK47" s="370"/>
      <c r="FL47" s="370"/>
      <c r="FM47" s="370"/>
      <c r="FN47" s="370"/>
      <c r="FO47" s="370"/>
      <c r="FP47" s="370"/>
      <c r="FQ47" s="370"/>
      <c r="FR47" s="370"/>
      <c r="FS47" s="370"/>
      <c r="FT47" s="370"/>
      <c r="FU47" s="370"/>
      <c r="FV47" s="370"/>
      <c r="FW47" s="370"/>
      <c r="FX47" s="370"/>
      <c r="FY47" s="370"/>
      <c r="FZ47" s="370"/>
      <c r="GA47" s="370"/>
      <c r="GB47" s="370"/>
      <c r="GC47" s="370"/>
      <c r="GD47" s="370"/>
      <c r="GE47" s="370"/>
      <c r="GF47" s="370"/>
      <c r="GG47" s="370"/>
      <c r="GH47" s="370"/>
      <c r="GI47" s="370"/>
      <c r="GJ47" s="370"/>
      <c r="GK47" s="370"/>
      <c r="GL47" s="370"/>
      <c r="GM47" s="370"/>
      <c r="GN47" s="370"/>
      <c r="GO47" s="370"/>
      <c r="GP47" s="370"/>
      <c r="GQ47" s="370"/>
      <c r="GR47" s="370"/>
      <c r="GS47" s="370"/>
      <c r="GT47" s="370"/>
      <c r="GU47" s="370"/>
      <c r="GV47" s="370"/>
      <c r="GW47" s="370"/>
      <c r="GX47" s="370"/>
      <c r="GY47" s="370"/>
      <c r="GZ47" s="370"/>
      <c r="HA47" s="370"/>
      <c r="HB47" s="370"/>
      <c r="HC47" s="370"/>
      <c r="HD47" s="370"/>
      <c r="HE47" s="370"/>
      <c r="HF47" s="370"/>
      <c r="HG47" s="370"/>
      <c r="HH47" s="370"/>
      <c r="HI47" s="370"/>
      <c r="HJ47" s="370"/>
      <c r="HK47" s="370"/>
      <c r="HL47" s="370"/>
      <c r="HM47" s="370"/>
      <c r="HN47" s="370"/>
      <c r="HO47" s="370"/>
      <c r="HP47" s="370"/>
      <c r="HQ47" s="370"/>
      <c r="HR47" s="370"/>
      <c r="HS47" s="370"/>
      <c r="HT47" s="370"/>
      <c r="HU47" s="370"/>
      <c r="HV47" s="370"/>
      <c r="HW47" s="370"/>
      <c r="HX47" s="370"/>
      <c r="HY47" s="370"/>
      <c r="HZ47" s="370"/>
      <c r="IA47" s="370"/>
      <c r="IB47" s="370"/>
      <c r="IC47" s="370"/>
      <c r="ID47" s="370"/>
      <c r="IE47" s="370"/>
      <c r="IF47" s="370"/>
      <c r="IG47" s="370"/>
      <c r="IH47" s="370"/>
      <c r="II47" s="370"/>
      <c r="IJ47" s="370"/>
    </row>
    <row r="48" spans="1:244" s="371" customFormat="1" ht="47.45" customHeight="1">
      <c r="A48" s="386">
        <v>44</v>
      </c>
      <c r="B48" s="732" t="s">
        <v>668</v>
      </c>
      <c r="C48" s="732" t="s">
        <v>139</v>
      </c>
      <c r="D48" s="733">
        <v>70995362</v>
      </c>
      <c r="E48" s="733">
        <v>102508313</v>
      </c>
      <c r="F48" s="733">
        <v>600145158</v>
      </c>
      <c r="G48" s="732" t="s">
        <v>669</v>
      </c>
      <c r="H48" s="733" t="s">
        <v>142</v>
      </c>
      <c r="I48" s="733" t="s">
        <v>30</v>
      </c>
      <c r="J48" s="733" t="s">
        <v>143</v>
      </c>
      <c r="K48" s="732" t="s">
        <v>670</v>
      </c>
      <c r="L48" s="734">
        <v>3000000</v>
      </c>
      <c r="M48" s="734">
        <v>0</v>
      </c>
      <c r="N48" s="735">
        <v>45292</v>
      </c>
      <c r="O48" s="735">
        <v>46022</v>
      </c>
      <c r="P48" s="736" t="s">
        <v>41</v>
      </c>
      <c r="Q48" s="736" t="s">
        <v>41</v>
      </c>
      <c r="R48" s="736"/>
      <c r="S48" s="736" t="s">
        <v>41</v>
      </c>
      <c r="T48" s="736"/>
      <c r="U48" s="736"/>
      <c r="V48" s="736"/>
      <c r="W48" s="736"/>
      <c r="X48" s="736"/>
      <c r="Y48" s="736" t="s">
        <v>35</v>
      </c>
      <c r="Z48" s="737" t="s">
        <v>379</v>
      </c>
    </row>
    <row r="49" spans="1:61" s="371" customFormat="1" ht="53.45" customHeight="1">
      <c r="A49" s="386">
        <v>45</v>
      </c>
      <c r="B49" s="732" t="s">
        <v>668</v>
      </c>
      <c r="C49" s="732" t="s">
        <v>139</v>
      </c>
      <c r="D49" s="733">
        <v>70995362</v>
      </c>
      <c r="E49" s="733">
        <v>102508313</v>
      </c>
      <c r="F49" s="733">
        <v>600145158</v>
      </c>
      <c r="G49" s="732" t="s">
        <v>671</v>
      </c>
      <c r="H49" s="733" t="s">
        <v>142</v>
      </c>
      <c r="I49" s="733" t="s">
        <v>30</v>
      </c>
      <c r="J49" s="733" t="s">
        <v>143</v>
      </c>
      <c r="K49" s="732" t="s">
        <v>672</v>
      </c>
      <c r="L49" s="734">
        <v>3200000</v>
      </c>
      <c r="M49" s="734">
        <v>0</v>
      </c>
      <c r="N49" s="735">
        <v>45292</v>
      </c>
      <c r="O49" s="735">
        <v>46022</v>
      </c>
      <c r="P49" s="736"/>
      <c r="Q49" s="736" t="s">
        <v>41</v>
      </c>
      <c r="R49" s="736"/>
      <c r="S49" s="736" t="s">
        <v>41</v>
      </c>
      <c r="T49" s="736"/>
      <c r="U49" s="736"/>
      <c r="V49" s="736"/>
      <c r="W49" s="736"/>
      <c r="X49" s="736"/>
      <c r="Y49" s="736" t="s">
        <v>35</v>
      </c>
      <c r="Z49" s="737" t="s">
        <v>379</v>
      </c>
    </row>
    <row r="50" spans="1:61" s="371" customFormat="1" ht="46.9" customHeight="1">
      <c r="A50" s="386">
        <v>46</v>
      </c>
      <c r="B50" s="732" t="s">
        <v>668</v>
      </c>
      <c r="C50" s="732" t="s">
        <v>139</v>
      </c>
      <c r="D50" s="733">
        <v>70995362</v>
      </c>
      <c r="E50" s="733">
        <v>102508313</v>
      </c>
      <c r="F50" s="733">
        <v>600145158</v>
      </c>
      <c r="G50" s="732" t="s">
        <v>673</v>
      </c>
      <c r="H50" s="733" t="s">
        <v>142</v>
      </c>
      <c r="I50" s="733" t="s">
        <v>30</v>
      </c>
      <c r="J50" s="733" t="s">
        <v>143</v>
      </c>
      <c r="K50" s="732" t="s">
        <v>674</v>
      </c>
      <c r="L50" s="734">
        <v>2200000</v>
      </c>
      <c r="M50" s="734">
        <v>0</v>
      </c>
      <c r="N50" s="735">
        <v>44927</v>
      </c>
      <c r="O50" s="735">
        <v>45657</v>
      </c>
      <c r="P50" s="736" t="s">
        <v>41</v>
      </c>
      <c r="Q50" s="736" t="s">
        <v>41</v>
      </c>
      <c r="R50" s="736"/>
      <c r="S50" s="736" t="s">
        <v>41</v>
      </c>
      <c r="T50" s="736"/>
      <c r="U50" s="736"/>
      <c r="V50" s="736"/>
      <c r="W50" s="736"/>
      <c r="X50" s="736"/>
      <c r="Y50" s="736" t="s">
        <v>35</v>
      </c>
      <c r="Z50" s="737" t="s">
        <v>379</v>
      </c>
    </row>
    <row r="51" spans="1:61" s="371" customFormat="1" ht="33.75">
      <c r="A51" s="358">
        <v>47</v>
      </c>
      <c r="B51" s="372" t="s">
        <v>668</v>
      </c>
      <c r="C51" s="372" t="s">
        <v>139</v>
      </c>
      <c r="D51" s="373">
        <v>70995362</v>
      </c>
      <c r="E51" s="373">
        <v>102508313</v>
      </c>
      <c r="F51" s="373">
        <v>600145158</v>
      </c>
      <c r="G51" s="372" t="s">
        <v>675</v>
      </c>
      <c r="H51" s="373" t="s">
        <v>142</v>
      </c>
      <c r="I51" s="373" t="s">
        <v>30</v>
      </c>
      <c r="J51" s="373" t="s">
        <v>143</v>
      </c>
      <c r="K51" s="372" t="s">
        <v>676</v>
      </c>
      <c r="L51" s="374">
        <v>2300000</v>
      </c>
      <c r="M51" s="375">
        <f>L51/100*85</f>
        <v>1955000</v>
      </c>
      <c r="N51" s="376">
        <v>44927</v>
      </c>
      <c r="O51" s="376">
        <v>45291</v>
      </c>
      <c r="P51" s="377"/>
      <c r="Q51" s="377"/>
      <c r="R51" s="377" t="s">
        <v>41</v>
      </c>
      <c r="S51" s="377"/>
      <c r="T51" s="377"/>
      <c r="U51" s="377"/>
      <c r="V51" s="378"/>
      <c r="W51" s="378"/>
      <c r="X51" s="378"/>
      <c r="Y51" s="378" t="s">
        <v>145</v>
      </c>
      <c r="Z51" s="379" t="s">
        <v>379</v>
      </c>
    </row>
    <row r="52" spans="1:61" s="371" customFormat="1" ht="45">
      <c r="A52" s="358">
        <v>48</v>
      </c>
      <c r="B52" s="372" t="s">
        <v>668</v>
      </c>
      <c r="C52" s="372" t="s">
        <v>139</v>
      </c>
      <c r="D52" s="373">
        <v>70995362</v>
      </c>
      <c r="E52" s="373">
        <v>102508313</v>
      </c>
      <c r="F52" s="373">
        <v>600145158</v>
      </c>
      <c r="G52" s="372" t="s">
        <v>677</v>
      </c>
      <c r="H52" s="373" t="s">
        <v>142</v>
      </c>
      <c r="I52" s="373" t="s">
        <v>30</v>
      </c>
      <c r="J52" s="373" t="s">
        <v>143</v>
      </c>
      <c r="K52" s="372" t="s">
        <v>678</v>
      </c>
      <c r="L52" s="374">
        <v>1300000</v>
      </c>
      <c r="M52" s="375">
        <f>L52/100*85</f>
        <v>1105000</v>
      </c>
      <c r="N52" s="376">
        <v>44927</v>
      </c>
      <c r="O52" s="376">
        <v>45291</v>
      </c>
      <c r="P52" s="377"/>
      <c r="Q52" s="377"/>
      <c r="R52" s="377"/>
      <c r="S52" s="377"/>
      <c r="T52" s="377"/>
      <c r="U52" s="377" t="s">
        <v>41</v>
      </c>
      <c r="V52" s="378"/>
      <c r="W52" s="378"/>
      <c r="X52" s="378"/>
      <c r="Y52" s="378" t="s">
        <v>145</v>
      </c>
      <c r="Z52" s="379" t="s">
        <v>379</v>
      </c>
    </row>
    <row r="53" spans="1:61" s="371" customFormat="1" ht="56.25">
      <c r="A53" s="386">
        <v>49</v>
      </c>
      <c r="B53" s="732" t="s">
        <v>679</v>
      </c>
      <c r="C53" s="732" t="s">
        <v>139</v>
      </c>
      <c r="D53" s="733">
        <v>70995371</v>
      </c>
      <c r="E53" s="733">
        <v>102508445</v>
      </c>
      <c r="F53" s="733">
        <v>600145166</v>
      </c>
      <c r="G53" s="732" t="s">
        <v>680</v>
      </c>
      <c r="H53" s="733" t="s">
        <v>142</v>
      </c>
      <c r="I53" s="733" t="s">
        <v>30</v>
      </c>
      <c r="J53" s="733" t="s">
        <v>143</v>
      </c>
      <c r="K53" s="732" t="s">
        <v>681</v>
      </c>
      <c r="L53" s="734">
        <v>1800000</v>
      </c>
      <c r="M53" s="734">
        <v>0</v>
      </c>
      <c r="N53" s="735">
        <v>45292</v>
      </c>
      <c r="O53" s="735">
        <v>46022</v>
      </c>
      <c r="P53" s="736" t="s">
        <v>41</v>
      </c>
      <c r="Q53" s="736" t="s">
        <v>132</v>
      </c>
      <c r="R53" s="736"/>
      <c r="S53" s="736" t="s">
        <v>41</v>
      </c>
      <c r="T53" s="736"/>
      <c r="U53" s="736"/>
      <c r="V53" s="736"/>
      <c r="W53" s="736"/>
      <c r="X53" s="736"/>
      <c r="Y53" s="736" t="s">
        <v>35</v>
      </c>
      <c r="Z53" s="737" t="s">
        <v>379</v>
      </c>
    </row>
    <row r="54" spans="1:61" s="371" customFormat="1" ht="33.75">
      <c r="A54" s="358">
        <v>50</v>
      </c>
      <c r="B54" s="372" t="s">
        <v>679</v>
      </c>
      <c r="C54" s="372" t="s">
        <v>139</v>
      </c>
      <c r="D54" s="373">
        <v>70995371</v>
      </c>
      <c r="E54" s="373">
        <v>102508445</v>
      </c>
      <c r="F54" s="373">
        <v>600145166</v>
      </c>
      <c r="G54" s="372" t="s">
        <v>682</v>
      </c>
      <c r="H54" s="373" t="s">
        <v>142</v>
      </c>
      <c r="I54" s="373" t="s">
        <v>30</v>
      </c>
      <c r="J54" s="373" t="s">
        <v>143</v>
      </c>
      <c r="K54" s="372" t="s">
        <v>676</v>
      </c>
      <c r="L54" s="374">
        <v>1900000</v>
      </c>
      <c r="M54" s="375">
        <f>L54/100*85</f>
        <v>1615000</v>
      </c>
      <c r="N54" s="376">
        <v>44927</v>
      </c>
      <c r="O54" s="376">
        <v>45291</v>
      </c>
      <c r="P54" s="377"/>
      <c r="Q54" s="377"/>
      <c r="R54" s="377" t="s">
        <v>41</v>
      </c>
      <c r="S54" s="377"/>
      <c r="T54" s="377"/>
      <c r="U54" s="377"/>
      <c r="V54" s="378"/>
      <c r="W54" s="378"/>
      <c r="X54" s="378"/>
      <c r="Y54" s="378" t="s">
        <v>145</v>
      </c>
      <c r="Z54" s="379" t="s">
        <v>683</v>
      </c>
    </row>
    <row r="55" spans="1:61" s="371" customFormat="1" ht="33.75">
      <c r="A55" s="358">
        <v>51</v>
      </c>
      <c r="B55" s="372" t="s">
        <v>679</v>
      </c>
      <c r="C55" s="372" t="s">
        <v>139</v>
      </c>
      <c r="D55" s="373">
        <v>70995371</v>
      </c>
      <c r="E55" s="373">
        <v>102508445</v>
      </c>
      <c r="F55" s="373">
        <v>600145166</v>
      </c>
      <c r="G55" s="372" t="s">
        <v>684</v>
      </c>
      <c r="H55" s="373" t="s">
        <v>142</v>
      </c>
      <c r="I55" s="373" t="s">
        <v>30</v>
      </c>
      <c r="J55" s="373" t="s">
        <v>143</v>
      </c>
      <c r="K55" s="372" t="s">
        <v>685</v>
      </c>
      <c r="L55" s="374">
        <v>1600000</v>
      </c>
      <c r="M55" s="375">
        <f>L55/100*85</f>
        <v>1360000</v>
      </c>
      <c r="N55" s="376">
        <v>44927</v>
      </c>
      <c r="O55" s="376">
        <v>45291</v>
      </c>
      <c r="P55" s="377"/>
      <c r="Q55" s="377"/>
      <c r="R55" s="377" t="s">
        <v>41</v>
      </c>
      <c r="S55" s="377"/>
      <c r="T55" s="377"/>
      <c r="U55" s="377"/>
      <c r="V55" s="378"/>
      <c r="W55" s="378"/>
      <c r="X55" s="378"/>
      <c r="Y55" s="378" t="s">
        <v>145</v>
      </c>
      <c r="Z55" s="379" t="s">
        <v>379</v>
      </c>
    </row>
    <row r="56" spans="1:61" s="371" customFormat="1" ht="45">
      <c r="A56" s="386">
        <v>52</v>
      </c>
      <c r="B56" s="732" t="s">
        <v>686</v>
      </c>
      <c r="C56" s="732" t="s">
        <v>139</v>
      </c>
      <c r="D56" s="733">
        <v>70995427</v>
      </c>
      <c r="E56" s="733">
        <v>102508348</v>
      </c>
      <c r="F56" s="733">
        <v>600145310</v>
      </c>
      <c r="G56" s="732" t="s">
        <v>687</v>
      </c>
      <c r="H56" s="733" t="s">
        <v>142</v>
      </c>
      <c r="I56" s="733" t="s">
        <v>30</v>
      </c>
      <c r="J56" s="733" t="s">
        <v>143</v>
      </c>
      <c r="K56" s="732" t="s">
        <v>688</v>
      </c>
      <c r="L56" s="734">
        <v>3600000</v>
      </c>
      <c r="M56" s="734"/>
      <c r="N56" s="735">
        <v>44927</v>
      </c>
      <c r="O56" s="735">
        <v>45657</v>
      </c>
      <c r="P56" s="736" t="s">
        <v>41</v>
      </c>
      <c r="Q56" s="736" t="s">
        <v>41</v>
      </c>
      <c r="R56" s="736"/>
      <c r="S56" s="736" t="s">
        <v>41</v>
      </c>
      <c r="T56" s="736"/>
      <c r="U56" s="736"/>
      <c r="V56" s="736"/>
      <c r="W56" s="736"/>
      <c r="X56" s="736"/>
      <c r="Y56" s="736" t="s">
        <v>35</v>
      </c>
      <c r="Z56" s="737" t="s">
        <v>379</v>
      </c>
    </row>
    <row r="57" spans="1:61" s="371" customFormat="1" ht="33.75">
      <c r="A57" s="358">
        <v>53</v>
      </c>
      <c r="B57" s="372" t="s">
        <v>686</v>
      </c>
      <c r="C57" s="372" t="s">
        <v>139</v>
      </c>
      <c r="D57" s="373">
        <v>70995427</v>
      </c>
      <c r="E57" s="373">
        <v>102508348</v>
      </c>
      <c r="F57" s="373">
        <v>600145310</v>
      </c>
      <c r="G57" s="372" t="s">
        <v>689</v>
      </c>
      <c r="H57" s="373" t="s">
        <v>142</v>
      </c>
      <c r="I57" s="373" t="s">
        <v>30</v>
      </c>
      <c r="J57" s="373" t="s">
        <v>143</v>
      </c>
      <c r="K57" s="372" t="s">
        <v>676</v>
      </c>
      <c r="L57" s="374">
        <v>600000</v>
      </c>
      <c r="M57" s="375">
        <f>L57/100*85</f>
        <v>510000</v>
      </c>
      <c r="N57" s="376">
        <v>44927</v>
      </c>
      <c r="O57" s="376">
        <v>45291</v>
      </c>
      <c r="P57" s="377"/>
      <c r="Q57" s="377"/>
      <c r="R57" s="377" t="s">
        <v>41</v>
      </c>
      <c r="S57" s="377"/>
      <c r="T57" s="377"/>
      <c r="U57" s="377"/>
      <c r="V57" s="378"/>
      <c r="W57" s="378"/>
      <c r="X57" s="378"/>
      <c r="Y57" s="378" t="s">
        <v>145</v>
      </c>
      <c r="Z57" s="379" t="s">
        <v>379</v>
      </c>
    </row>
    <row r="58" spans="1:61" s="371" customFormat="1" ht="56.25">
      <c r="A58" s="386">
        <v>54</v>
      </c>
      <c r="B58" s="732" t="s">
        <v>686</v>
      </c>
      <c r="C58" s="732" t="s">
        <v>139</v>
      </c>
      <c r="D58" s="733">
        <v>70995427</v>
      </c>
      <c r="E58" s="733">
        <v>102508348</v>
      </c>
      <c r="F58" s="733">
        <v>600145310</v>
      </c>
      <c r="G58" s="732" t="s">
        <v>690</v>
      </c>
      <c r="H58" s="733" t="s">
        <v>142</v>
      </c>
      <c r="I58" s="733" t="s">
        <v>30</v>
      </c>
      <c r="J58" s="733" t="s">
        <v>143</v>
      </c>
      <c r="K58" s="732" t="s">
        <v>681</v>
      </c>
      <c r="L58" s="734">
        <v>1600000</v>
      </c>
      <c r="M58" s="734"/>
      <c r="N58" s="735">
        <v>45292</v>
      </c>
      <c r="O58" s="735">
        <v>46022</v>
      </c>
      <c r="P58" s="736" t="s">
        <v>41</v>
      </c>
      <c r="Q58" s="736" t="s">
        <v>41</v>
      </c>
      <c r="R58" s="736"/>
      <c r="S58" s="736" t="s">
        <v>41</v>
      </c>
      <c r="T58" s="736"/>
      <c r="U58" s="736"/>
      <c r="V58" s="736"/>
      <c r="W58" s="736"/>
      <c r="X58" s="736"/>
      <c r="Y58" s="736" t="s">
        <v>35</v>
      </c>
      <c r="Z58" s="737" t="s">
        <v>379</v>
      </c>
    </row>
    <row r="59" spans="1:61" s="371" customFormat="1" ht="45">
      <c r="A59" s="386">
        <v>55</v>
      </c>
      <c r="B59" s="732" t="s">
        <v>691</v>
      </c>
      <c r="C59" s="732" t="s">
        <v>139</v>
      </c>
      <c r="D59" s="738" t="s">
        <v>692</v>
      </c>
      <c r="E59" s="733">
        <v>181106566</v>
      </c>
      <c r="F59" s="733">
        <v>691013578</v>
      </c>
      <c r="G59" s="732" t="s">
        <v>693</v>
      </c>
      <c r="H59" s="733" t="s">
        <v>142</v>
      </c>
      <c r="I59" s="733" t="s">
        <v>30</v>
      </c>
      <c r="J59" s="733" t="s">
        <v>143</v>
      </c>
      <c r="K59" s="732" t="s">
        <v>688</v>
      </c>
      <c r="L59" s="734">
        <v>3900000</v>
      </c>
      <c r="M59" s="734"/>
      <c r="N59" s="735">
        <v>44927</v>
      </c>
      <c r="O59" s="735">
        <v>45657</v>
      </c>
      <c r="P59" s="736" t="s">
        <v>41</v>
      </c>
      <c r="Q59" s="736" t="s">
        <v>41</v>
      </c>
      <c r="R59" s="736"/>
      <c r="S59" s="736" t="s">
        <v>41</v>
      </c>
      <c r="T59" s="736"/>
      <c r="U59" s="736"/>
      <c r="V59" s="736"/>
      <c r="W59" s="736"/>
      <c r="X59" s="736"/>
      <c r="Y59" s="736"/>
      <c r="Z59" s="737" t="s">
        <v>379</v>
      </c>
    </row>
    <row r="60" spans="1:61" s="371" customFormat="1" ht="56.25">
      <c r="A60" s="386">
        <v>56</v>
      </c>
      <c r="B60" s="732" t="s">
        <v>691</v>
      </c>
      <c r="C60" s="732" t="s">
        <v>139</v>
      </c>
      <c r="D60" s="739" t="s">
        <v>692</v>
      </c>
      <c r="E60" s="733">
        <v>181106566</v>
      </c>
      <c r="F60" s="733">
        <v>691013578</v>
      </c>
      <c r="G60" s="732" t="s">
        <v>694</v>
      </c>
      <c r="H60" s="733" t="s">
        <v>142</v>
      </c>
      <c r="I60" s="733" t="s">
        <v>30</v>
      </c>
      <c r="J60" s="733" t="s">
        <v>143</v>
      </c>
      <c r="K60" s="732" t="s">
        <v>695</v>
      </c>
      <c r="L60" s="734">
        <v>2100000</v>
      </c>
      <c r="M60" s="734"/>
      <c r="N60" s="735">
        <v>44927</v>
      </c>
      <c r="O60" s="735">
        <v>45657</v>
      </c>
      <c r="P60" s="736" t="s">
        <v>41</v>
      </c>
      <c r="Q60" s="736" t="s">
        <v>41</v>
      </c>
      <c r="R60" s="736"/>
      <c r="S60" s="736" t="s">
        <v>41</v>
      </c>
      <c r="T60" s="736"/>
      <c r="U60" s="736"/>
      <c r="V60" s="736"/>
      <c r="W60" s="736"/>
      <c r="X60" s="736"/>
      <c r="Y60" s="736"/>
      <c r="Z60" s="737" t="s">
        <v>379</v>
      </c>
    </row>
    <row r="61" spans="1:61" s="371" customFormat="1" ht="33.75">
      <c r="A61" s="358">
        <v>57</v>
      </c>
      <c r="B61" s="372" t="s">
        <v>691</v>
      </c>
      <c r="C61" s="372" t="s">
        <v>139</v>
      </c>
      <c r="D61" s="380" t="s">
        <v>696</v>
      </c>
      <c r="E61" s="373">
        <v>181106566</v>
      </c>
      <c r="F61" s="373">
        <v>691013578</v>
      </c>
      <c r="G61" s="372" t="s">
        <v>697</v>
      </c>
      <c r="H61" s="373" t="s">
        <v>142</v>
      </c>
      <c r="I61" s="373" t="s">
        <v>30</v>
      </c>
      <c r="J61" s="373" t="s">
        <v>143</v>
      </c>
      <c r="K61" s="372" t="s">
        <v>685</v>
      </c>
      <c r="L61" s="374">
        <v>1550000</v>
      </c>
      <c r="M61" s="375">
        <f>L61/100*85</f>
        <v>1317500</v>
      </c>
      <c r="N61" s="376">
        <v>44927</v>
      </c>
      <c r="O61" s="376">
        <v>45291</v>
      </c>
      <c r="P61" s="377"/>
      <c r="Q61" s="377"/>
      <c r="R61" s="377" t="s">
        <v>41</v>
      </c>
      <c r="S61" s="377"/>
      <c r="T61" s="377"/>
      <c r="U61" s="377"/>
      <c r="V61" s="378"/>
      <c r="W61" s="378"/>
      <c r="X61" s="378"/>
      <c r="Y61" s="378" t="s">
        <v>145</v>
      </c>
      <c r="Z61" s="379" t="s">
        <v>379</v>
      </c>
    </row>
    <row r="62" spans="1:61" s="371" customFormat="1" ht="33.75">
      <c r="A62" s="358">
        <v>58</v>
      </c>
      <c r="B62" s="372" t="s">
        <v>691</v>
      </c>
      <c r="C62" s="372" t="s">
        <v>139</v>
      </c>
      <c r="D62" s="380" t="s">
        <v>692</v>
      </c>
      <c r="E62" s="373">
        <v>181106566</v>
      </c>
      <c r="F62" s="373">
        <v>691013578</v>
      </c>
      <c r="G62" s="372" t="s">
        <v>698</v>
      </c>
      <c r="H62" s="373" t="s">
        <v>142</v>
      </c>
      <c r="I62" s="373" t="s">
        <v>30</v>
      </c>
      <c r="J62" s="373" t="s">
        <v>143</v>
      </c>
      <c r="K62" s="372" t="s">
        <v>676</v>
      </c>
      <c r="L62" s="374">
        <v>2000000</v>
      </c>
      <c r="M62" s="375">
        <f>L62/100*85</f>
        <v>1700000</v>
      </c>
      <c r="N62" s="376">
        <v>44927</v>
      </c>
      <c r="O62" s="376">
        <v>45291</v>
      </c>
      <c r="P62" s="377"/>
      <c r="Q62" s="377"/>
      <c r="R62" s="377" t="s">
        <v>41</v>
      </c>
      <c r="S62" s="377"/>
      <c r="T62" s="377"/>
      <c r="U62" s="377"/>
      <c r="V62" s="378"/>
      <c r="W62" s="378"/>
      <c r="X62" s="378"/>
      <c r="Y62" s="378" t="s">
        <v>145</v>
      </c>
      <c r="Z62" s="379" t="s">
        <v>379</v>
      </c>
    </row>
    <row r="63" spans="1:61" s="385" customFormat="1" ht="112.5">
      <c r="A63" s="358">
        <v>59</v>
      </c>
      <c r="B63" s="1327" t="s">
        <v>1841</v>
      </c>
      <c r="C63" s="341" t="s">
        <v>699</v>
      </c>
      <c r="D63" s="381">
        <v>1721836</v>
      </c>
      <c r="E63" s="381">
        <v>181054566</v>
      </c>
      <c r="F63" s="381">
        <v>691006326</v>
      </c>
      <c r="G63" s="341" t="s">
        <v>700</v>
      </c>
      <c r="H63" s="341" t="s">
        <v>142</v>
      </c>
      <c r="I63" s="341" t="s">
        <v>30</v>
      </c>
      <c r="J63" s="341" t="s">
        <v>30</v>
      </c>
      <c r="K63" s="381" t="s">
        <v>701</v>
      </c>
      <c r="L63" s="382">
        <v>30000000</v>
      </c>
      <c r="M63" s="375">
        <v>25500000</v>
      </c>
      <c r="N63" s="383" t="s">
        <v>702</v>
      </c>
      <c r="O63" s="383" t="s">
        <v>1785</v>
      </c>
      <c r="P63" s="320" t="s">
        <v>132</v>
      </c>
      <c r="Q63" s="320" t="s">
        <v>132</v>
      </c>
      <c r="R63" s="320" t="s">
        <v>132</v>
      </c>
      <c r="S63" s="320" t="s">
        <v>132</v>
      </c>
      <c r="T63" s="320"/>
      <c r="U63" s="320" t="s">
        <v>132</v>
      </c>
      <c r="V63" s="320" t="s">
        <v>703</v>
      </c>
      <c r="W63" s="320" t="s">
        <v>132</v>
      </c>
      <c r="X63" s="320" t="s">
        <v>132</v>
      </c>
      <c r="Y63" s="315" t="s">
        <v>704</v>
      </c>
      <c r="Z63" s="213" t="s">
        <v>36</v>
      </c>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row>
    <row r="64" spans="1:61" s="312" customFormat="1" ht="45">
      <c r="A64" s="386">
        <v>60</v>
      </c>
      <c r="B64" s="387" t="s">
        <v>705</v>
      </c>
      <c r="C64" s="387" t="s">
        <v>706</v>
      </c>
      <c r="D64" s="388">
        <v>70641862</v>
      </c>
      <c r="E64" s="388">
        <v>102508259</v>
      </c>
      <c r="F64" s="388">
        <v>600144691</v>
      </c>
      <c r="G64" s="387" t="s">
        <v>707</v>
      </c>
      <c r="H64" s="389" t="s">
        <v>618</v>
      </c>
      <c r="I64" s="389" t="s">
        <v>30</v>
      </c>
      <c r="J64" s="387" t="s">
        <v>708</v>
      </c>
      <c r="K64" s="390" t="s">
        <v>709</v>
      </c>
      <c r="L64" s="391">
        <v>3800000</v>
      </c>
      <c r="M64" s="392"/>
      <c r="N64" s="393">
        <v>2024</v>
      </c>
      <c r="O64" s="393">
        <v>2027</v>
      </c>
      <c r="P64" s="394"/>
      <c r="Q64" s="394" t="s">
        <v>41</v>
      </c>
      <c r="R64" s="394" t="s">
        <v>41</v>
      </c>
      <c r="S64" s="394"/>
      <c r="T64" s="394"/>
      <c r="U64" s="394"/>
      <c r="V64" s="394"/>
      <c r="W64" s="394"/>
      <c r="X64" s="394"/>
      <c r="Y64" s="387" t="s">
        <v>710</v>
      </c>
      <c r="Z64" s="395" t="s">
        <v>711</v>
      </c>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row>
    <row r="65" spans="1:244" s="312" customFormat="1" ht="45">
      <c r="A65" s="386">
        <v>61</v>
      </c>
      <c r="B65" s="357" t="s">
        <v>705</v>
      </c>
      <c r="C65" s="357" t="s">
        <v>706</v>
      </c>
      <c r="D65" s="396">
        <v>70641862</v>
      </c>
      <c r="E65" s="396">
        <v>102508259</v>
      </c>
      <c r="F65" s="396">
        <v>600144691</v>
      </c>
      <c r="G65" s="357" t="s">
        <v>712</v>
      </c>
      <c r="H65" s="397" t="s">
        <v>618</v>
      </c>
      <c r="I65" s="397" t="s">
        <v>30</v>
      </c>
      <c r="J65" s="357" t="s">
        <v>708</v>
      </c>
      <c r="K65" s="398" t="s">
        <v>713</v>
      </c>
      <c r="L65" s="352">
        <v>2600000</v>
      </c>
      <c r="M65" s="399"/>
      <c r="N65" s="353">
        <v>2023</v>
      </c>
      <c r="O65" s="353">
        <v>2027</v>
      </c>
      <c r="P65" s="354"/>
      <c r="Q65" s="354" t="s">
        <v>41</v>
      </c>
      <c r="R65" s="354" t="s">
        <v>41</v>
      </c>
      <c r="S65" s="354" t="s">
        <v>41</v>
      </c>
      <c r="T65" s="354"/>
      <c r="U65" s="354"/>
      <c r="V65" s="354"/>
      <c r="W65" s="354"/>
      <c r="X65" s="354"/>
      <c r="Y65" s="357" t="s">
        <v>710</v>
      </c>
      <c r="Z65" s="356" t="s">
        <v>711</v>
      </c>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row>
    <row r="66" spans="1:244" s="362" customFormat="1" ht="67.5">
      <c r="A66" s="784">
        <v>62</v>
      </c>
      <c r="B66" s="785" t="s">
        <v>714</v>
      </c>
      <c r="C66" s="785" t="s">
        <v>715</v>
      </c>
      <c r="D66" s="1241" t="s">
        <v>716</v>
      </c>
      <c r="E66" s="1242">
        <v>102520585</v>
      </c>
      <c r="F66" s="1242">
        <v>600144909</v>
      </c>
      <c r="G66" s="797" t="s">
        <v>717</v>
      </c>
      <c r="H66" s="1243" t="s">
        <v>29</v>
      </c>
      <c r="I66" s="1243" t="s">
        <v>718</v>
      </c>
      <c r="J66" s="1243" t="s">
        <v>719</v>
      </c>
      <c r="K66" s="802" t="s">
        <v>720</v>
      </c>
      <c r="L66" s="788">
        <v>5000000</v>
      </c>
      <c r="M66" s="675"/>
      <c r="N66" s="790">
        <v>2023</v>
      </c>
      <c r="O66" s="790">
        <v>2025</v>
      </c>
      <c r="P66" s="716" t="s">
        <v>132</v>
      </c>
      <c r="Q66" s="716" t="s">
        <v>132</v>
      </c>
      <c r="R66" s="716" t="s">
        <v>132</v>
      </c>
      <c r="S66" s="716" t="s">
        <v>41</v>
      </c>
      <c r="T66" s="716"/>
      <c r="U66" s="716"/>
      <c r="V66" s="716"/>
      <c r="W66" s="716"/>
      <c r="X66" s="716" t="s">
        <v>132</v>
      </c>
      <c r="Y66" s="797" t="s">
        <v>721</v>
      </c>
      <c r="Z66" s="1244" t="s">
        <v>722</v>
      </c>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401"/>
    </row>
    <row r="67" spans="1:244" s="402" customFormat="1" ht="33.75">
      <c r="A67" s="386">
        <v>63</v>
      </c>
      <c r="B67" s="417" t="s">
        <v>723</v>
      </c>
      <c r="C67" s="387" t="s">
        <v>724</v>
      </c>
      <c r="D67" s="388">
        <v>26829690</v>
      </c>
      <c r="E67" s="388">
        <v>691000565</v>
      </c>
      <c r="F67" s="388">
        <v>181007878</v>
      </c>
      <c r="G67" s="417" t="s">
        <v>725</v>
      </c>
      <c r="H67" s="389" t="s">
        <v>142</v>
      </c>
      <c r="I67" s="389" t="s">
        <v>30</v>
      </c>
      <c r="J67" s="387" t="s">
        <v>30</v>
      </c>
      <c r="K67" s="511" t="s">
        <v>726</v>
      </c>
      <c r="L67" s="391">
        <v>44000000</v>
      </c>
      <c r="M67" s="522"/>
      <c r="N67" s="661" t="s">
        <v>727</v>
      </c>
      <c r="O67" s="661" t="s">
        <v>728</v>
      </c>
      <c r="P67" s="394"/>
      <c r="Q67" s="394"/>
      <c r="R67" s="394"/>
      <c r="S67" s="394"/>
      <c r="T67" s="394"/>
      <c r="U67" s="394"/>
      <c r="V67" s="394" t="s">
        <v>132</v>
      </c>
      <c r="W67" s="394" t="s">
        <v>132</v>
      </c>
      <c r="X67" s="394"/>
      <c r="Y67" s="417" t="s">
        <v>192</v>
      </c>
      <c r="Z67" s="395" t="s">
        <v>36</v>
      </c>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c r="DU67" s="312"/>
      <c r="DV67" s="312"/>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312"/>
      <c r="EU67" s="312"/>
      <c r="EV67" s="312"/>
      <c r="EW67" s="312"/>
      <c r="EX67" s="312"/>
      <c r="EY67" s="312"/>
      <c r="EZ67" s="312"/>
      <c r="FA67" s="312"/>
      <c r="FB67" s="312"/>
      <c r="FC67" s="312"/>
      <c r="FD67" s="312"/>
      <c r="FE67" s="312"/>
      <c r="FF67" s="312"/>
      <c r="FG67" s="312"/>
      <c r="FH67" s="312"/>
      <c r="FI67" s="312"/>
      <c r="FJ67" s="312"/>
      <c r="FK67" s="312"/>
      <c r="FL67" s="312"/>
      <c r="FM67" s="312"/>
      <c r="FN67" s="312"/>
      <c r="FO67" s="312"/>
      <c r="FP67" s="312"/>
      <c r="FQ67" s="312"/>
      <c r="FR67" s="312"/>
      <c r="FS67" s="312"/>
      <c r="FT67" s="312"/>
      <c r="FU67" s="312"/>
      <c r="FV67" s="312"/>
      <c r="FW67" s="312"/>
      <c r="FX67" s="312"/>
      <c r="FY67" s="312"/>
      <c r="FZ67" s="312"/>
      <c r="GA67" s="312"/>
      <c r="GB67" s="312"/>
      <c r="GC67" s="312"/>
      <c r="GD67" s="312"/>
      <c r="GE67" s="312"/>
      <c r="GF67" s="312"/>
      <c r="GG67" s="312"/>
      <c r="GH67" s="312"/>
      <c r="GI67" s="312"/>
      <c r="GJ67" s="312"/>
      <c r="GK67" s="312"/>
      <c r="GL67" s="312"/>
      <c r="GM67" s="312"/>
      <c r="GN67" s="312"/>
      <c r="GO67" s="312"/>
      <c r="GP67" s="312"/>
      <c r="GQ67" s="312"/>
      <c r="GR67" s="312"/>
      <c r="GS67" s="312"/>
      <c r="GT67" s="312"/>
      <c r="GU67" s="312"/>
      <c r="GV67" s="312"/>
      <c r="GW67" s="312"/>
      <c r="GX67" s="312"/>
      <c r="GY67" s="312"/>
      <c r="GZ67" s="312"/>
      <c r="HA67" s="312"/>
      <c r="HB67" s="312"/>
      <c r="HC67" s="312"/>
      <c r="HD67" s="312"/>
      <c r="HE67" s="312"/>
      <c r="HF67" s="312"/>
      <c r="HG67" s="312"/>
      <c r="HH67" s="312"/>
      <c r="HI67" s="312"/>
      <c r="HJ67" s="312"/>
      <c r="HK67" s="312"/>
      <c r="HL67" s="312"/>
      <c r="HM67" s="312"/>
      <c r="HN67" s="312"/>
      <c r="HO67" s="312"/>
      <c r="HP67" s="312"/>
      <c r="HQ67" s="312"/>
      <c r="HR67" s="312"/>
      <c r="HS67" s="312"/>
      <c r="HT67" s="312"/>
      <c r="HU67" s="312"/>
      <c r="HV67" s="312"/>
      <c r="HW67" s="312"/>
      <c r="HX67" s="312"/>
      <c r="HY67" s="312"/>
      <c r="HZ67" s="312"/>
      <c r="IA67" s="312"/>
      <c r="IB67" s="312"/>
      <c r="IC67" s="312"/>
      <c r="ID67" s="312"/>
      <c r="IE67" s="312"/>
      <c r="IF67" s="312"/>
      <c r="IG67" s="312"/>
      <c r="IH67" s="312"/>
      <c r="II67" s="312"/>
      <c r="IJ67" s="312"/>
    </row>
    <row r="68" spans="1:244" ht="68.25" customHeight="1">
      <c r="A68" s="784">
        <v>64</v>
      </c>
      <c r="B68" s="797" t="s">
        <v>723</v>
      </c>
      <c r="C68" s="785" t="s">
        <v>724</v>
      </c>
      <c r="D68" s="714">
        <v>26829690</v>
      </c>
      <c r="E68" s="714">
        <v>691000565</v>
      </c>
      <c r="F68" s="714">
        <v>181007878</v>
      </c>
      <c r="G68" s="797" t="s">
        <v>729</v>
      </c>
      <c r="H68" s="786" t="s">
        <v>142</v>
      </c>
      <c r="I68" s="786" t="s">
        <v>30</v>
      </c>
      <c r="J68" s="785" t="s">
        <v>30</v>
      </c>
      <c r="K68" s="802" t="s">
        <v>730</v>
      </c>
      <c r="L68" s="788">
        <v>50000000</v>
      </c>
      <c r="M68" s="675"/>
      <c r="N68" s="803" t="s">
        <v>731</v>
      </c>
      <c r="O68" s="803" t="s">
        <v>732</v>
      </c>
      <c r="P68" s="716" t="s">
        <v>132</v>
      </c>
      <c r="Q68" s="716" t="s">
        <v>132</v>
      </c>
      <c r="R68" s="716"/>
      <c r="S68" s="716"/>
      <c r="T68" s="716"/>
      <c r="U68" s="716"/>
      <c r="V68" s="716" t="s">
        <v>132</v>
      </c>
      <c r="W68" s="716"/>
      <c r="X68" s="716"/>
      <c r="Y68" s="797" t="s">
        <v>1524</v>
      </c>
      <c r="Z68" s="791" t="s">
        <v>36</v>
      </c>
    </row>
    <row r="69" spans="1:244" s="402" customFormat="1" ht="33.75">
      <c r="A69" s="386">
        <v>65</v>
      </c>
      <c r="B69" s="417" t="s">
        <v>723</v>
      </c>
      <c r="C69" s="387" t="s">
        <v>724</v>
      </c>
      <c r="D69" s="388">
        <v>26829690</v>
      </c>
      <c r="E69" s="388">
        <v>691000565</v>
      </c>
      <c r="F69" s="388">
        <v>181007878</v>
      </c>
      <c r="G69" s="417" t="s">
        <v>733</v>
      </c>
      <c r="H69" s="389" t="s">
        <v>142</v>
      </c>
      <c r="I69" s="389" t="s">
        <v>30</v>
      </c>
      <c r="J69" s="387" t="s">
        <v>30</v>
      </c>
      <c r="K69" s="511" t="s">
        <v>734</v>
      </c>
      <c r="L69" s="391">
        <v>4000000</v>
      </c>
      <c r="M69" s="522"/>
      <c r="N69" s="661" t="s">
        <v>731</v>
      </c>
      <c r="O69" s="661" t="s">
        <v>735</v>
      </c>
      <c r="P69" s="394"/>
      <c r="Q69" s="394"/>
      <c r="R69" s="394"/>
      <c r="S69" s="394"/>
      <c r="T69" s="394"/>
      <c r="U69" s="394"/>
      <c r="V69" s="394"/>
      <c r="W69" s="394" t="s">
        <v>132</v>
      </c>
      <c r="X69" s="394"/>
      <c r="Y69" s="417" t="s">
        <v>736</v>
      </c>
      <c r="Z69" s="395" t="s">
        <v>36</v>
      </c>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2"/>
      <c r="BK69" s="312"/>
      <c r="BL69" s="312"/>
      <c r="BM69" s="312"/>
      <c r="BN69" s="312"/>
      <c r="BO69" s="312"/>
      <c r="BP69" s="312"/>
      <c r="BQ69" s="312"/>
      <c r="BR69" s="312"/>
      <c r="BS69" s="312"/>
      <c r="BT69" s="312"/>
      <c r="BU69" s="312"/>
      <c r="BV69" s="312"/>
      <c r="BW69" s="312"/>
      <c r="BX69" s="312"/>
      <c r="BY69" s="312"/>
      <c r="BZ69" s="312"/>
      <c r="CA69" s="312"/>
      <c r="CB69" s="312"/>
      <c r="CC69" s="312"/>
      <c r="CD69" s="312"/>
      <c r="CE69" s="312"/>
      <c r="CF69" s="312"/>
      <c r="CG69" s="312"/>
      <c r="CH69" s="312"/>
      <c r="CI69" s="312"/>
      <c r="CJ69" s="312"/>
      <c r="CK69" s="312"/>
      <c r="CL69" s="312"/>
      <c r="CM69" s="312"/>
      <c r="CN69" s="312"/>
      <c r="CO69" s="312"/>
      <c r="CP69" s="312"/>
      <c r="CQ69" s="312"/>
      <c r="CR69" s="312"/>
      <c r="CS69" s="312"/>
      <c r="CT69" s="312"/>
      <c r="CU69" s="312"/>
      <c r="CV69" s="312"/>
      <c r="CW69" s="312"/>
      <c r="CX69" s="312"/>
      <c r="CY69" s="312"/>
      <c r="CZ69" s="312"/>
      <c r="DA69" s="312"/>
      <c r="DB69" s="312"/>
      <c r="DC69" s="312"/>
      <c r="DD69" s="312"/>
      <c r="DE69" s="312"/>
      <c r="DF69" s="312"/>
      <c r="DG69" s="312"/>
      <c r="DH69" s="312"/>
      <c r="DI69" s="312"/>
      <c r="DJ69" s="312"/>
      <c r="DK69" s="312"/>
      <c r="DL69" s="312"/>
      <c r="DM69" s="312"/>
      <c r="DN69" s="312"/>
      <c r="DO69" s="312"/>
      <c r="DP69" s="312"/>
      <c r="DQ69" s="312"/>
      <c r="DR69" s="312"/>
      <c r="DS69" s="312"/>
      <c r="DT69" s="312"/>
      <c r="DU69" s="312"/>
      <c r="DV69" s="312"/>
      <c r="DW69" s="312"/>
      <c r="DX69" s="312"/>
      <c r="DY69" s="312"/>
      <c r="DZ69" s="312"/>
      <c r="EA69" s="312"/>
      <c r="EB69" s="312"/>
      <c r="EC69" s="312"/>
      <c r="ED69" s="312"/>
      <c r="EE69" s="312"/>
      <c r="EF69" s="312"/>
      <c r="EG69" s="312"/>
      <c r="EH69" s="312"/>
      <c r="EI69" s="312"/>
      <c r="EJ69" s="312"/>
      <c r="EK69" s="312"/>
      <c r="EL69" s="312"/>
      <c r="EM69" s="312"/>
      <c r="EN69" s="312"/>
      <c r="EO69" s="312"/>
      <c r="EP69" s="312"/>
      <c r="EQ69" s="312"/>
      <c r="ER69" s="312"/>
      <c r="ES69" s="312"/>
      <c r="ET69" s="312"/>
      <c r="EU69" s="312"/>
      <c r="EV69" s="312"/>
      <c r="EW69" s="312"/>
      <c r="EX69" s="312"/>
      <c r="EY69" s="312"/>
      <c r="EZ69" s="312"/>
      <c r="FA69" s="312"/>
      <c r="FB69" s="312"/>
      <c r="FC69" s="312"/>
      <c r="FD69" s="312"/>
      <c r="FE69" s="312"/>
      <c r="FF69" s="312"/>
      <c r="FG69" s="312"/>
      <c r="FH69" s="312"/>
      <c r="FI69" s="312"/>
      <c r="FJ69" s="312"/>
      <c r="FK69" s="312"/>
      <c r="FL69" s="312"/>
      <c r="FM69" s="312"/>
      <c r="FN69" s="312"/>
      <c r="FO69" s="312"/>
      <c r="FP69" s="312"/>
      <c r="FQ69" s="312"/>
      <c r="FR69" s="312"/>
      <c r="FS69" s="312"/>
      <c r="FT69" s="312"/>
      <c r="FU69" s="312"/>
      <c r="FV69" s="312"/>
      <c r="FW69" s="312"/>
      <c r="FX69" s="312"/>
      <c r="FY69" s="312"/>
      <c r="FZ69" s="312"/>
      <c r="GA69" s="312"/>
      <c r="GB69" s="312"/>
      <c r="GC69" s="312"/>
      <c r="GD69" s="312"/>
      <c r="GE69" s="312"/>
      <c r="GF69" s="312"/>
      <c r="GG69" s="312"/>
      <c r="GH69" s="312"/>
      <c r="GI69" s="312"/>
      <c r="GJ69" s="312"/>
      <c r="GK69" s="312"/>
      <c r="GL69" s="312"/>
      <c r="GM69" s="312"/>
      <c r="GN69" s="312"/>
      <c r="GO69" s="312"/>
      <c r="GP69" s="312"/>
      <c r="GQ69" s="312"/>
      <c r="GR69" s="312"/>
      <c r="GS69" s="312"/>
      <c r="GT69" s="312"/>
      <c r="GU69" s="312"/>
      <c r="GV69" s="312"/>
      <c r="GW69" s="312"/>
      <c r="GX69" s="312"/>
      <c r="GY69" s="312"/>
      <c r="GZ69" s="312"/>
      <c r="HA69" s="312"/>
      <c r="HB69" s="312"/>
      <c r="HC69" s="312"/>
      <c r="HD69" s="312"/>
      <c r="HE69" s="312"/>
      <c r="HF69" s="312"/>
      <c r="HG69" s="312"/>
      <c r="HH69" s="312"/>
      <c r="HI69" s="312"/>
      <c r="HJ69" s="312"/>
      <c r="HK69" s="312"/>
      <c r="HL69" s="312"/>
      <c r="HM69" s="312"/>
      <c r="HN69" s="312"/>
      <c r="HO69" s="312"/>
      <c r="HP69" s="312"/>
      <c r="HQ69" s="312"/>
      <c r="HR69" s="312"/>
      <c r="HS69" s="312"/>
      <c r="HT69" s="312"/>
      <c r="HU69" s="312"/>
      <c r="HV69" s="312"/>
      <c r="HW69" s="312"/>
      <c r="HX69" s="312"/>
      <c r="HY69" s="312"/>
      <c r="HZ69" s="312"/>
      <c r="IA69" s="312"/>
      <c r="IB69" s="312"/>
      <c r="IC69" s="312"/>
      <c r="ID69" s="312"/>
      <c r="IE69" s="312"/>
      <c r="IF69" s="312"/>
      <c r="IG69" s="312"/>
      <c r="IH69" s="312"/>
      <c r="II69" s="312"/>
      <c r="IJ69" s="312"/>
    </row>
    <row r="70" spans="1:244" s="221" customFormat="1" ht="40.5" customHeight="1">
      <c r="A70" s="403">
        <v>66</v>
      </c>
      <c r="B70" s="338" t="s">
        <v>737</v>
      </c>
      <c r="C70" s="338" t="s">
        <v>173</v>
      </c>
      <c r="D70" s="404">
        <v>70631786</v>
      </c>
      <c r="E70" s="405">
        <v>102832650</v>
      </c>
      <c r="F70" s="406">
        <v>600145115</v>
      </c>
      <c r="G70" s="338" t="s">
        <v>738</v>
      </c>
      <c r="H70" s="407" t="s">
        <v>29</v>
      </c>
      <c r="I70" s="407" t="s">
        <v>110</v>
      </c>
      <c r="J70" s="359" t="s">
        <v>30</v>
      </c>
      <c r="K70" s="342" t="s">
        <v>739</v>
      </c>
      <c r="L70" s="364">
        <v>4500000</v>
      </c>
      <c r="M70" s="291">
        <f t="shared" ref="M70:M81" si="7">L70/100*85</f>
        <v>3825000</v>
      </c>
      <c r="N70" s="1481">
        <v>2026</v>
      </c>
      <c r="O70" s="1481">
        <v>2030</v>
      </c>
      <c r="P70" s="367" t="s">
        <v>132</v>
      </c>
      <c r="Q70" s="367" t="s">
        <v>132</v>
      </c>
      <c r="R70" s="367"/>
      <c r="S70" s="367" t="s">
        <v>132</v>
      </c>
      <c r="T70" s="367"/>
      <c r="U70" s="367"/>
      <c r="V70" s="367"/>
      <c r="W70" s="367"/>
      <c r="X70" s="367" t="s">
        <v>132</v>
      </c>
      <c r="Y70" s="359" t="s">
        <v>32</v>
      </c>
      <c r="Z70" s="408" t="s">
        <v>193</v>
      </c>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244" s="221" customFormat="1" ht="36.75" customHeight="1">
      <c r="A71" s="403">
        <v>67</v>
      </c>
      <c r="B71" s="338" t="s">
        <v>186</v>
      </c>
      <c r="C71" s="338" t="s">
        <v>173</v>
      </c>
      <c r="D71" s="409" t="s">
        <v>187</v>
      </c>
      <c r="E71" s="404">
        <v>107630915</v>
      </c>
      <c r="F71" s="404">
        <v>600145093</v>
      </c>
      <c r="G71" s="338" t="s">
        <v>738</v>
      </c>
      <c r="H71" s="407" t="s">
        <v>29</v>
      </c>
      <c r="I71" s="407" t="s">
        <v>110</v>
      </c>
      <c r="J71" s="359" t="s">
        <v>30</v>
      </c>
      <c r="K71" s="342" t="s">
        <v>739</v>
      </c>
      <c r="L71" s="364">
        <v>4700000</v>
      </c>
      <c r="M71" s="291">
        <f t="shared" si="7"/>
        <v>3995000</v>
      </c>
      <c r="N71" s="366">
        <v>2023</v>
      </c>
      <c r="O71" s="366">
        <v>2027</v>
      </c>
      <c r="P71" s="367" t="s">
        <v>41</v>
      </c>
      <c r="Q71" s="367" t="s">
        <v>41</v>
      </c>
      <c r="R71" s="367"/>
      <c r="S71" s="367" t="s">
        <v>41</v>
      </c>
      <c r="T71" s="367"/>
      <c r="U71" s="367"/>
      <c r="V71" s="367"/>
      <c r="W71" s="367"/>
      <c r="X71" s="367" t="s">
        <v>41</v>
      </c>
      <c r="Y71" s="359" t="s">
        <v>32</v>
      </c>
      <c r="Z71" s="408" t="s">
        <v>193</v>
      </c>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244" s="221" customFormat="1" ht="33.75">
      <c r="A72" s="403">
        <v>68</v>
      </c>
      <c r="B72" s="338" t="s">
        <v>740</v>
      </c>
      <c r="C72" s="338" t="s">
        <v>173</v>
      </c>
      <c r="D72" s="404">
        <v>70631778</v>
      </c>
      <c r="E72" s="404">
        <v>102520135</v>
      </c>
      <c r="F72" s="404">
        <v>600145255</v>
      </c>
      <c r="G72" s="338" t="s">
        <v>738</v>
      </c>
      <c r="H72" s="407" t="s">
        <v>29</v>
      </c>
      <c r="I72" s="407" t="s">
        <v>110</v>
      </c>
      <c r="J72" s="359" t="s">
        <v>30</v>
      </c>
      <c r="K72" s="342" t="s">
        <v>739</v>
      </c>
      <c r="L72" s="364">
        <v>5200000</v>
      </c>
      <c r="M72" s="291">
        <f t="shared" si="7"/>
        <v>4420000</v>
      </c>
      <c r="N72" s="366">
        <v>2023</v>
      </c>
      <c r="O72" s="366">
        <v>2027</v>
      </c>
      <c r="P72" s="367" t="s">
        <v>41</v>
      </c>
      <c r="Q72" s="367" t="s">
        <v>41</v>
      </c>
      <c r="R72" s="367"/>
      <c r="S72" s="367" t="s">
        <v>41</v>
      </c>
      <c r="T72" s="367"/>
      <c r="U72" s="367"/>
      <c r="V72" s="367"/>
      <c r="W72" s="367"/>
      <c r="X72" s="367" t="s">
        <v>41</v>
      </c>
      <c r="Y72" s="359" t="s">
        <v>32</v>
      </c>
      <c r="Z72" s="408" t="s">
        <v>193</v>
      </c>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244" s="221" customFormat="1" ht="45">
      <c r="A73" s="403">
        <v>69</v>
      </c>
      <c r="B73" s="338" t="s">
        <v>741</v>
      </c>
      <c r="C73" s="338" t="s">
        <v>173</v>
      </c>
      <c r="D73" s="404">
        <v>70978352</v>
      </c>
      <c r="E73" s="363">
        <v>108034127</v>
      </c>
      <c r="F73" s="404">
        <v>600145034</v>
      </c>
      <c r="G73" s="338" t="s">
        <v>738</v>
      </c>
      <c r="H73" s="407" t="s">
        <v>29</v>
      </c>
      <c r="I73" s="407" t="s">
        <v>110</v>
      </c>
      <c r="J73" s="359" t="s">
        <v>30</v>
      </c>
      <c r="K73" s="342" t="s">
        <v>739</v>
      </c>
      <c r="L73" s="364">
        <v>5100000</v>
      </c>
      <c r="M73" s="291">
        <f t="shared" si="7"/>
        <v>4335000</v>
      </c>
      <c r="N73" s="366">
        <v>2025</v>
      </c>
      <c r="O73" s="366">
        <v>2027</v>
      </c>
      <c r="P73" s="367" t="s">
        <v>41</v>
      </c>
      <c r="Q73" s="367" t="s">
        <v>41</v>
      </c>
      <c r="R73" s="367"/>
      <c r="S73" s="367" t="s">
        <v>41</v>
      </c>
      <c r="T73" s="367"/>
      <c r="U73" s="367"/>
      <c r="V73" s="367"/>
      <c r="W73" s="367"/>
      <c r="X73" s="367" t="s">
        <v>41</v>
      </c>
      <c r="Y73" s="359" t="s">
        <v>32</v>
      </c>
      <c r="Z73" s="408" t="s">
        <v>193</v>
      </c>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244" s="221" customFormat="1" ht="45">
      <c r="A74" s="410">
        <v>70</v>
      </c>
      <c r="B74" s="338" t="s">
        <v>742</v>
      </c>
      <c r="C74" s="338" t="s">
        <v>173</v>
      </c>
      <c r="D74" s="411" t="s">
        <v>743</v>
      </c>
      <c r="E74" s="404">
        <v>102508755</v>
      </c>
      <c r="F74" s="404">
        <v>600144747</v>
      </c>
      <c r="G74" s="338" t="s">
        <v>738</v>
      </c>
      <c r="H74" s="407" t="s">
        <v>29</v>
      </c>
      <c r="I74" s="407" t="s">
        <v>110</v>
      </c>
      <c r="J74" s="359" t="s">
        <v>30</v>
      </c>
      <c r="K74" s="342" t="s">
        <v>739</v>
      </c>
      <c r="L74" s="364">
        <v>4800000</v>
      </c>
      <c r="M74" s="291">
        <f t="shared" si="7"/>
        <v>4080000</v>
      </c>
      <c r="N74" s="366">
        <v>2023</v>
      </c>
      <c r="O74" s="366">
        <v>2027</v>
      </c>
      <c r="P74" s="367" t="s">
        <v>41</v>
      </c>
      <c r="Q74" s="367" t="s">
        <v>41</v>
      </c>
      <c r="R74" s="367"/>
      <c r="S74" s="367" t="s">
        <v>41</v>
      </c>
      <c r="T74" s="367"/>
      <c r="U74" s="367"/>
      <c r="V74" s="367"/>
      <c r="W74" s="367"/>
      <c r="X74" s="367" t="s">
        <v>41</v>
      </c>
      <c r="Y74" s="359" t="s">
        <v>32</v>
      </c>
      <c r="Z74" s="408" t="s">
        <v>193</v>
      </c>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244" s="221" customFormat="1" ht="45">
      <c r="A75" s="410">
        <v>71</v>
      </c>
      <c r="B75" s="338" t="s">
        <v>737</v>
      </c>
      <c r="C75" s="338" t="s">
        <v>173</v>
      </c>
      <c r="D75" s="404">
        <v>70631786</v>
      </c>
      <c r="E75" s="405">
        <v>102832650</v>
      </c>
      <c r="F75" s="406">
        <v>600145115</v>
      </c>
      <c r="G75" s="338" t="s">
        <v>744</v>
      </c>
      <c r="H75" s="407" t="s">
        <v>29</v>
      </c>
      <c r="I75" s="407" t="s">
        <v>110</v>
      </c>
      <c r="J75" s="359" t="s">
        <v>30</v>
      </c>
      <c r="K75" s="342" t="s">
        <v>745</v>
      </c>
      <c r="L75" s="364">
        <v>5100000</v>
      </c>
      <c r="M75" s="291">
        <f t="shared" si="7"/>
        <v>4335000</v>
      </c>
      <c r="N75" s="1481">
        <v>2026</v>
      </c>
      <c r="O75" s="1481">
        <v>2030</v>
      </c>
      <c r="P75" s="367" t="s">
        <v>132</v>
      </c>
      <c r="Q75" s="367" t="s">
        <v>132</v>
      </c>
      <c r="R75" s="367"/>
      <c r="S75" s="367" t="s">
        <v>132</v>
      </c>
      <c r="T75" s="367"/>
      <c r="U75" s="367"/>
      <c r="V75" s="367"/>
      <c r="W75" s="367"/>
      <c r="X75" s="367"/>
      <c r="Y75" s="359" t="s">
        <v>32</v>
      </c>
      <c r="Z75" s="408" t="s">
        <v>193</v>
      </c>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244" s="221" customFormat="1" ht="33.75">
      <c r="A76" s="410">
        <v>72</v>
      </c>
      <c r="B76" s="338" t="s">
        <v>740</v>
      </c>
      <c r="C76" s="338" t="s">
        <v>173</v>
      </c>
      <c r="D76" s="404">
        <v>70631778</v>
      </c>
      <c r="E76" s="404">
        <v>102520135</v>
      </c>
      <c r="F76" s="404">
        <v>600145255</v>
      </c>
      <c r="G76" s="338" t="s">
        <v>744</v>
      </c>
      <c r="H76" s="407" t="s">
        <v>29</v>
      </c>
      <c r="I76" s="407" t="s">
        <v>110</v>
      </c>
      <c r="J76" s="359" t="s">
        <v>30</v>
      </c>
      <c r="K76" s="342" t="s">
        <v>745</v>
      </c>
      <c r="L76" s="364">
        <v>5500000</v>
      </c>
      <c r="M76" s="291">
        <f t="shared" si="7"/>
        <v>4675000</v>
      </c>
      <c r="N76" s="366">
        <v>2023</v>
      </c>
      <c r="O76" s="366">
        <v>2027</v>
      </c>
      <c r="P76" s="367" t="s">
        <v>132</v>
      </c>
      <c r="Q76" s="367" t="s">
        <v>132</v>
      </c>
      <c r="R76" s="367"/>
      <c r="S76" s="367" t="s">
        <v>132</v>
      </c>
      <c r="T76" s="367"/>
      <c r="U76" s="367"/>
      <c r="V76" s="367"/>
      <c r="W76" s="367"/>
      <c r="X76" s="367"/>
      <c r="Y76" s="359" t="s">
        <v>32</v>
      </c>
      <c r="Z76" s="408" t="s">
        <v>193</v>
      </c>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244" s="221" customFormat="1" ht="45">
      <c r="A77" s="410">
        <v>73</v>
      </c>
      <c r="B77" s="338" t="s">
        <v>741</v>
      </c>
      <c r="C77" s="338" t="s">
        <v>173</v>
      </c>
      <c r="D77" s="404">
        <v>70978352</v>
      </c>
      <c r="E77" s="363">
        <v>108034127</v>
      </c>
      <c r="F77" s="404">
        <v>600145034</v>
      </c>
      <c r="G77" s="338" t="s">
        <v>744</v>
      </c>
      <c r="H77" s="407" t="s">
        <v>29</v>
      </c>
      <c r="I77" s="407" t="s">
        <v>110</v>
      </c>
      <c r="J77" s="359" t="s">
        <v>30</v>
      </c>
      <c r="K77" s="342" t="s">
        <v>745</v>
      </c>
      <c r="L77" s="364">
        <v>5700000</v>
      </c>
      <c r="M77" s="291">
        <f t="shared" si="7"/>
        <v>4845000</v>
      </c>
      <c r="N77" s="366">
        <v>2025</v>
      </c>
      <c r="O77" s="366">
        <v>2027</v>
      </c>
      <c r="P77" s="367" t="s">
        <v>41</v>
      </c>
      <c r="Q77" s="367" t="s">
        <v>41</v>
      </c>
      <c r="R77" s="367"/>
      <c r="S77" s="367" t="s">
        <v>41</v>
      </c>
      <c r="T77" s="367"/>
      <c r="U77" s="367"/>
      <c r="V77" s="367"/>
      <c r="W77" s="367"/>
      <c r="X77" s="367"/>
      <c r="Y77" s="359" t="s">
        <v>32</v>
      </c>
      <c r="Z77" s="408" t="s">
        <v>193</v>
      </c>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244" s="221" customFormat="1" ht="33.75">
      <c r="A78" s="410">
        <v>74</v>
      </c>
      <c r="B78" s="338" t="s">
        <v>746</v>
      </c>
      <c r="C78" s="338" t="s">
        <v>173</v>
      </c>
      <c r="D78" s="404">
        <v>70978361</v>
      </c>
      <c r="E78" s="404">
        <v>181003015</v>
      </c>
      <c r="F78" s="404">
        <v>600145212</v>
      </c>
      <c r="G78" s="338" t="s">
        <v>744</v>
      </c>
      <c r="H78" s="407" t="s">
        <v>29</v>
      </c>
      <c r="I78" s="407" t="s">
        <v>110</v>
      </c>
      <c r="J78" s="359" t="s">
        <v>30</v>
      </c>
      <c r="K78" s="342" t="s">
        <v>745</v>
      </c>
      <c r="L78" s="364">
        <v>5900000</v>
      </c>
      <c r="M78" s="291">
        <f t="shared" si="7"/>
        <v>5015000</v>
      </c>
      <c r="N78" s="366">
        <v>2023</v>
      </c>
      <c r="O78" s="366">
        <v>2027</v>
      </c>
      <c r="P78" s="367" t="s">
        <v>41</v>
      </c>
      <c r="Q78" s="367" t="s">
        <v>41</v>
      </c>
      <c r="R78" s="367"/>
      <c r="S78" s="367" t="s">
        <v>41</v>
      </c>
      <c r="T78" s="367"/>
      <c r="U78" s="367"/>
      <c r="V78" s="367"/>
      <c r="W78" s="367"/>
      <c r="X78" s="367"/>
      <c r="Y78" s="359" t="s">
        <v>32</v>
      </c>
      <c r="Z78" s="408" t="s">
        <v>193</v>
      </c>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244" s="221" customFormat="1" ht="33.75">
      <c r="A79" s="410">
        <v>75</v>
      </c>
      <c r="B79" s="338" t="s">
        <v>747</v>
      </c>
      <c r="C79" s="338" t="s">
        <v>173</v>
      </c>
      <c r="D79" s="404">
        <v>70631778</v>
      </c>
      <c r="E79" s="404">
        <v>102520135</v>
      </c>
      <c r="F79" s="404">
        <v>600145255</v>
      </c>
      <c r="G79" s="338" t="s">
        <v>748</v>
      </c>
      <c r="H79" s="407" t="s">
        <v>29</v>
      </c>
      <c r="I79" s="407" t="s">
        <v>110</v>
      </c>
      <c r="J79" s="359" t="s">
        <v>30</v>
      </c>
      <c r="K79" s="342" t="s">
        <v>749</v>
      </c>
      <c r="L79" s="364">
        <v>4000000</v>
      </c>
      <c r="M79" s="291">
        <f t="shared" si="7"/>
        <v>3400000</v>
      </c>
      <c r="N79" s="366">
        <v>2023</v>
      </c>
      <c r="O79" s="366">
        <v>2027</v>
      </c>
      <c r="P79" s="367" t="s">
        <v>41</v>
      </c>
      <c r="Q79" s="367" t="s">
        <v>41</v>
      </c>
      <c r="R79" s="367"/>
      <c r="S79" s="367" t="s">
        <v>41</v>
      </c>
      <c r="T79" s="367"/>
      <c r="U79" s="367"/>
      <c r="V79" s="367"/>
      <c r="W79" s="367"/>
      <c r="X79" s="367"/>
      <c r="Y79" s="359" t="s">
        <v>32</v>
      </c>
      <c r="Z79" s="408" t="s">
        <v>193</v>
      </c>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244" s="221" customFormat="1" ht="45">
      <c r="A80" s="410">
        <v>76</v>
      </c>
      <c r="B80" s="338" t="s">
        <v>750</v>
      </c>
      <c r="C80" s="338" t="s">
        <v>173</v>
      </c>
      <c r="D80" s="404">
        <v>70978361</v>
      </c>
      <c r="E80" s="404">
        <v>181003015</v>
      </c>
      <c r="F80" s="404">
        <v>600145212</v>
      </c>
      <c r="G80" s="338" t="s">
        <v>748</v>
      </c>
      <c r="H80" s="407" t="s">
        <v>29</v>
      </c>
      <c r="I80" s="407" t="s">
        <v>110</v>
      </c>
      <c r="J80" s="359" t="s">
        <v>30</v>
      </c>
      <c r="K80" s="342" t="s">
        <v>749</v>
      </c>
      <c r="L80" s="364">
        <v>6200000</v>
      </c>
      <c r="M80" s="291">
        <f t="shared" si="7"/>
        <v>5270000</v>
      </c>
      <c r="N80" s="366">
        <v>2023</v>
      </c>
      <c r="O80" s="366">
        <v>2027</v>
      </c>
      <c r="P80" s="367" t="s">
        <v>41</v>
      </c>
      <c r="Q80" s="367" t="s">
        <v>41</v>
      </c>
      <c r="R80" s="367"/>
      <c r="S80" s="367" t="s">
        <v>41</v>
      </c>
      <c r="T80" s="367"/>
      <c r="U80" s="367"/>
      <c r="V80" s="367"/>
      <c r="W80" s="367"/>
      <c r="X80" s="367"/>
      <c r="Y80" s="359" t="s">
        <v>32</v>
      </c>
      <c r="Z80" s="408" t="s">
        <v>193</v>
      </c>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1" s="221" customFormat="1" ht="45">
      <c r="A81" s="410">
        <v>77</v>
      </c>
      <c r="B81" s="338" t="s">
        <v>742</v>
      </c>
      <c r="C81" s="338" t="s">
        <v>173</v>
      </c>
      <c r="D81" s="411" t="s">
        <v>743</v>
      </c>
      <c r="E81" s="404">
        <v>102508755</v>
      </c>
      <c r="F81" s="404">
        <v>600144747</v>
      </c>
      <c r="G81" s="338" t="s">
        <v>748</v>
      </c>
      <c r="H81" s="407" t="s">
        <v>29</v>
      </c>
      <c r="I81" s="407" t="s">
        <v>110</v>
      </c>
      <c r="J81" s="359" t="s">
        <v>30</v>
      </c>
      <c r="K81" s="342" t="s">
        <v>749</v>
      </c>
      <c r="L81" s="364">
        <v>4700000</v>
      </c>
      <c r="M81" s="291">
        <f t="shared" si="7"/>
        <v>3995000</v>
      </c>
      <c r="N81" s="366">
        <v>2023</v>
      </c>
      <c r="O81" s="366">
        <v>2027</v>
      </c>
      <c r="P81" s="367" t="s">
        <v>132</v>
      </c>
      <c r="Q81" s="367" t="s">
        <v>132</v>
      </c>
      <c r="R81" s="367"/>
      <c r="S81" s="367" t="s">
        <v>132</v>
      </c>
      <c r="T81" s="367"/>
      <c r="U81" s="367"/>
      <c r="V81" s="367"/>
      <c r="W81" s="367"/>
      <c r="X81" s="367"/>
      <c r="Y81" s="359" t="s">
        <v>32</v>
      </c>
      <c r="Z81" s="408" t="s">
        <v>193</v>
      </c>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1" s="221" customFormat="1" ht="135">
      <c r="A82" s="283">
        <v>78</v>
      </c>
      <c r="B82" s="338" t="s">
        <v>172</v>
      </c>
      <c r="C82" s="338" t="s">
        <v>173</v>
      </c>
      <c r="D82" s="404">
        <v>70978336</v>
      </c>
      <c r="E82" s="404">
        <v>120100967</v>
      </c>
      <c r="F82" s="404">
        <v>600145239</v>
      </c>
      <c r="G82" s="359" t="s">
        <v>751</v>
      </c>
      <c r="H82" s="407" t="s">
        <v>142</v>
      </c>
      <c r="I82" s="407" t="s">
        <v>110</v>
      </c>
      <c r="J82" s="359" t="s">
        <v>30</v>
      </c>
      <c r="K82" s="342" t="s">
        <v>752</v>
      </c>
      <c r="L82" s="364">
        <v>3000000</v>
      </c>
      <c r="M82" s="291">
        <v>2550000</v>
      </c>
      <c r="N82" s="366">
        <v>2023</v>
      </c>
      <c r="O82" s="366">
        <v>2027</v>
      </c>
      <c r="P82" s="367"/>
      <c r="Q82" s="367"/>
      <c r="R82" s="367"/>
      <c r="S82" s="367"/>
      <c r="T82" s="367"/>
      <c r="U82" s="367"/>
      <c r="V82" s="367" t="s">
        <v>41</v>
      </c>
      <c r="W82" s="367"/>
      <c r="X82" s="367"/>
      <c r="Y82" s="338" t="s">
        <v>753</v>
      </c>
      <c r="Z82" s="408" t="s">
        <v>58</v>
      </c>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1" s="221" customFormat="1" ht="202.5">
      <c r="A83" s="283">
        <v>79</v>
      </c>
      <c r="B83" s="338" t="s">
        <v>172</v>
      </c>
      <c r="C83" s="338" t="s">
        <v>173</v>
      </c>
      <c r="D83" s="404">
        <v>70978336</v>
      </c>
      <c r="E83" s="404">
        <v>120100363</v>
      </c>
      <c r="F83" s="404">
        <v>600145239</v>
      </c>
      <c r="G83" s="338" t="s">
        <v>754</v>
      </c>
      <c r="H83" s="407" t="s">
        <v>142</v>
      </c>
      <c r="I83" s="407" t="s">
        <v>110</v>
      </c>
      <c r="J83" s="359" t="s">
        <v>30</v>
      </c>
      <c r="K83" s="412" t="s">
        <v>755</v>
      </c>
      <c r="L83" s="364">
        <v>300000</v>
      </c>
      <c r="M83" s="291">
        <v>255000</v>
      </c>
      <c r="N83" s="366">
        <v>2023</v>
      </c>
      <c r="O83" s="366">
        <v>2027</v>
      </c>
      <c r="P83" s="367"/>
      <c r="Q83" s="367"/>
      <c r="R83" s="367" t="s">
        <v>41</v>
      </c>
      <c r="S83" s="367" t="s">
        <v>41</v>
      </c>
      <c r="T83" s="367"/>
      <c r="U83" s="367"/>
      <c r="V83" s="367" t="s">
        <v>41</v>
      </c>
      <c r="W83" s="367" t="s">
        <v>41</v>
      </c>
      <c r="X83" s="367"/>
      <c r="Y83" s="338" t="s">
        <v>753</v>
      </c>
      <c r="Z83" s="408" t="s">
        <v>58</v>
      </c>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1" s="312" customFormat="1" ht="123.75">
      <c r="A84" s="413">
        <v>80</v>
      </c>
      <c r="B84" s="348" t="s">
        <v>172</v>
      </c>
      <c r="C84" s="348" t="s">
        <v>173</v>
      </c>
      <c r="D84" s="414">
        <v>70978336</v>
      </c>
      <c r="E84" s="414">
        <v>102508917</v>
      </c>
      <c r="F84" s="414">
        <v>600145239</v>
      </c>
      <c r="G84" s="348" t="s">
        <v>756</v>
      </c>
      <c r="H84" s="415" t="s">
        <v>142</v>
      </c>
      <c r="I84" s="415" t="s">
        <v>110</v>
      </c>
      <c r="J84" s="357" t="s">
        <v>30</v>
      </c>
      <c r="K84" s="351" t="s">
        <v>757</v>
      </c>
      <c r="L84" s="352">
        <v>300000</v>
      </c>
      <c r="M84" s="399"/>
      <c r="N84" s="353">
        <v>2022</v>
      </c>
      <c r="O84" s="353">
        <v>2026</v>
      </c>
      <c r="P84" s="354" t="s">
        <v>41</v>
      </c>
      <c r="Q84" s="354"/>
      <c r="R84" s="354" t="s">
        <v>41</v>
      </c>
      <c r="S84" s="354" t="s">
        <v>41</v>
      </c>
      <c r="T84" s="354"/>
      <c r="U84" s="354"/>
      <c r="V84" s="354" t="s">
        <v>41</v>
      </c>
      <c r="W84" s="354" t="s">
        <v>41</v>
      </c>
      <c r="X84" s="354"/>
      <c r="Y84" s="348" t="s">
        <v>753</v>
      </c>
      <c r="Z84" s="416" t="s">
        <v>58</v>
      </c>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row>
    <row r="85" spans="1:61" s="189" customFormat="1" ht="123.75">
      <c r="A85" s="796">
        <v>81</v>
      </c>
      <c r="B85" s="797" t="s">
        <v>172</v>
      </c>
      <c r="C85" s="797" t="s">
        <v>173</v>
      </c>
      <c r="D85" s="798">
        <v>70978336</v>
      </c>
      <c r="E85" s="798">
        <v>102508917</v>
      </c>
      <c r="F85" s="798">
        <v>600145239</v>
      </c>
      <c r="G85" s="785" t="s">
        <v>758</v>
      </c>
      <c r="H85" s="799" t="s">
        <v>142</v>
      </c>
      <c r="I85" s="799" t="s">
        <v>110</v>
      </c>
      <c r="J85" s="785" t="s">
        <v>30</v>
      </c>
      <c r="K85" s="674" t="s">
        <v>759</v>
      </c>
      <c r="L85" s="788">
        <v>2000000</v>
      </c>
      <c r="M85" s="675"/>
      <c r="N85" s="790">
        <v>2023</v>
      </c>
      <c r="O85" s="790">
        <v>2027</v>
      </c>
      <c r="P85" s="716"/>
      <c r="Q85" s="716"/>
      <c r="R85" s="716" t="s">
        <v>41</v>
      </c>
      <c r="S85" s="716" t="s">
        <v>41</v>
      </c>
      <c r="T85" s="716"/>
      <c r="U85" s="716"/>
      <c r="V85" s="716" t="s">
        <v>41</v>
      </c>
      <c r="W85" s="716"/>
      <c r="X85" s="716"/>
      <c r="Y85" s="797" t="s">
        <v>753</v>
      </c>
      <c r="Z85" s="800" t="s">
        <v>58</v>
      </c>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s="221" customFormat="1" ht="135">
      <c r="A86" s="283">
        <v>82</v>
      </c>
      <c r="B86" s="338" t="s">
        <v>172</v>
      </c>
      <c r="C86" s="338" t="s">
        <v>173</v>
      </c>
      <c r="D86" s="404">
        <v>70978336</v>
      </c>
      <c r="E86" s="404">
        <v>102508917</v>
      </c>
      <c r="F86" s="404">
        <v>600145239</v>
      </c>
      <c r="G86" s="359" t="s">
        <v>760</v>
      </c>
      <c r="H86" s="407" t="s">
        <v>142</v>
      </c>
      <c r="I86" s="407" t="s">
        <v>110</v>
      </c>
      <c r="J86" s="359" t="s">
        <v>30</v>
      </c>
      <c r="K86" s="412" t="s">
        <v>761</v>
      </c>
      <c r="L86" s="364">
        <v>2000000</v>
      </c>
      <c r="M86" s="291">
        <f t="shared" ref="M86:M89" si="8">L86/100*85</f>
        <v>1700000</v>
      </c>
      <c r="N86" s="366">
        <v>2023</v>
      </c>
      <c r="O86" s="366">
        <v>2027</v>
      </c>
      <c r="P86" s="367"/>
      <c r="Q86" s="367"/>
      <c r="R86" s="367" t="s">
        <v>41</v>
      </c>
      <c r="S86" s="367" t="s">
        <v>41</v>
      </c>
      <c r="T86" s="367"/>
      <c r="U86" s="367"/>
      <c r="V86" s="367" t="s">
        <v>41</v>
      </c>
      <c r="W86" s="367"/>
      <c r="X86" s="367"/>
      <c r="Y86" s="338" t="s">
        <v>753</v>
      </c>
      <c r="Z86" s="408" t="s">
        <v>58</v>
      </c>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1" s="221" customFormat="1" ht="135">
      <c r="A87" s="283">
        <v>83</v>
      </c>
      <c r="B87" s="338" t="s">
        <v>172</v>
      </c>
      <c r="C87" s="338" t="s">
        <v>173</v>
      </c>
      <c r="D87" s="404">
        <v>70978336</v>
      </c>
      <c r="E87" s="404">
        <v>102508917</v>
      </c>
      <c r="F87" s="404">
        <v>600145239</v>
      </c>
      <c r="G87" s="359" t="s">
        <v>762</v>
      </c>
      <c r="H87" s="407" t="s">
        <v>142</v>
      </c>
      <c r="I87" s="407" t="s">
        <v>110</v>
      </c>
      <c r="J87" s="359" t="s">
        <v>30</v>
      </c>
      <c r="K87" s="412" t="s">
        <v>763</v>
      </c>
      <c r="L87" s="364">
        <v>3000000</v>
      </c>
      <c r="M87" s="291">
        <f t="shared" si="8"/>
        <v>2550000</v>
      </c>
      <c r="N87" s="366">
        <v>2023</v>
      </c>
      <c r="O87" s="366">
        <v>2027</v>
      </c>
      <c r="P87" s="367"/>
      <c r="Q87" s="367" t="s">
        <v>41</v>
      </c>
      <c r="R87" s="367" t="s">
        <v>41</v>
      </c>
      <c r="S87" s="367" t="s">
        <v>41</v>
      </c>
      <c r="T87" s="367"/>
      <c r="U87" s="367"/>
      <c r="V87" s="367" t="s">
        <v>41</v>
      </c>
      <c r="W87" s="367" t="s">
        <v>41</v>
      </c>
      <c r="X87" s="367"/>
      <c r="Y87" s="338" t="s">
        <v>753</v>
      </c>
      <c r="Z87" s="408" t="s">
        <v>58</v>
      </c>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1" s="221" customFormat="1" ht="150" customHeight="1">
      <c r="A88" s="283">
        <v>84</v>
      </c>
      <c r="B88" s="338" t="s">
        <v>172</v>
      </c>
      <c r="C88" s="338" t="s">
        <v>173</v>
      </c>
      <c r="D88" s="404">
        <v>70978336</v>
      </c>
      <c r="E88" s="404">
        <v>102508917</v>
      </c>
      <c r="F88" s="404">
        <v>600145239</v>
      </c>
      <c r="G88" s="338" t="s">
        <v>764</v>
      </c>
      <c r="H88" s="407" t="s">
        <v>142</v>
      </c>
      <c r="I88" s="407" t="s">
        <v>110</v>
      </c>
      <c r="J88" s="359" t="s">
        <v>30</v>
      </c>
      <c r="K88" s="412" t="s">
        <v>765</v>
      </c>
      <c r="L88" s="364">
        <v>500000</v>
      </c>
      <c r="M88" s="291">
        <f t="shared" si="8"/>
        <v>425000</v>
      </c>
      <c r="N88" s="366">
        <v>2023</v>
      </c>
      <c r="O88" s="366">
        <v>2027</v>
      </c>
      <c r="P88" s="367"/>
      <c r="Q88" s="367" t="s">
        <v>41</v>
      </c>
      <c r="R88" s="367" t="s">
        <v>41</v>
      </c>
      <c r="S88" s="367" t="s">
        <v>41</v>
      </c>
      <c r="T88" s="367"/>
      <c r="U88" s="367"/>
      <c r="V88" s="367" t="s">
        <v>41</v>
      </c>
      <c r="W88" s="367" t="s">
        <v>41</v>
      </c>
      <c r="X88" s="367"/>
      <c r="Y88" s="338" t="s">
        <v>753</v>
      </c>
      <c r="Z88" s="408" t="s">
        <v>58</v>
      </c>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1" s="221" customFormat="1" ht="135">
      <c r="A89" s="283">
        <v>85</v>
      </c>
      <c r="B89" s="338" t="s">
        <v>172</v>
      </c>
      <c r="C89" s="338" t="s">
        <v>173</v>
      </c>
      <c r="D89" s="404">
        <v>70978336</v>
      </c>
      <c r="E89" s="404">
        <v>102508917</v>
      </c>
      <c r="F89" s="404">
        <v>600145239</v>
      </c>
      <c r="G89" s="359" t="s">
        <v>766</v>
      </c>
      <c r="H89" s="407" t="s">
        <v>142</v>
      </c>
      <c r="I89" s="407" t="s">
        <v>110</v>
      </c>
      <c r="J89" s="359" t="s">
        <v>30</v>
      </c>
      <c r="K89" s="412" t="s">
        <v>767</v>
      </c>
      <c r="L89" s="364">
        <v>6000000</v>
      </c>
      <c r="M89" s="291">
        <f t="shared" si="8"/>
        <v>5100000</v>
      </c>
      <c r="N89" s="366">
        <v>2023</v>
      </c>
      <c r="O89" s="366">
        <v>2027</v>
      </c>
      <c r="P89" s="367" t="s">
        <v>41</v>
      </c>
      <c r="Q89" s="367" t="s">
        <v>41</v>
      </c>
      <c r="R89" s="367" t="s">
        <v>41</v>
      </c>
      <c r="S89" s="367" t="s">
        <v>41</v>
      </c>
      <c r="T89" s="367"/>
      <c r="U89" s="367"/>
      <c r="V89" s="367" t="s">
        <v>41</v>
      </c>
      <c r="W89" s="367"/>
      <c r="X89" s="367" t="s">
        <v>41</v>
      </c>
      <c r="Y89" s="338" t="s">
        <v>753</v>
      </c>
      <c r="Z89" s="408" t="s">
        <v>58</v>
      </c>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row>
    <row r="90" spans="1:61" s="221" customFormat="1" ht="123.75">
      <c r="A90" s="386">
        <v>86</v>
      </c>
      <c r="B90" s="417" t="s">
        <v>172</v>
      </c>
      <c r="C90" s="417" t="s">
        <v>173</v>
      </c>
      <c r="D90" s="418">
        <v>70978336</v>
      </c>
      <c r="E90" s="418">
        <v>102508917</v>
      </c>
      <c r="F90" s="418">
        <v>600145239</v>
      </c>
      <c r="G90" s="417" t="s">
        <v>768</v>
      </c>
      <c r="H90" s="419" t="s">
        <v>142</v>
      </c>
      <c r="I90" s="419" t="s">
        <v>110</v>
      </c>
      <c r="J90" s="387" t="s">
        <v>30</v>
      </c>
      <c r="K90" s="420" t="s">
        <v>769</v>
      </c>
      <c r="L90" s="391">
        <v>2000000</v>
      </c>
      <c r="M90" s="392"/>
      <c r="N90" s="393">
        <v>2023</v>
      </c>
      <c r="O90" s="393">
        <v>2027</v>
      </c>
      <c r="P90" s="394" t="s">
        <v>41</v>
      </c>
      <c r="Q90" s="394" t="s">
        <v>41</v>
      </c>
      <c r="R90" s="394" t="s">
        <v>41</v>
      </c>
      <c r="S90" s="394" t="s">
        <v>41</v>
      </c>
      <c r="T90" s="394"/>
      <c r="U90" s="394"/>
      <c r="V90" s="394" t="s">
        <v>41</v>
      </c>
      <c r="W90" s="394" t="s">
        <v>41</v>
      </c>
      <c r="X90" s="394" t="s">
        <v>41</v>
      </c>
      <c r="Y90" s="417" t="s">
        <v>753</v>
      </c>
      <c r="Z90" s="421" t="s">
        <v>58</v>
      </c>
      <c r="AA90" s="220" t="s">
        <v>35</v>
      </c>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1" s="221" customFormat="1" ht="191.25">
      <c r="A91" s="386">
        <v>87</v>
      </c>
      <c r="B91" s="417" t="s">
        <v>172</v>
      </c>
      <c r="C91" s="417" t="s">
        <v>173</v>
      </c>
      <c r="D91" s="418">
        <v>70978336</v>
      </c>
      <c r="E91" s="418">
        <v>102508917</v>
      </c>
      <c r="F91" s="418">
        <v>600145239</v>
      </c>
      <c r="G91" s="417" t="s">
        <v>770</v>
      </c>
      <c r="H91" s="419" t="s">
        <v>142</v>
      </c>
      <c r="I91" s="419" t="s">
        <v>110</v>
      </c>
      <c r="J91" s="387" t="s">
        <v>30</v>
      </c>
      <c r="K91" s="420" t="s">
        <v>771</v>
      </c>
      <c r="L91" s="391">
        <v>7500000</v>
      </c>
      <c r="M91" s="392"/>
      <c r="N91" s="393">
        <v>2023</v>
      </c>
      <c r="O91" s="393">
        <v>2027</v>
      </c>
      <c r="P91" s="394"/>
      <c r="Q91" s="394" t="s">
        <v>41</v>
      </c>
      <c r="R91" s="394" t="s">
        <v>41</v>
      </c>
      <c r="S91" s="394" t="s">
        <v>41</v>
      </c>
      <c r="T91" s="394"/>
      <c r="U91" s="394" t="s">
        <v>41</v>
      </c>
      <c r="V91" s="394" t="s">
        <v>41</v>
      </c>
      <c r="W91" s="394"/>
      <c r="X91" s="394"/>
      <c r="Y91" s="417" t="s">
        <v>753</v>
      </c>
      <c r="Z91" s="421" t="s">
        <v>58</v>
      </c>
      <c r="AA91" s="220" t="s">
        <v>35</v>
      </c>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1" s="221" customFormat="1" ht="135">
      <c r="A92" s="283">
        <v>88</v>
      </c>
      <c r="B92" s="338" t="s">
        <v>172</v>
      </c>
      <c r="C92" s="338" t="s">
        <v>173</v>
      </c>
      <c r="D92" s="404">
        <v>70978336</v>
      </c>
      <c r="E92" s="404">
        <v>102508917</v>
      </c>
      <c r="F92" s="404">
        <v>600145239</v>
      </c>
      <c r="G92" s="338" t="s">
        <v>772</v>
      </c>
      <c r="H92" s="407" t="s">
        <v>142</v>
      </c>
      <c r="I92" s="407" t="s">
        <v>110</v>
      </c>
      <c r="J92" s="359" t="s">
        <v>30</v>
      </c>
      <c r="K92" s="342" t="s">
        <v>773</v>
      </c>
      <c r="L92" s="364">
        <v>5000000</v>
      </c>
      <c r="M92" s="291">
        <v>4250000</v>
      </c>
      <c r="N92" s="366">
        <v>2023</v>
      </c>
      <c r="O92" s="366">
        <v>2027</v>
      </c>
      <c r="P92" s="367"/>
      <c r="Q92" s="367" t="s">
        <v>41</v>
      </c>
      <c r="R92" s="367" t="s">
        <v>41</v>
      </c>
      <c r="S92" s="367" t="s">
        <v>41</v>
      </c>
      <c r="T92" s="367"/>
      <c r="U92" s="367" t="s">
        <v>41</v>
      </c>
      <c r="V92" s="367" t="s">
        <v>41</v>
      </c>
      <c r="W92" s="367"/>
      <c r="X92" s="367"/>
      <c r="Y92" s="338" t="s">
        <v>753</v>
      </c>
      <c r="Z92" s="408" t="s">
        <v>58</v>
      </c>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1" s="221" customFormat="1" ht="135">
      <c r="A93" s="283">
        <v>89</v>
      </c>
      <c r="B93" s="338" t="s">
        <v>172</v>
      </c>
      <c r="C93" s="338" t="s">
        <v>173</v>
      </c>
      <c r="D93" s="404">
        <v>70978336</v>
      </c>
      <c r="E93" s="404">
        <v>102508917</v>
      </c>
      <c r="F93" s="404">
        <v>600145239</v>
      </c>
      <c r="G93" s="298" t="s">
        <v>774</v>
      </c>
      <c r="H93" s="407" t="s">
        <v>142</v>
      </c>
      <c r="I93" s="407" t="s">
        <v>110</v>
      </c>
      <c r="J93" s="359" t="s">
        <v>30</v>
      </c>
      <c r="K93" s="342" t="s">
        <v>775</v>
      </c>
      <c r="L93" s="364">
        <v>12000000</v>
      </c>
      <c r="M93" s="291">
        <v>10200000</v>
      </c>
      <c r="N93" s="366">
        <v>2023</v>
      </c>
      <c r="O93" s="366">
        <v>2027</v>
      </c>
      <c r="P93" s="367" t="s">
        <v>41</v>
      </c>
      <c r="Q93" s="367" t="s">
        <v>41</v>
      </c>
      <c r="R93" s="367" t="s">
        <v>41</v>
      </c>
      <c r="S93" s="367" t="s">
        <v>41</v>
      </c>
      <c r="T93" s="367"/>
      <c r="U93" s="367"/>
      <c r="V93" s="367" t="s">
        <v>41</v>
      </c>
      <c r="W93" s="367" t="s">
        <v>41</v>
      </c>
      <c r="X93" s="367"/>
      <c r="Y93" s="338" t="s">
        <v>753</v>
      </c>
      <c r="Z93" s="408" t="s">
        <v>58</v>
      </c>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1" s="221" customFormat="1" ht="123.75">
      <c r="A94" s="386">
        <v>90</v>
      </c>
      <c r="B94" s="417" t="s">
        <v>172</v>
      </c>
      <c r="C94" s="417" t="s">
        <v>173</v>
      </c>
      <c r="D94" s="418">
        <v>70978336</v>
      </c>
      <c r="E94" s="418">
        <v>102508917</v>
      </c>
      <c r="F94" s="418">
        <v>600145239</v>
      </c>
      <c r="G94" s="387" t="s">
        <v>776</v>
      </c>
      <c r="H94" s="419" t="s">
        <v>142</v>
      </c>
      <c r="I94" s="419" t="s">
        <v>110</v>
      </c>
      <c r="J94" s="387" t="s">
        <v>30</v>
      </c>
      <c r="K94" s="420" t="s">
        <v>777</v>
      </c>
      <c r="L94" s="391">
        <v>2000000</v>
      </c>
      <c r="M94" s="392"/>
      <c r="N94" s="393">
        <v>2023</v>
      </c>
      <c r="O94" s="393">
        <v>2027</v>
      </c>
      <c r="P94" s="394" t="s">
        <v>41</v>
      </c>
      <c r="Q94" s="394"/>
      <c r="R94" s="394"/>
      <c r="S94" s="394" t="s">
        <v>41</v>
      </c>
      <c r="T94" s="394"/>
      <c r="U94" s="394"/>
      <c r="V94" s="394" t="s">
        <v>41</v>
      </c>
      <c r="W94" s="394"/>
      <c r="X94" s="394"/>
      <c r="Y94" s="417" t="s">
        <v>753</v>
      </c>
      <c r="Z94" s="421" t="s">
        <v>58</v>
      </c>
      <c r="AA94" s="220" t="s">
        <v>35</v>
      </c>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1" s="221" customFormat="1" ht="135">
      <c r="A95" s="283">
        <v>91</v>
      </c>
      <c r="B95" s="284" t="s">
        <v>172</v>
      </c>
      <c r="C95" s="338" t="s">
        <v>173</v>
      </c>
      <c r="D95" s="404">
        <v>70978336</v>
      </c>
      <c r="E95" s="404">
        <v>102508917</v>
      </c>
      <c r="F95" s="404">
        <v>600145239</v>
      </c>
      <c r="G95" s="359" t="s">
        <v>778</v>
      </c>
      <c r="H95" s="407" t="s">
        <v>142</v>
      </c>
      <c r="I95" s="407" t="s">
        <v>110</v>
      </c>
      <c r="J95" s="359" t="s">
        <v>30</v>
      </c>
      <c r="K95" s="412" t="s">
        <v>779</v>
      </c>
      <c r="L95" s="364">
        <v>2000000</v>
      </c>
      <c r="M95" s="291">
        <v>1700000</v>
      </c>
      <c r="N95" s="366">
        <v>2023</v>
      </c>
      <c r="O95" s="366">
        <v>2027</v>
      </c>
      <c r="P95" s="367" t="s">
        <v>41</v>
      </c>
      <c r="Q95" s="367"/>
      <c r="R95" s="367"/>
      <c r="S95" s="367" t="s">
        <v>41</v>
      </c>
      <c r="T95" s="367"/>
      <c r="U95" s="367"/>
      <c r="V95" s="367" t="s">
        <v>41</v>
      </c>
      <c r="W95" s="367"/>
      <c r="X95" s="367"/>
      <c r="Y95" s="338" t="s">
        <v>753</v>
      </c>
      <c r="Z95" s="408" t="s">
        <v>58</v>
      </c>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1" s="221" customFormat="1" ht="168.75">
      <c r="A96" s="283">
        <v>92</v>
      </c>
      <c r="B96" s="284" t="s">
        <v>172</v>
      </c>
      <c r="C96" s="338" t="s">
        <v>173</v>
      </c>
      <c r="D96" s="404">
        <v>70978336</v>
      </c>
      <c r="E96" s="404">
        <v>102508917</v>
      </c>
      <c r="F96" s="404">
        <v>600145239</v>
      </c>
      <c r="G96" s="359" t="s">
        <v>780</v>
      </c>
      <c r="H96" s="407" t="s">
        <v>142</v>
      </c>
      <c r="I96" s="407" t="s">
        <v>110</v>
      </c>
      <c r="J96" s="359" t="s">
        <v>30</v>
      </c>
      <c r="K96" s="412" t="s">
        <v>781</v>
      </c>
      <c r="L96" s="364">
        <v>3500000</v>
      </c>
      <c r="M96" s="291">
        <v>2975000</v>
      </c>
      <c r="N96" s="366">
        <v>2023</v>
      </c>
      <c r="O96" s="366">
        <v>2027</v>
      </c>
      <c r="P96" s="367"/>
      <c r="Q96" s="367" t="s">
        <v>41</v>
      </c>
      <c r="R96" s="367" t="s">
        <v>41</v>
      </c>
      <c r="S96" s="367" t="s">
        <v>41</v>
      </c>
      <c r="T96" s="367"/>
      <c r="U96" s="367"/>
      <c r="V96" s="367" t="s">
        <v>41</v>
      </c>
      <c r="W96" s="367"/>
      <c r="X96" s="367"/>
      <c r="Y96" s="338" t="s">
        <v>753</v>
      </c>
      <c r="Z96" s="408" t="s">
        <v>58</v>
      </c>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312" customFormat="1" ht="93.75" customHeight="1">
      <c r="A97" s="413">
        <v>93</v>
      </c>
      <c r="B97" s="417" t="s">
        <v>172</v>
      </c>
      <c r="C97" s="417" t="s">
        <v>173</v>
      </c>
      <c r="D97" s="418">
        <v>70978336</v>
      </c>
      <c r="E97" s="418">
        <v>102508917</v>
      </c>
      <c r="F97" s="418">
        <v>600145239</v>
      </c>
      <c r="G97" s="417" t="s">
        <v>782</v>
      </c>
      <c r="H97" s="419" t="s">
        <v>142</v>
      </c>
      <c r="I97" s="419" t="s">
        <v>110</v>
      </c>
      <c r="J97" s="387" t="s">
        <v>30</v>
      </c>
      <c r="K97" s="420" t="s">
        <v>783</v>
      </c>
      <c r="L97" s="391">
        <v>2000000</v>
      </c>
      <c r="M97" s="392"/>
      <c r="N97" s="393">
        <v>2023</v>
      </c>
      <c r="O97" s="393">
        <v>2027</v>
      </c>
      <c r="P97" s="394"/>
      <c r="Q97" s="394" t="s">
        <v>41</v>
      </c>
      <c r="R97" s="394" t="s">
        <v>41</v>
      </c>
      <c r="S97" s="394" t="s">
        <v>41</v>
      </c>
      <c r="T97" s="394"/>
      <c r="U97" s="394"/>
      <c r="V97" s="394" t="s">
        <v>41</v>
      </c>
      <c r="W97" s="394"/>
      <c r="X97" s="394"/>
      <c r="Y97" s="417" t="s">
        <v>753</v>
      </c>
      <c r="Z97" s="421" t="s">
        <v>58</v>
      </c>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row>
    <row r="98" spans="1:61" s="221" customFormat="1" ht="135">
      <c r="A98" s="283">
        <v>94</v>
      </c>
      <c r="B98" s="284" t="s">
        <v>172</v>
      </c>
      <c r="C98" s="338" t="s">
        <v>173</v>
      </c>
      <c r="D98" s="404">
        <v>70978336</v>
      </c>
      <c r="E98" s="404">
        <v>107630281</v>
      </c>
      <c r="F98" s="404">
        <v>600145239</v>
      </c>
      <c r="G98" s="338" t="s">
        <v>784</v>
      </c>
      <c r="H98" s="407" t="s">
        <v>142</v>
      </c>
      <c r="I98" s="407" t="s">
        <v>110</v>
      </c>
      <c r="J98" s="359" t="s">
        <v>30</v>
      </c>
      <c r="K98" s="412" t="s">
        <v>785</v>
      </c>
      <c r="L98" s="364">
        <v>35000000</v>
      </c>
      <c r="M98" s="291">
        <v>29750000</v>
      </c>
      <c r="N98" s="366">
        <v>2023</v>
      </c>
      <c r="O98" s="366">
        <v>2027</v>
      </c>
      <c r="P98" s="367"/>
      <c r="Q98" s="367"/>
      <c r="R98" s="367"/>
      <c r="S98" s="367"/>
      <c r="T98" s="367"/>
      <c r="U98" s="367"/>
      <c r="V98" s="367" t="s">
        <v>41</v>
      </c>
      <c r="W98" s="367"/>
      <c r="X98" s="367"/>
      <c r="Y98" s="338" t="s">
        <v>753</v>
      </c>
      <c r="Z98" s="408" t="s">
        <v>58</v>
      </c>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221" customFormat="1" ht="135">
      <c r="A99" s="283">
        <v>95</v>
      </c>
      <c r="B99" s="338" t="s">
        <v>172</v>
      </c>
      <c r="C99" s="338" t="s">
        <v>173</v>
      </c>
      <c r="D99" s="404">
        <v>70978336</v>
      </c>
      <c r="E99" s="404">
        <v>102508917</v>
      </c>
      <c r="F99" s="404">
        <v>600145239</v>
      </c>
      <c r="G99" s="338" t="s">
        <v>786</v>
      </c>
      <c r="H99" s="407" t="s">
        <v>142</v>
      </c>
      <c r="I99" s="407" t="s">
        <v>110</v>
      </c>
      <c r="J99" s="359" t="s">
        <v>30</v>
      </c>
      <c r="K99" s="412" t="s">
        <v>787</v>
      </c>
      <c r="L99" s="364">
        <v>3000000</v>
      </c>
      <c r="M99" s="291">
        <v>2550000</v>
      </c>
      <c r="N99" s="366">
        <v>2023</v>
      </c>
      <c r="O99" s="366">
        <v>2027</v>
      </c>
      <c r="P99" s="367"/>
      <c r="Q99" s="367" t="s">
        <v>41</v>
      </c>
      <c r="R99" s="367" t="s">
        <v>41</v>
      </c>
      <c r="S99" s="367" t="s">
        <v>41</v>
      </c>
      <c r="T99" s="367"/>
      <c r="U99" s="367"/>
      <c r="V99" s="367" t="s">
        <v>41</v>
      </c>
      <c r="W99" s="367"/>
      <c r="X99" s="367" t="s">
        <v>41</v>
      </c>
      <c r="Y99" s="338" t="s">
        <v>753</v>
      </c>
      <c r="Z99" s="408" t="s">
        <v>58</v>
      </c>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row>
    <row r="100" spans="1:61" s="312" customFormat="1" ht="129" customHeight="1">
      <c r="A100" s="413">
        <v>96</v>
      </c>
      <c r="B100" s="417" t="s">
        <v>172</v>
      </c>
      <c r="C100" s="417" t="s">
        <v>173</v>
      </c>
      <c r="D100" s="418">
        <v>70978336</v>
      </c>
      <c r="E100" s="418">
        <v>102508917</v>
      </c>
      <c r="F100" s="418">
        <v>600145239</v>
      </c>
      <c r="G100" s="417" t="s">
        <v>788</v>
      </c>
      <c r="H100" s="419" t="s">
        <v>142</v>
      </c>
      <c r="I100" s="419" t="s">
        <v>110</v>
      </c>
      <c r="J100" s="387" t="s">
        <v>30</v>
      </c>
      <c r="K100" s="420" t="s">
        <v>789</v>
      </c>
      <c r="L100" s="391">
        <v>3000000</v>
      </c>
      <c r="M100" s="392"/>
      <c r="N100" s="393">
        <v>2023</v>
      </c>
      <c r="O100" s="393">
        <v>2027</v>
      </c>
      <c r="P100" s="394"/>
      <c r="Q100" s="394" t="s">
        <v>41</v>
      </c>
      <c r="R100" s="394" t="s">
        <v>41</v>
      </c>
      <c r="S100" s="394" t="s">
        <v>41</v>
      </c>
      <c r="T100" s="394"/>
      <c r="U100" s="394"/>
      <c r="V100" s="394" t="s">
        <v>41</v>
      </c>
      <c r="W100" s="394" t="s">
        <v>41</v>
      </c>
      <c r="X100" s="394"/>
      <c r="Y100" s="417" t="s">
        <v>753</v>
      </c>
      <c r="Z100" s="421" t="s">
        <v>58</v>
      </c>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row>
    <row r="101" spans="1:61" s="221" customFormat="1" ht="53.25" customHeight="1">
      <c r="A101" s="283">
        <v>97</v>
      </c>
      <c r="B101" s="338" t="s">
        <v>790</v>
      </c>
      <c r="C101" s="338" t="s">
        <v>173</v>
      </c>
      <c r="D101" s="404">
        <v>70944661</v>
      </c>
      <c r="E101" s="404">
        <v>130000302</v>
      </c>
      <c r="F101" s="404">
        <v>600145280</v>
      </c>
      <c r="G101" s="338" t="s">
        <v>791</v>
      </c>
      <c r="H101" s="407" t="s">
        <v>29</v>
      </c>
      <c r="I101" s="407" t="s">
        <v>110</v>
      </c>
      <c r="J101" s="359" t="s">
        <v>30</v>
      </c>
      <c r="K101" s="1226" t="s">
        <v>1822</v>
      </c>
      <c r="L101" s="343">
        <v>4000000</v>
      </c>
      <c r="M101" s="291">
        <f t="shared" ref="M101:M103" si="9">L101/100*85</f>
        <v>3400000</v>
      </c>
      <c r="N101" s="344">
        <v>2022</v>
      </c>
      <c r="O101" s="366">
        <v>2027</v>
      </c>
      <c r="P101" s="367" t="s">
        <v>41</v>
      </c>
      <c r="Q101" s="367" t="s">
        <v>41</v>
      </c>
      <c r="R101" s="367" t="s">
        <v>41</v>
      </c>
      <c r="S101" s="367" t="s">
        <v>41</v>
      </c>
      <c r="T101" s="367"/>
      <c r="U101" s="367"/>
      <c r="V101" s="367" t="s">
        <v>41</v>
      </c>
      <c r="W101" s="367" t="s">
        <v>41</v>
      </c>
      <c r="X101" s="367" t="s">
        <v>41</v>
      </c>
      <c r="Y101" s="338" t="s">
        <v>792</v>
      </c>
      <c r="Z101" s="408"/>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221" customFormat="1" ht="78.75">
      <c r="A102" s="283">
        <v>98</v>
      </c>
      <c r="B102" s="338" t="s">
        <v>790</v>
      </c>
      <c r="C102" s="338" t="s">
        <v>173</v>
      </c>
      <c r="D102" s="404">
        <v>70944661</v>
      </c>
      <c r="E102" s="404">
        <v>130000302</v>
      </c>
      <c r="F102" s="404">
        <v>600145280</v>
      </c>
      <c r="G102" s="338" t="s">
        <v>793</v>
      </c>
      <c r="H102" s="407" t="s">
        <v>29</v>
      </c>
      <c r="I102" s="407" t="s">
        <v>110</v>
      </c>
      <c r="J102" s="359" t="s">
        <v>30</v>
      </c>
      <c r="K102" s="412" t="s">
        <v>794</v>
      </c>
      <c r="L102" s="364">
        <v>2500000</v>
      </c>
      <c r="M102" s="291">
        <f t="shared" si="9"/>
        <v>2125000</v>
      </c>
      <c r="N102" s="422" t="s">
        <v>232</v>
      </c>
      <c r="O102" s="422" t="s">
        <v>223</v>
      </c>
      <c r="P102" s="367" t="s">
        <v>41</v>
      </c>
      <c r="Q102" s="367" t="s">
        <v>41</v>
      </c>
      <c r="R102" s="367" t="s">
        <v>41</v>
      </c>
      <c r="S102" s="367" t="s">
        <v>41</v>
      </c>
      <c r="T102" s="367"/>
      <c r="U102" s="367"/>
      <c r="V102" s="367" t="s">
        <v>41</v>
      </c>
      <c r="W102" s="367" t="s">
        <v>41</v>
      </c>
      <c r="X102" s="367" t="s">
        <v>41</v>
      </c>
      <c r="Y102" s="338" t="s">
        <v>32</v>
      </c>
      <c r="Z102" s="408"/>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221" customFormat="1" ht="61.5" customHeight="1">
      <c r="A103" s="283">
        <v>99</v>
      </c>
      <c r="B103" s="338" t="s">
        <v>790</v>
      </c>
      <c r="C103" s="338" t="s">
        <v>173</v>
      </c>
      <c r="D103" s="404">
        <v>70944661</v>
      </c>
      <c r="E103" s="404">
        <v>130000302</v>
      </c>
      <c r="F103" s="404">
        <v>600145280</v>
      </c>
      <c r="G103" s="338" t="s">
        <v>795</v>
      </c>
      <c r="H103" s="407" t="s">
        <v>29</v>
      </c>
      <c r="I103" s="407" t="s">
        <v>110</v>
      </c>
      <c r="J103" s="359" t="s">
        <v>30</v>
      </c>
      <c r="K103" s="412" t="s">
        <v>1823</v>
      </c>
      <c r="L103" s="364">
        <v>4100000</v>
      </c>
      <c r="M103" s="291">
        <f t="shared" si="9"/>
        <v>3485000</v>
      </c>
      <c r="N103" s="422" t="s">
        <v>179</v>
      </c>
      <c r="O103" s="422" t="s">
        <v>191</v>
      </c>
      <c r="P103" s="367" t="s">
        <v>41</v>
      </c>
      <c r="Q103" s="367" t="s">
        <v>41</v>
      </c>
      <c r="R103" s="367" t="s">
        <v>41</v>
      </c>
      <c r="S103" s="367" t="s">
        <v>41</v>
      </c>
      <c r="T103" s="367"/>
      <c r="U103" s="367"/>
      <c r="V103" s="367" t="s">
        <v>41</v>
      </c>
      <c r="W103" s="367" t="s">
        <v>41</v>
      </c>
      <c r="X103" s="367" t="s">
        <v>41</v>
      </c>
      <c r="Y103" s="338" t="s">
        <v>32</v>
      </c>
      <c r="Z103" s="408"/>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89" customFormat="1" ht="90">
      <c r="A104" s="784">
        <v>100</v>
      </c>
      <c r="B104" s="797" t="s">
        <v>186</v>
      </c>
      <c r="C104" s="797" t="s">
        <v>173</v>
      </c>
      <c r="D104" s="801" t="s">
        <v>187</v>
      </c>
      <c r="E104" s="798">
        <v>107630915</v>
      </c>
      <c r="F104" s="798">
        <v>600145093</v>
      </c>
      <c r="G104" s="785" t="s">
        <v>796</v>
      </c>
      <c r="H104" s="799" t="s">
        <v>29</v>
      </c>
      <c r="I104" s="799" t="s">
        <v>110</v>
      </c>
      <c r="J104" s="785" t="s">
        <v>30</v>
      </c>
      <c r="K104" s="802" t="s">
        <v>797</v>
      </c>
      <c r="L104" s="788">
        <v>15000000</v>
      </c>
      <c r="M104" s="675"/>
      <c r="N104" s="803" t="s">
        <v>232</v>
      </c>
      <c r="O104" s="803" t="s">
        <v>190</v>
      </c>
      <c r="P104" s="716" t="s">
        <v>41</v>
      </c>
      <c r="Q104" s="716" t="s">
        <v>41</v>
      </c>
      <c r="R104" s="716" t="s">
        <v>41</v>
      </c>
      <c r="S104" s="716" t="s">
        <v>41</v>
      </c>
      <c r="T104" s="716"/>
      <c r="U104" s="716"/>
      <c r="V104" s="716"/>
      <c r="W104" s="716"/>
      <c r="X104" s="716" t="s">
        <v>41</v>
      </c>
      <c r="Y104" s="797" t="s">
        <v>192</v>
      </c>
      <c r="Z104" s="800" t="s">
        <v>193</v>
      </c>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s="221" customFormat="1" ht="45">
      <c r="A105" s="283">
        <v>101</v>
      </c>
      <c r="B105" s="338" t="s">
        <v>186</v>
      </c>
      <c r="C105" s="338" t="s">
        <v>173</v>
      </c>
      <c r="D105" s="409" t="s">
        <v>187</v>
      </c>
      <c r="E105" s="404">
        <v>107630915</v>
      </c>
      <c r="F105" s="404">
        <v>600145093</v>
      </c>
      <c r="G105" s="359" t="s">
        <v>798</v>
      </c>
      <c r="H105" s="407" t="s">
        <v>29</v>
      </c>
      <c r="I105" s="407" t="s">
        <v>110</v>
      </c>
      <c r="J105" s="359" t="s">
        <v>30</v>
      </c>
      <c r="K105" s="342" t="s">
        <v>799</v>
      </c>
      <c r="L105" s="364">
        <v>30000000</v>
      </c>
      <c r="M105" s="291">
        <f t="shared" ref="M105:M119" si="10">L105/100*85</f>
        <v>25500000</v>
      </c>
      <c r="N105" s="422" t="s">
        <v>190</v>
      </c>
      <c r="O105" s="422" t="s">
        <v>191</v>
      </c>
      <c r="P105" s="367" t="s">
        <v>41</v>
      </c>
      <c r="Q105" s="367"/>
      <c r="R105" s="367"/>
      <c r="S105" s="367"/>
      <c r="T105" s="367"/>
      <c r="U105" s="367" t="s">
        <v>41</v>
      </c>
      <c r="V105" s="367" t="s">
        <v>41</v>
      </c>
      <c r="W105" s="367" t="s">
        <v>41</v>
      </c>
      <c r="X105" s="367"/>
      <c r="Y105" s="359" t="s">
        <v>800</v>
      </c>
      <c r="Z105" s="408" t="s">
        <v>801</v>
      </c>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221" customFormat="1" ht="180">
      <c r="A106" s="283">
        <v>102</v>
      </c>
      <c r="B106" s="338" t="s">
        <v>315</v>
      </c>
      <c r="C106" s="338" t="s">
        <v>173</v>
      </c>
      <c r="D106" s="423" t="s">
        <v>316</v>
      </c>
      <c r="E106" s="363">
        <v>102508801</v>
      </c>
      <c r="F106" s="404">
        <v>600145077</v>
      </c>
      <c r="G106" s="359" t="s">
        <v>802</v>
      </c>
      <c r="H106" s="407" t="s">
        <v>29</v>
      </c>
      <c r="I106" s="407" t="s">
        <v>110</v>
      </c>
      <c r="J106" s="359" t="s">
        <v>30</v>
      </c>
      <c r="K106" s="412" t="s">
        <v>803</v>
      </c>
      <c r="L106" s="424">
        <v>8000000</v>
      </c>
      <c r="M106" s="291">
        <f t="shared" si="10"/>
        <v>6800000</v>
      </c>
      <c r="N106" s="366">
        <v>2022</v>
      </c>
      <c r="O106" s="366">
        <v>2024</v>
      </c>
      <c r="P106" s="367" t="s">
        <v>41</v>
      </c>
      <c r="Q106" s="367"/>
      <c r="R106" s="367"/>
      <c r="S106" s="367" t="s">
        <v>41</v>
      </c>
      <c r="T106" s="367"/>
      <c r="U106" s="367"/>
      <c r="V106" s="367" t="s">
        <v>41</v>
      </c>
      <c r="W106" s="367"/>
      <c r="X106" s="367"/>
      <c r="Y106" s="338" t="s">
        <v>804</v>
      </c>
      <c r="Z106" s="408" t="s">
        <v>58</v>
      </c>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221" customFormat="1" ht="112.5">
      <c r="A107" s="283">
        <v>103</v>
      </c>
      <c r="B107" s="338" t="s">
        <v>315</v>
      </c>
      <c r="C107" s="338" t="s">
        <v>173</v>
      </c>
      <c r="D107" s="423" t="s">
        <v>316</v>
      </c>
      <c r="E107" s="363">
        <v>102508801</v>
      </c>
      <c r="F107" s="404">
        <v>600145077</v>
      </c>
      <c r="G107" s="338" t="s">
        <v>805</v>
      </c>
      <c r="H107" s="407" t="s">
        <v>29</v>
      </c>
      <c r="I107" s="407" t="s">
        <v>110</v>
      </c>
      <c r="J107" s="359" t="s">
        <v>30</v>
      </c>
      <c r="K107" s="412" t="s">
        <v>806</v>
      </c>
      <c r="L107" s="364">
        <v>5000000</v>
      </c>
      <c r="M107" s="291">
        <f t="shared" si="10"/>
        <v>4250000</v>
      </c>
      <c r="N107" s="366">
        <v>2022</v>
      </c>
      <c r="O107" s="366">
        <v>2024</v>
      </c>
      <c r="P107" s="367"/>
      <c r="Q107" s="367" t="s">
        <v>41</v>
      </c>
      <c r="R107" s="367"/>
      <c r="S107" s="367"/>
      <c r="T107" s="367"/>
      <c r="U107" s="367"/>
      <c r="V107" s="367" t="s">
        <v>41</v>
      </c>
      <c r="W107" s="367"/>
      <c r="X107" s="367"/>
      <c r="Y107" s="338" t="s">
        <v>804</v>
      </c>
      <c r="Z107" s="408" t="s">
        <v>58</v>
      </c>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221" customFormat="1" ht="146.25">
      <c r="A108" s="283">
        <v>104</v>
      </c>
      <c r="B108" s="338" t="s">
        <v>315</v>
      </c>
      <c r="C108" s="338" t="s">
        <v>173</v>
      </c>
      <c r="D108" s="423" t="s">
        <v>316</v>
      </c>
      <c r="E108" s="363">
        <v>102508801</v>
      </c>
      <c r="F108" s="404">
        <v>600145077</v>
      </c>
      <c r="G108" s="359" t="s">
        <v>807</v>
      </c>
      <c r="H108" s="407" t="s">
        <v>29</v>
      </c>
      <c r="I108" s="407" t="s">
        <v>110</v>
      </c>
      <c r="J108" s="359" t="s">
        <v>30</v>
      </c>
      <c r="K108" s="342" t="s">
        <v>808</v>
      </c>
      <c r="L108" s="364">
        <v>10000000</v>
      </c>
      <c r="M108" s="291">
        <f t="shared" si="10"/>
        <v>8500000</v>
      </c>
      <c r="N108" s="366">
        <v>2023</v>
      </c>
      <c r="O108" s="366">
        <v>2026</v>
      </c>
      <c r="P108" s="367" t="s">
        <v>41</v>
      </c>
      <c r="Q108" s="367"/>
      <c r="R108" s="367"/>
      <c r="S108" s="367" t="s">
        <v>41</v>
      </c>
      <c r="T108" s="367"/>
      <c r="U108" s="367"/>
      <c r="V108" s="367" t="s">
        <v>41</v>
      </c>
      <c r="W108" s="367"/>
      <c r="X108" s="367"/>
      <c r="Y108" s="338" t="s">
        <v>804</v>
      </c>
      <c r="Z108" s="408" t="s">
        <v>58</v>
      </c>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221" customFormat="1" ht="146.25">
      <c r="A109" s="283">
        <v>105</v>
      </c>
      <c r="B109" s="338" t="s">
        <v>315</v>
      </c>
      <c r="C109" s="338" t="s">
        <v>173</v>
      </c>
      <c r="D109" s="423" t="s">
        <v>316</v>
      </c>
      <c r="E109" s="363">
        <v>102508801</v>
      </c>
      <c r="F109" s="404">
        <v>600145077</v>
      </c>
      <c r="G109" s="338" t="s">
        <v>809</v>
      </c>
      <c r="H109" s="407" t="s">
        <v>29</v>
      </c>
      <c r="I109" s="407" t="s">
        <v>110</v>
      </c>
      <c r="J109" s="359" t="s">
        <v>30</v>
      </c>
      <c r="K109" s="412" t="s">
        <v>810</v>
      </c>
      <c r="L109" s="364">
        <v>7000000</v>
      </c>
      <c r="M109" s="291">
        <f t="shared" si="10"/>
        <v>5950000</v>
      </c>
      <c r="N109" s="366">
        <v>2023</v>
      </c>
      <c r="O109" s="366">
        <v>2026</v>
      </c>
      <c r="P109" s="367"/>
      <c r="Q109" s="367"/>
      <c r="R109" s="367" t="s">
        <v>41</v>
      </c>
      <c r="S109" s="367"/>
      <c r="T109" s="367"/>
      <c r="U109" s="367"/>
      <c r="V109" s="367" t="s">
        <v>41</v>
      </c>
      <c r="W109" s="367"/>
      <c r="X109" s="367"/>
      <c r="Y109" s="338" t="s">
        <v>804</v>
      </c>
      <c r="Z109" s="408" t="s">
        <v>58</v>
      </c>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221" customFormat="1" ht="202.5">
      <c r="A110" s="283">
        <v>106</v>
      </c>
      <c r="B110" s="338" t="s">
        <v>315</v>
      </c>
      <c r="C110" s="338" t="s">
        <v>173</v>
      </c>
      <c r="D110" s="423" t="s">
        <v>316</v>
      </c>
      <c r="E110" s="363">
        <v>102508801</v>
      </c>
      <c r="F110" s="404">
        <v>600145077</v>
      </c>
      <c r="G110" s="338" t="s">
        <v>811</v>
      </c>
      <c r="H110" s="407" t="s">
        <v>29</v>
      </c>
      <c r="I110" s="407" t="s">
        <v>110</v>
      </c>
      <c r="J110" s="359" t="s">
        <v>30</v>
      </c>
      <c r="K110" s="412" t="s">
        <v>812</v>
      </c>
      <c r="L110" s="364">
        <v>12000000</v>
      </c>
      <c r="M110" s="291">
        <f t="shared" si="10"/>
        <v>10200000</v>
      </c>
      <c r="N110" s="366">
        <v>2022</v>
      </c>
      <c r="O110" s="366">
        <v>2024</v>
      </c>
      <c r="P110" s="367"/>
      <c r="Q110" s="367"/>
      <c r="R110" s="367"/>
      <c r="S110" s="367"/>
      <c r="T110" s="367"/>
      <c r="U110" s="367"/>
      <c r="V110" s="367" t="s">
        <v>41</v>
      </c>
      <c r="W110" s="367" t="s">
        <v>41</v>
      </c>
      <c r="X110" s="367"/>
      <c r="Y110" s="338" t="s">
        <v>804</v>
      </c>
      <c r="Z110" s="408" t="s">
        <v>58</v>
      </c>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221" customFormat="1" ht="56.25">
      <c r="A111" s="283">
        <v>107</v>
      </c>
      <c r="B111" s="338" t="s">
        <v>813</v>
      </c>
      <c r="C111" s="338" t="s">
        <v>173</v>
      </c>
      <c r="D111" s="404">
        <v>70631778</v>
      </c>
      <c r="E111" s="404">
        <v>102520135</v>
      </c>
      <c r="F111" s="404">
        <v>600145255</v>
      </c>
      <c r="G111" s="359" t="s">
        <v>814</v>
      </c>
      <c r="H111" s="407" t="s">
        <v>29</v>
      </c>
      <c r="I111" s="407" t="s">
        <v>110</v>
      </c>
      <c r="J111" s="359" t="s">
        <v>30</v>
      </c>
      <c r="K111" s="363" t="s">
        <v>815</v>
      </c>
      <c r="L111" s="364">
        <v>1500000</v>
      </c>
      <c r="M111" s="291">
        <f t="shared" si="10"/>
        <v>1275000</v>
      </c>
      <c r="N111" s="366">
        <v>2021</v>
      </c>
      <c r="O111" s="366">
        <v>2027</v>
      </c>
      <c r="P111" s="367"/>
      <c r="Q111" s="367" t="s">
        <v>132</v>
      </c>
      <c r="R111" s="367"/>
      <c r="S111" s="367" t="s">
        <v>132</v>
      </c>
      <c r="T111" s="367"/>
      <c r="U111" s="367"/>
      <c r="V111" s="367"/>
      <c r="W111" s="367"/>
      <c r="X111" s="367"/>
      <c r="Y111" s="359" t="s">
        <v>816</v>
      </c>
      <c r="Z111" s="368"/>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221" customFormat="1" ht="56.25">
      <c r="A112" s="283">
        <v>108</v>
      </c>
      <c r="B112" s="338" t="s">
        <v>813</v>
      </c>
      <c r="C112" s="338" t="s">
        <v>173</v>
      </c>
      <c r="D112" s="404">
        <v>70631778</v>
      </c>
      <c r="E112" s="404">
        <v>102520135</v>
      </c>
      <c r="F112" s="404">
        <v>600145255</v>
      </c>
      <c r="G112" s="338" t="s">
        <v>814</v>
      </c>
      <c r="H112" s="407" t="s">
        <v>29</v>
      </c>
      <c r="I112" s="407" t="s">
        <v>110</v>
      </c>
      <c r="J112" s="359" t="s">
        <v>30</v>
      </c>
      <c r="K112" s="363" t="s">
        <v>817</v>
      </c>
      <c r="L112" s="364">
        <v>3200000</v>
      </c>
      <c r="M112" s="291">
        <f t="shared" si="10"/>
        <v>2720000</v>
      </c>
      <c r="N112" s="366">
        <v>2021</v>
      </c>
      <c r="O112" s="366">
        <v>2027</v>
      </c>
      <c r="P112" s="367"/>
      <c r="Q112" s="367" t="s">
        <v>132</v>
      </c>
      <c r="R112" s="367"/>
      <c r="S112" s="367" t="s">
        <v>132</v>
      </c>
      <c r="T112" s="367"/>
      <c r="U112" s="367"/>
      <c r="V112" s="367"/>
      <c r="W112" s="367"/>
      <c r="X112" s="367"/>
      <c r="Y112" s="359" t="s">
        <v>816</v>
      </c>
      <c r="Z112" s="368"/>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221" customFormat="1" ht="56.25">
      <c r="A113" s="283">
        <v>109</v>
      </c>
      <c r="B113" s="338" t="s">
        <v>813</v>
      </c>
      <c r="C113" s="338" t="s">
        <v>173</v>
      </c>
      <c r="D113" s="404">
        <v>70631778</v>
      </c>
      <c r="E113" s="404">
        <v>102520135</v>
      </c>
      <c r="F113" s="404">
        <v>600145255</v>
      </c>
      <c r="G113" s="338" t="s">
        <v>814</v>
      </c>
      <c r="H113" s="407" t="s">
        <v>29</v>
      </c>
      <c r="I113" s="407" t="s">
        <v>110</v>
      </c>
      <c r="J113" s="359" t="s">
        <v>30</v>
      </c>
      <c r="K113" s="363" t="s">
        <v>818</v>
      </c>
      <c r="L113" s="364">
        <v>1900000</v>
      </c>
      <c r="M113" s="291">
        <f t="shared" si="10"/>
        <v>1615000</v>
      </c>
      <c r="N113" s="366">
        <v>2021</v>
      </c>
      <c r="O113" s="366">
        <v>2027</v>
      </c>
      <c r="P113" s="367" t="s">
        <v>132</v>
      </c>
      <c r="Q113" s="367"/>
      <c r="R113" s="367"/>
      <c r="S113" s="367" t="s">
        <v>132</v>
      </c>
      <c r="T113" s="367"/>
      <c r="U113" s="367"/>
      <c r="V113" s="367"/>
      <c r="W113" s="367"/>
      <c r="X113" s="367"/>
      <c r="Y113" s="359" t="s">
        <v>816</v>
      </c>
      <c r="Z113" s="368"/>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row>
    <row r="114" spans="1:61" s="221" customFormat="1" ht="56.25">
      <c r="A114" s="283">
        <v>110</v>
      </c>
      <c r="B114" s="338" t="s">
        <v>813</v>
      </c>
      <c r="C114" s="338" t="s">
        <v>173</v>
      </c>
      <c r="D114" s="404">
        <v>70631778</v>
      </c>
      <c r="E114" s="404">
        <v>102520135</v>
      </c>
      <c r="F114" s="404">
        <v>600145255</v>
      </c>
      <c r="G114" s="338" t="s">
        <v>819</v>
      </c>
      <c r="H114" s="407" t="s">
        <v>29</v>
      </c>
      <c r="I114" s="407" t="s">
        <v>110</v>
      </c>
      <c r="J114" s="359" t="s">
        <v>30</v>
      </c>
      <c r="K114" s="363" t="s">
        <v>820</v>
      </c>
      <c r="L114" s="364">
        <v>1500000</v>
      </c>
      <c r="M114" s="291">
        <f t="shared" si="10"/>
        <v>1275000</v>
      </c>
      <c r="N114" s="366">
        <v>2021</v>
      </c>
      <c r="O114" s="366">
        <v>2027</v>
      </c>
      <c r="P114" s="367"/>
      <c r="Q114" s="367" t="s">
        <v>132</v>
      </c>
      <c r="R114" s="367"/>
      <c r="S114" s="367"/>
      <c r="T114" s="367"/>
      <c r="U114" s="367"/>
      <c r="V114" s="367"/>
      <c r="W114" s="367"/>
      <c r="X114" s="367"/>
      <c r="Y114" s="359" t="s">
        <v>816</v>
      </c>
      <c r="Z114" s="368"/>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221" customFormat="1" ht="56.25">
      <c r="A115" s="283">
        <v>111</v>
      </c>
      <c r="B115" s="338" t="s">
        <v>813</v>
      </c>
      <c r="C115" s="338" t="s">
        <v>173</v>
      </c>
      <c r="D115" s="404">
        <v>70631778</v>
      </c>
      <c r="E115" s="404">
        <v>102520135</v>
      </c>
      <c r="F115" s="404">
        <v>600145255</v>
      </c>
      <c r="G115" s="338" t="s">
        <v>814</v>
      </c>
      <c r="H115" s="407" t="s">
        <v>29</v>
      </c>
      <c r="I115" s="407" t="s">
        <v>110</v>
      </c>
      <c r="J115" s="359" t="s">
        <v>30</v>
      </c>
      <c r="K115" s="363" t="s">
        <v>821</v>
      </c>
      <c r="L115" s="364">
        <v>2200000</v>
      </c>
      <c r="M115" s="291">
        <f t="shared" si="10"/>
        <v>1870000</v>
      </c>
      <c r="N115" s="366">
        <v>2021</v>
      </c>
      <c r="O115" s="366">
        <v>2027</v>
      </c>
      <c r="P115" s="367"/>
      <c r="Q115" s="367" t="s">
        <v>132</v>
      </c>
      <c r="R115" s="367"/>
      <c r="S115" s="367" t="s">
        <v>132</v>
      </c>
      <c r="T115" s="367"/>
      <c r="U115" s="367"/>
      <c r="V115" s="367"/>
      <c r="W115" s="367"/>
      <c r="X115" s="367"/>
      <c r="Y115" s="359"/>
      <c r="Z115" s="368"/>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221" customFormat="1" ht="33.75">
      <c r="A116" s="283">
        <v>112</v>
      </c>
      <c r="B116" s="338" t="s">
        <v>813</v>
      </c>
      <c r="C116" s="338" t="s">
        <v>173</v>
      </c>
      <c r="D116" s="404">
        <v>70631778</v>
      </c>
      <c r="E116" s="404">
        <v>102520135</v>
      </c>
      <c r="F116" s="404">
        <v>600145255</v>
      </c>
      <c r="G116" s="359" t="s">
        <v>822</v>
      </c>
      <c r="H116" s="407" t="s">
        <v>29</v>
      </c>
      <c r="I116" s="407" t="s">
        <v>110</v>
      </c>
      <c r="J116" s="359" t="s">
        <v>30</v>
      </c>
      <c r="K116" s="363" t="s">
        <v>823</v>
      </c>
      <c r="L116" s="364">
        <v>1500000</v>
      </c>
      <c r="M116" s="291">
        <f t="shared" si="10"/>
        <v>1275000</v>
      </c>
      <c r="N116" s="366">
        <v>2021</v>
      </c>
      <c r="O116" s="366">
        <v>2027</v>
      </c>
      <c r="P116" s="367"/>
      <c r="Q116" s="367"/>
      <c r="R116" s="367"/>
      <c r="S116" s="367" t="s">
        <v>132</v>
      </c>
      <c r="T116" s="367"/>
      <c r="U116" s="367"/>
      <c r="V116" s="367"/>
      <c r="W116" s="367"/>
      <c r="X116" s="367"/>
      <c r="Y116" s="359"/>
      <c r="Z116" s="368"/>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221" customFormat="1" ht="33.75">
      <c r="A117" s="283">
        <v>113</v>
      </c>
      <c r="B117" s="338" t="s">
        <v>813</v>
      </c>
      <c r="C117" s="338" t="s">
        <v>173</v>
      </c>
      <c r="D117" s="404">
        <v>70631778</v>
      </c>
      <c r="E117" s="404">
        <v>102520135</v>
      </c>
      <c r="F117" s="404">
        <v>600145255</v>
      </c>
      <c r="G117" s="359" t="s">
        <v>824</v>
      </c>
      <c r="H117" s="407" t="s">
        <v>29</v>
      </c>
      <c r="I117" s="407" t="s">
        <v>110</v>
      </c>
      <c r="J117" s="359" t="s">
        <v>30</v>
      </c>
      <c r="K117" s="363" t="s">
        <v>825</v>
      </c>
      <c r="L117" s="364">
        <v>2000000</v>
      </c>
      <c r="M117" s="291">
        <f t="shared" si="10"/>
        <v>1700000</v>
      </c>
      <c r="N117" s="366">
        <v>2021</v>
      </c>
      <c r="O117" s="366">
        <v>2027</v>
      </c>
      <c r="P117" s="367"/>
      <c r="Q117" s="367"/>
      <c r="R117" s="367" t="s">
        <v>132</v>
      </c>
      <c r="S117" s="367"/>
      <c r="T117" s="367"/>
      <c r="U117" s="367"/>
      <c r="V117" s="367"/>
      <c r="W117" s="367" t="s">
        <v>132</v>
      </c>
      <c r="X117" s="367"/>
      <c r="Y117" s="359"/>
      <c r="Z117" s="368"/>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221" customFormat="1" ht="33.75">
      <c r="A118" s="283">
        <v>114</v>
      </c>
      <c r="B118" s="338" t="s">
        <v>813</v>
      </c>
      <c r="C118" s="338" t="s">
        <v>173</v>
      </c>
      <c r="D118" s="404">
        <v>70631778</v>
      </c>
      <c r="E118" s="404">
        <v>102520135</v>
      </c>
      <c r="F118" s="404">
        <v>600145255</v>
      </c>
      <c r="G118" s="359" t="s">
        <v>822</v>
      </c>
      <c r="H118" s="407" t="s">
        <v>29</v>
      </c>
      <c r="I118" s="407" t="s">
        <v>110</v>
      </c>
      <c r="J118" s="359" t="s">
        <v>30</v>
      </c>
      <c r="K118" s="363" t="s">
        <v>823</v>
      </c>
      <c r="L118" s="364">
        <v>2800000</v>
      </c>
      <c r="M118" s="291">
        <f t="shared" si="10"/>
        <v>2380000</v>
      </c>
      <c r="N118" s="366">
        <v>2021</v>
      </c>
      <c r="O118" s="366">
        <v>2027</v>
      </c>
      <c r="P118" s="367"/>
      <c r="Q118" s="367"/>
      <c r="R118" s="367"/>
      <c r="S118" s="367" t="s">
        <v>132</v>
      </c>
      <c r="T118" s="367"/>
      <c r="U118" s="367"/>
      <c r="V118" s="367"/>
      <c r="W118" s="367"/>
      <c r="X118" s="367"/>
      <c r="Y118" s="359"/>
      <c r="Z118" s="368"/>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221" customFormat="1" ht="56.25">
      <c r="A119" s="283">
        <v>115</v>
      </c>
      <c r="B119" s="338" t="s">
        <v>813</v>
      </c>
      <c r="C119" s="338" t="s">
        <v>173</v>
      </c>
      <c r="D119" s="404">
        <v>70631778</v>
      </c>
      <c r="E119" s="404">
        <v>102520135</v>
      </c>
      <c r="F119" s="404">
        <v>600145255</v>
      </c>
      <c r="G119" s="338" t="s">
        <v>826</v>
      </c>
      <c r="H119" s="407" t="s">
        <v>29</v>
      </c>
      <c r="I119" s="407" t="s">
        <v>110</v>
      </c>
      <c r="J119" s="359" t="s">
        <v>30</v>
      </c>
      <c r="K119" s="363" t="s">
        <v>820</v>
      </c>
      <c r="L119" s="364">
        <v>1400000</v>
      </c>
      <c r="M119" s="291">
        <f t="shared" si="10"/>
        <v>1190000</v>
      </c>
      <c r="N119" s="366">
        <v>2021</v>
      </c>
      <c r="O119" s="366">
        <v>2027</v>
      </c>
      <c r="P119" s="367"/>
      <c r="Q119" s="367" t="s">
        <v>132</v>
      </c>
      <c r="R119" s="367"/>
      <c r="S119" s="367"/>
      <c r="T119" s="367"/>
      <c r="U119" s="367"/>
      <c r="V119" s="367"/>
      <c r="W119" s="367" t="s">
        <v>132</v>
      </c>
      <c r="X119" s="367"/>
      <c r="Y119" s="359"/>
      <c r="Z119" s="368"/>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425" customFormat="1" ht="33.75">
      <c r="A120" s="386">
        <v>116</v>
      </c>
      <c r="B120" s="348" t="s">
        <v>827</v>
      </c>
      <c r="C120" s="348" t="s">
        <v>173</v>
      </c>
      <c r="D120" s="807" t="s">
        <v>828</v>
      </c>
      <c r="E120" s="414">
        <v>102508560</v>
      </c>
      <c r="F120" s="414">
        <v>600145182</v>
      </c>
      <c r="G120" s="357" t="s">
        <v>829</v>
      </c>
      <c r="H120" s="415" t="s">
        <v>29</v>
      </c>
      <c r="I120" s="415" t="s">
        <v>110</v>
      </c>
      <c r="J120" s="357" t="s">
        <v>30</v>
      </c>
      <c r="K120" s="351" t="s">
        <v>830</v>
      </c>
      <c r="L120" s="352">
        <v>9000000</v>
      </c>
      <c r="M120" s="399">
        <v>0</v>
      </c>
      <c r="N120" s="808">
        <v>2026</v>
      </c>
      <c r="O120" s="808">
        <v>2030</v>
      </c>
      <c r="P120" s="354" t="s">
        <v>41</v>
      </c>
      <c r="Q120" s="354" t="s">
        <v>41</v>
      </c>
      <c r="R120" s="354" t="s">
        <v>41</v>
      </c>
      <c r="S120" s="354" t="s">
        <v>41</v>
      </c>
      <c r="T120" s="354"/>
      <c r="U120" s="354"/>
      <c r="V120" s="354" t="s">
        <v>41</v>
      </c>
      <c r="W120" s="354"/>
      <c r="X120" s="354" t="s">
        <v>41</v>
      </c>
      <c r="Y120" s="357" t="s">
        <v>1731</v>
      </c>
      <c r="Z120" s="1227" t="s">
        <v>801</v>
      </c>
      <c r="AA120" s="311"/>
      <c r="AB120" s="311"/>
      <c r="AC120" s="311"/>
      <c r="AD120" s="311"/>
      <c r="AE120" s="311"/>
      <c r="AF120" s="311"/>
      <c r="AG120" s="311"/>
      <c r="AH120" s="311"/>
      <c r="AI120" s="311"/>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row>
    <row r="121" spans="1:61" s="221" customFormat="1" ht="45">
      <c r="A121" s="283">
        <v>117</v>
      </c>
      <c r="B121" s="1473" t="s">
        <v>827</v>
      </c>
      <c r="C121" s="1473" t="s">
        <v>173</v>
      </c>
      <c r="D121" s="1474" t="s">
        <v>828</v>
      </c>
      <c r="E121" s="1475">
        <v>102508560</v>
      </c>
      <c r="F121" s="1475">
        <v>600145182</v>
      </c>
      <c r="G121" s="1476" t="s">
        <v>832</v>
      </c>
      <c r="H121" s="1477" t="s">
        <v>29</v>
      </c>
      <c r="I121" s="1477" t="s">
        <v>110</v>
      </c>
      <c r="J121" s="1476" t="s">
        <v>30</v>
      </c>
      <c r="K121" s="1478" t="s">
        <v>833</v>
      </c>
      <c r="L121" s="1479">
        <v>100000000</v>
      </c>
      <c r="M121" s="1480">
        <v>85000000</v>
      </c>
      <c r="N121" s="1481">
        <v>2026</v>
      </c>
      <c r="O121" s="1482">
        <v>2030</v>
      </c>
      <c r="P121" s="1483" t="s">
        <v>41</v>
      </c>
      <c r="Q121" s="1483" t="s">
        <v>41</v>
      </c>
      <c r="R121" s="1483" t="s">
        <v>41</v>
      </c>
      <c r="S121" s="1483" t="s">
        <v>41</v>
      </c>
      <c r="T121" s="1483"/>
      <c r="U121" s="1483"/>
      <c r="V121" s="1483" t="s">
        <v>41</v>
      </c>
      <c r="W121" s="1483" t="s">
        <v>41</v>
      </c>
      <c r="X121" s="1483" t="s">
        <v>41</v>
      </c>
      <c r="Y121" s="1476"/>
      <c r="Z121" s="408" t="s">
        <v>193</v>
      </c>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221" customFormat="1" ht="36" customHeight="1">
      <c r="A122" s="283">
        <v>118</v>
      </c>
      <c r="B122" s="1473" t="s">
        <v>827</v>
      </c>
      <c r="C122" s="1473" t="s">
        <v>173</v>
      </c>
      <c r="D122" s="1474" t="s">
        <v>828</v>
      </c>
      <c r="E122" s="1475">
        <v>102508560</v>
      </c>
      <c r="F122" s="1475">
        <v>600145182</v>
      </c>
      <c r="G122" s="1476" t="s">
        <v>834</v>
      </c>
      <c r="H122" s="1477" t="s">
        <v>29</v>
      </c>
      <c r="I122" s="1477" t="s">
        <v>110</v>
      </c>
      <c r="J122" s="1476" t="s">
        <v>30</v>
      </c>
      <c r="K122" s="1478" t="s">
        <v>830</v>
      </c>
      <c r="L122" s="1479">
        <v>2000000</v>
      </c>
      <c r="M122" s="1480">
        <v>1700000</v>
      </c>
      <c r="N122" s="1481">
        <v>2026</v>
      </c>
      <c r="O122" s="1482">
        <v>2030</v>
      </c>
      <c r="P122" s="1483" t="s">
        <v>41</v>
      </c>
      <c r="Q122" s="1483" t="s">
        <v>41</v>
      </c>
      <c r="R122" s="1483" t="s">
        <v>41</v>
      </c>
      <c r="S122" s="1483" t="s">
        <v>41</v>
      </c>
      <c r="T122" s="1483"/>
      <c r="U122" s="1483"/>
      <c r="V122" s="1483" t="s">
        <v>41</v>
      </c>
      <c r="W122" s="1483" t="s">
        <v>41</v>
      </c>
      <c r="X122" s="1483" t="s">
        <v>41</v>
      </c>
      <c r="Y122" s="1476"/>
      <c r="Z122" s="408" t="s">
        <v>193</v>
      </c>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221" customFormat="1" ht="38.25" customHeight="1">
      <c r="A123" s="283">
        <v>119</v>
      </c>
      <c r="B123" s="1473" t="s">
        <v>827</v>
      </c>
      <c r="C123" s="1473" t="s">
        <v>173</v>
      </c>
      <c r="D123" s="1474" t="s">
        <v>828</v>
      </c>
      <c r="E123" s="1475">
        <v>102508560</v>
      </c>
      <c r="F123" s="1475">
        <v>600145182</v>
      </c>
      <c r="G123" s="1476" t="s">
        <v>835</v>
      </c>
      <c r="H123" s="1477" t="s">
        <v>29</v>
      </c>
      <c r="I123" s="1477" t="s">
        <v>110</v>
      </c>
      <c r="J123" s="1476" t="s">
        <v>30</v>
      </c>
      <c r="K123" s="1478" t="s">
        <v>836</v>
      </c>
      <c r="L123" s="1479">
        <v>8000000</v>
      </c>
      <c r="M123" s="1480">
        <v>6800000</v>
      </c>
      <c r="N123" s="1482">
        <v>2026</v>
      </c>
      <c r="O123" s="1482">
        <v>2030</v>
      </c>
      <c r="P123" s="1483" t="s">
        <v>41</v>
      </c>
      <c r="Q123" s="1483" t="s">
        <v>41</v>
      </c>
      <c r="R123" s="1483" t="s">
        <v>41</v>
      </c>
      <c r="S123" s="1483" t="s">
        <v>41</v>
      </c>
      <c r="T123" s="1483"/>
      <c r="U123" s="1483"/>
      <c r="V123" s="1483" t="s">
        <v>41</v>
      </c>
      <c r="W123" s="1483" t="s">
        <v>41</v>
      </c>
      <c r="X123" s="1483" t="s">
        <v>41</v>
      </c>
      <c r="Y123" s="1476"/>
      <c r="Z123" s="408" t="s">
        <v>193</v>
      </c>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221" customFormat="1" ht="40.5" customHeight="1">
      <c r="A124" s="283">
        <v>120</v>
      </c>
      <c r="B124" s="1473" t="s">
        <v>827</v>
      </c>
      <c r="C124" s="1473" t="s">
        <v>173</v>
      </c>
      <c r="D124" s="1474" t="s">
        <v>828</v>
      </c>
      <c r="E124" s="1475">
        <v>102508560</v>
      </c>
      <c r="F124" s="1475">
        <v>600145182</v>
      </c>
      <c r="G124" s="1476" t="s">
        <v>837</v>
      </c>
      <c r="H124" s="1477" t="s">
        <v>29</v>
      </c>
      <c r="I124" s="1477" t="s">
        <v>110</v>
      </c>
      <c r="J124" s="1476" t="s">
        <v>30</v>
      </c>
      <c r="K124" s="1478" t="s">
        <v>838</v>
      </c>
      <c r="L124" s="1479">
        <v>6000000</v>
      </c>
      <c r="M124" s="1480">
        <v>5100000</v>
      </c>
      <c r="N124" s="1481">
        <v>2026</v>
      </c>
      <c r="O124" s="1482">
        <v>2026</v>
      </c>
      <c r="P124" s="1483" t="s">
        <v>41</v>
      </c>
      <c r="Q124" s="1483" t="s">
        <v>41</v>
      </c>
      <c r="R124" s="1483" t="s">
        <v>41</v>
      </c>
      <c r="S124" s="1483"/>
      <c r="T124" s="1483"/>
      <c r="U124" s="1483"/>
      <c r="V124" s="1483" t="s">
        <v>41</v>
      </c>
      <c r="W124" s="1483" t="s">
        <v>41</v>
      </c>
      <c r="X124" s="1483"/>
      <c r="Y124" s="1476"/>
      <c r="Z124" s="408" t="s">
        <v>193</v>
      </c>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312" customFormat="1" ht="33.75">
      <c r="A125" s="386">
        <v>121</v>
      </c>
      <c r="B125" s="348" t="s">
        <v>827</v>
      </c>
      <c r="C125" s="348" t="s">
        <v>173</v>
      </c>
      <c r="D125" s="807" t="s">
        <v>828</v>
      </c>
      <c r="E125" s="414">
        <v>102508560</v>
      </c>
      <c r="F125" s="414">
        <v>600145182</v>
      </c>
      <c r="G125" s="348" t="s">
        <v>839</v>
      </c>
      <c r="H125" s="415" t="s">
        <v>29</v>
      </c>
      <c r="I125" s="415" t="s">
        <v>110</v>
      </c>
      <c r="J125" s="357" t="s">
        <v>30</v>
      </c>
      <c r="K125" s="351" t="s">
        <v>840</v>
      </c>
      <c r="L125" s="352">
        <v>6000000</v>
      </c>
      <c r="M125" s="399">
        <v>0</v>
      </c>
      <c r="N125" s="808">
        <v>2024</v>
      </c>
      <c r="O125" s="808">
        <v>2030</v>
      </c>
      <c r="P125" s="354" t="s">
        <v>41</v>
      </c>
      <c r="Q125" s="354" t="s">
        <v>41</v>
      </c>
      <c r="R125" s="354" t="s">
        <v>41</v>
      </c>
      <c r="S125" s="354" t="s">
        <v>41</v>
      </c>
      <c r="T125" s="354"/>
      <c r="U125" s="354" t="s">
        <v>41</v>
      </c>
      <c r="V125" s="354" t="s">
        <v>41</v>
      </c>
      <c r="W125" s="354" t="s">
        <v>41</v>
      </c>
      <c r="X125" s="354" t="s">
        <v>41</v>
      </c>
      <c r="Y125" s="357" t="s">
        <v>1732</v>
      </c>
      <c r="Z125" s="1228" t="s">
        <v>801</v>
      </c>
      <c r="AA125" s="311"/>
      <c r="AB125" s="311"/>
      <c r="AC125" s="311"/>
      <c r="AD125" s="311"/>
      <c r="AE125" s="311"/>
      <c r="AF125" s="311"/>
      <c r="AG125" s="311"/>
      <c r="AH125" s="311"/>
      <c r="AI125" s="311"/>
      <c r="AJ125" s="311"/>
      <c r="AK125" s="311"/>
      <c r="AL125" s="311"/>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row>
    <row r="126" spans="1:61" s="221" customFormat="1" ht="33.75">
      <c r="A126" s="283">
        <v>122</v>
      </c>
      <c r="B126" s="1473" t="s">
        <v>827</v>
      </c>
      <c r="C126" s="1473" t="s">
        <v>173</v>
      </c>
      <c r="D126" s="1474" t="s">
        <v>828</v>
      </c>
      <c r="E126" s="1475">
        <v>102508560</v>
      </c>
      <c r="F126" s="1475">
        <v>600145182</v>
      </c>
      <c r="G126" s="1473" t="s">
        <v>841</v>
      </c>
      <c r="H126" s="1477" t="s">
        <v>29</v>
      </c>
      <c r="I126" s="1477" t="s">
        <v>110</v>
      </c>
      <c r="J126" s="1476" t="s">
        <v>30</v>
      </c>
      <c r="K126" s="1478" t="s">
        <v>842</v>
      </c>
      <c r="L126" s="1479">
        <v>30000000</v>
      </c>
      <c r="M126" s="1480">
        <v>25500000</v>
      </c>
      <c r="N126" s="1481">
        <v>2026</v>
      </c>
      <c r="O126" s="1482">
        <v>2035</v>
      </c>
      <c r="P126" s="1483" t="s">
        <v>41</v>
      </c>
      <c r="Q126" s="1483" t="s">
        <v>41</v>
      </c>
      <c r="R126" s="1483" t="s">
        <v>41</v>
      </c>
      <c r="S126" s="1483" t="s">
        <v>41</v>
      </c>
      <c r="T126" s="1483"/>
      <c r="U126" s="1483"/>
      <c r="V126" s="1483" t="s">
        <v>41</v>
      </c>
      <c r="W126" s="1483" t="s">
        <v>41</v>
      </c>
      <c r="X126" s="1483" t="s">
        <v>41</v>
      </c>
      <c r="Y126" s="1476"/>
      <c r="Z126" s="408" t="s">
        <v>193</v>
      </c>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221" customFormat="1" ht="67.5">
      <c r="A127" s="283">
        <v>123</v>
      </c>
      <c r="B127" s="1473" t="s">
        <v>827</v>
      </c>
      <c r="C127" s="1473" t="s">
        <v>173</v>
      </c>
      <c r="D127" s="1474" t="s">
        <v>828</v>
      </c>
      <c r="E127" s="1475">
        <v>102508560</v>
      </c>
      <c r="F127" s="1475">
        <v>600145182</v>
      </c>
      <c r="G127" s="1473" t="s">
        <v>843</v>
      </c>
      <c r="H127" s="1477" t="s">
        <v>29</v>
      </c>
      <c r="I127" s="1477" t="s">
        <v>110</v>
      </c>
      <c r="J127" s="1476" t="s">
        <v>30</v>
      </c>
      <c r="K127" s="1478" t="s">
        <v>844</v>
      </c>
      <c r="L127" s="1479">
        <v>50000000</v>
      </c>
      <c r="M127" s="1480">
        <v>42500000</v>
      </c>
      <c r="N127" s="1481">
        <v>2026</v>
      </c>
      <c r="O127" s="1482">
        <v>2035</v>
      </c>
      <c r="P127" s="1483" t="s">
        <v>41</v>
      </c>
      <c r="Q127" s="1483" t="s">
        <v>41</v>
      </c>
      <c r="R127" s="1483" t="s">
        <v>41</v>
      </c>
      <c r="S127" s="1483" t="s">
        <v>41</v>
      </c>
      <c r="T127" s="1483"/>
      <c r="U127" s="1483" t="s">
        <v>41</v>
      </c>
      <c r="V127" s="1483" t="s">
        <v>41</v>
      </c>
      <c r="W127" s="1483" t="s">
        <v>41</v>
      </c>
      <c r="X127" s="1483" t="s">
        <v>41</v>
      </c>
      <c r="Y127" s="1476"/>
      <c r="Z127" s="408" t="s">
        <v>193</v>
      </c>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row>
    <row r="128" spans="1:61" s="221" customFormat="1" ht="69" customHeight="1">
      <c r="A128" s="283">
        <v>124</v>
      </c>
      <c r="B128" s="1473" t="s">
        <v>827</v>
      </c>
      <c r="C128" s="1473" t="s">
        <v>173</v>
      </c>
      <c r="D128" s="1474" t="s">
        <v>828</v>
      </c>
      <c r="E128" s="1475">
        <v>102508560</v>
      </c>
      <c r="F128" s="1475">
        <v>600145182</v>
      </c>
      <c r="G128" s="1476" t="s">
        <v>845</v>
      </c>
      <c r="H128" s="1477" t="s">
        <v>29</v>
      </c>
      <c r="I128" s="1477" t="s">
        <v>110</v>
      </c>
      <c r="J128" s="1476" t="s">
        <v>30</v>
      </c>
      <c r="K128" s="1478" t="s">
        <v>846</v>
      </c>
      <c r="L128" s="1479">
        <v>6000000</v>
      </c>
      <c r="M128" s="1480">
        <v>5100000</v>
      </c>
      <c r="N128" s="1481">
        <v>2026</v>
      </c>
      <c r="O128" s="1482">
        <v>2030</v>
      </c>
      <c r="P128" s="1483" t="s">
        <v>41</v>
      </c>
      <c r="Q128" s="1483" t="s">
        <v>41</v>
      </c>
      <c r="R128" s="1483" t="s">
        <v>41</v>
      </c>
      <c r="S128" s="1483" t="s">
        <v>41</v>
      </c>
      <c r="T128" s="1483"/>
      <c r="U128" s="1483"/>
      <c r="V128" s="1483" t="s">
        <v>41</v>
      </c>
      <c r="W128" s="1483" t="s">
        <v>41</v>
      </c>
      <c r="X128" s="1483" t="s">
        <v>41</v>
      </c>
      <c r="Y128" s="1476"/>
      <c r="Z128" s="408" t="s">
        <v>193</v>
      </c>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61" s="221" customFormat="1" ht="33.75">
      <c r="A129" s="283">
        <v>125</v>
      </c>
      <c r="B129" s="1473" t="s">
        <v>847</v>
      </c>
      <c r="C129" s="1473" t="s">
        <v>173</v>
      </c>
      <c r="D129" s="1475">
        <v>70978344</v>
      </c>
      <c r="E129" s="1475">
        <v>102832706</v>
      </c>
      <c r="F129" s="1475">
        <v>600144941</v>
      </c>
      <c r="G129" s="1473" t="s">
        <v>848</v>
      </c>
      <c r="H129" s="1477" t="s">
        <v>29</v>
      </c>
      <c r="I129" s="1477" t="s">
        <v>110</v>
      </c>
      <c r="J129" s="1476" t="s">
        <v>30</v>
      </c>
      <c r="K129" s="1484" t="s">
        <v>849</v>
      </c>
      <c r="L129" s="1479">
        <v>3500000</v>
      </c>
      <c r="M129" s="1464">
        <f>L129/100*85</f>
        <v>2975000</v>
      </c>
      <c r="N129" s="1481">
        <v>2026</v>
      </c>
      <c r="O129" s="1481">
        <v>2030</v>
      </c>
      <c r="P129" s="1483"/>
      <c r="Q129" s="1483"/>
      <c r="R129" s="1483"/>
      <c r="S129" s="1483" t="s">
        <v>41</v>
      </c>
      <c r="T129" s="1483"/>
      <c r="U129" s="1483"/>
      <c r="V129" s="1483"/>
      <c r="W129" s="1483"/>
      <c r="X129" s="1483" t="s">
        <v>41</v>
      </c>
      <c r="Y129" s="1476"/>
      <c r="Z129" s="408" t="s">
        <v>193</v>
      </c>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61" s="221" customFormat="1" ht="45">
      <c r="A130" s="283">
        <v>126</v>
      </c>
      <c r="B130" s="1473" t="s">
        <v>850</v>
      </c>
      <c r="C130" s="1473" t="s">
        <v>173</v>
      </c>
      <c r="D130" s="1475">
        <v>70978361</v>
      </c>
      <c r="E130" s="1475">
        <v>102508666</v>
      </c>
      <c r="F130" s="1475">
        <v>600145212</v>
      </c>
      <c r="G130" s="1476" t="s">
        <v>851</v>
      </c>
      <c r="H130" s="1477" t="s">
        <v>29</v>
      </c>
      <c r="I130" s="1477" t="s">
        <v>110</v>
      </c>
      <c r="J130" s="1476" t="s">
        <v>30</v>
      </c>
      <c r="K130" s="1484" t="s">
        <v>852</v>
      </c>
      <c r="L130" s="1479">
        <v>20000000</v>
      </c>
      <c r="M130" s="1464">
        <f>L130/100*85</f>
        <v>17000000</v>
      </c>
      <c r="N130" s="1482">
        <v>2023</v>
      </c>
      <c r="O130" s="1482">
        <v>2027</v>
      </c>
      <c r="P130" s="1483" t="s">
        <v>41</v>
      </c>
      <c r="Q130" s="1483" t="s">
        <v>41</v>
      </c>
      <c r="R130" s="1483" t="s">
        <v>41</v>
      </c>
      <c r="S130" s="1483" t="s">
        <v>41</v>
      </c>
      <c r="T130" s="1483"/>
      <c r="U130" s="1483"/>
      <c r="V130" s="1483"/>
      <c r="W130" s="1483"/>
      <c r="X130" s="1483" t="s">
        <v>41</v>
      </c>
      <c r="Y130" s="1476"/>
      <c r="Z130" s="408" t="s">
        <v>58</v>
      </c>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61" s="312" customFormat="1" ht="67.5">
      <c r="A131" s="386">
        <v>127</v>
      </c>
      <c r="B131" s="357" t="s">
        <v>404</v>
      </c>
      <c r="C131" s="348" t="s">
        <v>173</v>
      </c>
      <c r="D131" s="414">
        <v>70978352</v>
      </c>
      <c r="E131" s="398">
        <v>108034127</v>
      </c>
      <c r="F131" s="414">
        <v>600145034</v>
      </c>
      <c r="G131" s="357" t="s">
        <v>853</v>
      </c>
      <c r="H131" s="415" t="s">
        <v>29</v>
      </c>
      <c r="I131" s="415" t="s">
        <v>110</v>
      </c>
      <c r="J131" s="357" t="s">
        <v>30</v>
      </c>
      <c r="K131" s="351" t="s">
        <v>830</v>
      </c>
      <c r="L131" s="352">
        <v>600000</v>
      </c>
      <c r="M131" s="399">
        <v>0</v>
      </c>
      <c r="N131" s="353">
        <v>2025</v>
      </c>
      <c r="O131" s="353">
        <v>2027</v>
      </c>
      <c r="P131" s="354"/>
      <c r="Q131" s="354"/>
      <c r="R131" s="354" t="s">
        <v>41</v>
      </c>
      <c r="S131" s="354" t="s">
        <v>41</v>
      </c>
      <c r="T131" s="354"/>
      <c r="U131" s="354"/>
      <c r="V131" s="354"/>
      <c r="W131" s="354"/>
      <c r="X131" s="354"/>
      <c r="Y131" s="357"/>
      <c r="Z131" s="416" t="s">
        <v>58</v>
      </c>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row>
    <row r="132" spans="1:61" s="221" customFormat="1" ht="56.25">
      <c r="A132" s="283">
        <v>128</v>
      </c>
      <c r="B132" s="359" t="s">
        <v>404</v>
      </c>
      <c r="C132" s="338" t="s">
        <v>173</v>
      </c>
      <c r="D132" s="404">
        <v>70978352</v>
      </c>
      <c r="E132" s="363">
        <v>108034127</v>
      </c>
      <c r="F132" s="404">
        <v>600145034</v>
      </c>
      <c r="G132" s="359" t="s">
        <v>854</v>
      </c>
      <c r="H132" s="407" t="s">
        <v>29</v>
      </c>
      <c r="I132" s="407" t="s">
        <v>110</v>
      </c>
      <c r="J132" s="359" t="s">
        <v>30</v>
      </c>
      <c r="K132" s="342" t="s">
        <v>855</v>
      </c>
      <c r="L132" s="364">
        <v>1200000</v>
      </c>
      <c r="M132" s="291">
        <f>L132/100*85</f>
        <v>1020000</v>
      </c>
      <c r="N132" s="366">
        <v>2025</v>
      </c>
      <c r="O132" s="366">
        <v>2027</v>
      </c>
      <c r="P132" s="367" t="s">
        <v>132</v>
      </c>
      <c r="Q132" s="367"/>
      <c r="R132" s="367"/>
      <c r="S132" s="367" t="s">
        <v>132</v>
      </c>
      <c r="T132" s="367"/>
      <c r="U132" s="367"/>
      <c r="V132" s="367"/>
      <c r="W132" s="367"/>
      <c r="X132" s="367"/>
      <c r="Y132" s="359"/>
      <c r="Z132" s="408" t="s">
        <v>58</v>
      </c>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61" s="221" customFormat="1" ht="33.75">
      <c r="A133" s="283">
        <v>129</v>
      </c>
      <c r="B133" s="359" t="s">
        <v>404</v>
      </c>
      <c r="C133" s="338" t="s">
        <v>173</v>
      </c>
      <c r="D133" s="404">
        <v>70978352</v>
      </c>
      <c r="E133" s="363">
        <v>108034127</v>
      </c>
      <c r="F133" s="404">
        <v>600145034</v>
      </c>
      <c r="G133" s="359" t="s">
        <v>856</v>
      </c>
      <c r="H133" s="407" t="s">
        <v>29</v>
      </c>
      <c r="I133" s="407" t="s">
        <v>110</v>
      </c>
      <c r="J133" s="359" t="s">
        <v>30</v>
      </c>
      <c r="K133" s="363" t="s">
        <v>857</v>
      </c>
      <c r="L133" s="424">
        <v>31000000</v>
      </c>
      <c r="M133" s="291">
        <f>L133/100*85</f>
        <v>26350000</v>
      </c>
      <c r="N133" s="366">
        <v>2025</v>
      </c>
      <c r="O133" s="366">
        <v>2027</v>
      </c>
      <c r="P133" s="367" t="s">
        <v>41</v>
      </c>
      <c r="Q133" s="367" t="s">
        <v>41</v>
      </c>
      <c r="R133" s="367" t="s">
        <v>41</v>
      </c>
      <c r="S133" s="367" t="s">
        <v>41</v>
      </c>
      <c r="T133" s="367"/>
      <c r="U133" s="367"/>
      <c r="V133" s="367" t="s">
        <v>41</v>
      </c>
      <c r="W133" s="367" t="s">
        <v>41</v>
      </c>
      <c r="X133" s="367" t="s">
        <v>41</v>
      </c>
      <c r="Y133" s="359" t="s">
        <v>858</v>
      </c>
      <c r="Z133" s="408"/>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61" s="221" customFormat="1" ht="33.75">
      <c r="A134" s="386">
        <v>130</v>
      </c>
      <c r="B134" s="387" t="s">
        <v>404</v>
      </c>
      <c r="C134" s="417" t="s">
        <v>173</v>
      </c>
      <c r="D134" s="418">
        <v>70978352</v>
      </c>
      <c r="E134" s="390">
        <v>108034127</v>
      </c>
      <c r="F134" s="418">
        <v>600145034</v>
      </c>
      <c r="G134" s="387" t="s">
        <v>859</v>
      </c>
      <c r="H134" s="419" t="s">
        <v>29</v>
      </c>
      <c r="I134" s="419" t="s">
        <v>110</v>
      </c>
      <c r="J134" s="387" t="s">
        <v>30</v>
      </c>
      <c r="K134" s="511" t="s">
        <v>860</v>
      </c>
      <c r="L134" s="391">
        <v>1800000</v>
      </c>
      <c r="M134" s="392">
        <v>0</v>
      </c>
      <c r="N134" s="393">
        <v>2024</v>
      </c>
      <c r="O134" s="393">
        <v>2026</v>
      </c>
      <c r="P134" s="394" t="s">
        <v>41</v>
      </c>
      <c r="Q134" s="394" t="s">
        <v>41</v>
      </c>
      <c r="R134" s="394" t="s">
        <v>41</v>
      </c>
      <c r="S134" s="394" t="s">
        <v>41</v>
      </c>
      <c r="T134" s="394"/>
      <c r="U134" s="394"/>
      <c r="V134" s="394" t="s">
        <v>41</v>
      </c>
      <c r="W134" s="394" t="s">
        <v>41</v>
      </c>
      <c r="X134" s="394" t="s">
        <v>41</v>
      </c>
      <c r="Y134" s="387" t="s">
        <v>861</v>
      </c>
      <c r="Z134" s="421" t="s">
        <v>58</v>
      </c>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61" s="221" customFormat="1" ht="33.75">
      <c r="A135" s="386">
        <v>131</v>
      </c>
      <c r="B135" s="417" t="s">
        <v>862</v>
      </c>
      <c r="C135" s="417" t="s">
        <v>173</v>
      </c>
      <c r="D135" s="418">
        <v>70631751</v>
      </c>
      <c r="E135" s="418">
        <v>102832986</v>
      </c>
      <c r="F135" s="418">
        <v>600145271</v>
      </c>
      <c r="G135" s="417" t="s">
        <v>863</v>
      </c>
      <c r="H135" s="419" t="s">
        <v>29</v>
      </c>
      <c r="I135" s="419" t="s">
        <v>110</v>
      </c>
      <c r="J135" s="387" t="s">
        <v>30</v>
      </c>
      <c r="K135" s="511" t="s">
        <v>864</v>
      </c>
      <c r="L135" s="391">
        <v>3500000</v>
      </c>
      <c r="M135" s="392">
        <v>0</v>
      </c>
      <c r="N135" s="393">
        <v>2022</v>
      </c>
      <c r="O135" s="393">
        <v>2025</v>
      </c>
      <c r="P135" s="394"/>
      <c r="Q135" s="394" t="s">
        <v>41</v>
      </c>
      <c r="R135" s="394" t="s">
        <v>41</v>
      </c>
      <c r="S135" s="394" t="s">
        <v>41</v>
      </c>
      <c r="T135" s="394"/>
      <c r="U135" s="394"/>
      <c r="V135" s="394"/>
      <c r="W135" s="394"/>
      <c r="X135" s="394"/>
      <c r="Y135" s="417" t="s">
        <v>861</v>
      </c>
      <c r="Z135" s="74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61" s="221" customFormat="1" ht="36" customHeight="1">
      <c r="A136" s="386">
        <v>132</v>
      </c>
      <c r="B136" s="417" t="s">
        <v>862</v>
      </c>
      <c r="C136" s="417" t="s">
        <v>173</v>
      </c>
      <c r="D136" s="418">
        <v>70631751</v>
      </c>
      <c r="E136" s="418">
        <v>102832986</v>
      </c>
      <c r="F136" s="418">
        <v>600145271</v>
      </c>
      <c r="G136" s="417" t="s">
        <v>865</v>
      </c>
      <c r="H136" s="419" t="s">
        <v>29</v>
      </c>
      <c r="I136" s="419" t="s">
        <v>110</v>
      </c>
      <c r="J136" s="387" t="s">
        <v>30</v>
      </c>
      <c r="K136" s="511" t="s">
        <v>866</v>
      </c>
      <c r="L136" s="391">
        <v>2000000</v>
      </c>
      <c r="M136" s="392">
        <v>0</v>
      </c>
      <c r="N136" s="393">
        <v>2022</v>
      </c>
      <c r="O136" s="393">
        <v>2025</v>
      </c>
      <c r="P136" s="394"/>
      <c r="Q136" s="394" t="s">
        <v>41</v>
      </c>
      <c r="R136" s="394" t="s">
        <v>41</v>
      </c>
      <c r="S136" s="394" t="s">
        <v>41</v>
      </c>
      <c r="T136" s="394"/>
      <c r="U136" s="394"/>
      <c r="V136" s="394"/>
      <c r="W136" s="394"/>
      <c r="X136" s="394"/>
      <c r="Y136" s="417" t="s">
        <v>166</v>
      </c>
      <c r="Z136" s="395"/>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61" s="312" customFormat="1" ht="33.75">
      <c r="A137" s="386">
        <v>133</v>
      </c>
      <c r="B137" s="417" t="s">
        <v>867</v>
      </c>
      <c r="C137" s="417" t="s">
        <v>173</v>
      </c>
      <c r="D137" s="741">
        <v>709444628</v>
      </c>
      <c r="E137" s="418">
        <v>102844186</v>
      </c>
      <c r="F137" s="418">
        <v>600144968</v>
      </c>
      <c r="G137" s="387" t="s">
        <v>868</v>
      </c>
      <c r="H137" s="419" t="s">
        <v>29</v>
      </c>
      <c r="I137" s="419" t="s">
        <v>110</v>
      </c>
      <c r="J137" s="387" t="s">
        <v>30</v>
      </c>
      <c r="K137" s="511" t="s">
        <v>869</v>
      </c>
      <c r="L137" s="391">
        <v>1500000</v>
      </c>
      <c r="M137" s="392">
        <v>0</v>
      </c>
      <c r="N137" s="661">
        <v>2023</v>
      </c>
      <c r="O137" s="661">
        <v>2025</v>
      </c>
      <c r="P137" s="394" t="s">
        <v>132</v>
      </c>
      <c r="Q137" s="394" t="s">
        <v>132</v>
      </c>
      <c r="R137" s="394" t="s">
        <v>132</v>
      </c>
      <c r="S137" s="394" t="s">
        <v>132</v>
      </c>
      <c r="T137" s="394" t="s">
        <v>132</v>
      </c>
      <c r="U137" s="394" t="s">
        <v>132</v>
      </c>
      <c r="V137" s="394" t="s">
        <v>132</v>
      </c>
      <c r="W137" s="394"/>
      <c r="X137" s="394"/>
      <c r="Y137" s="417" t="s">
        <v>804</v>
      </c>
      <c r="Z137" s="42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row>
    <row r="138" spans="1:61" s="221" customFormat="1" ht="45">
      <c r="A138" s="283">
        <v>134</v>
      </c>
      <c r="B138" s="338" t="s">
        <v>867</v>
      </c>
      <c r="C138" s="338" t="s">
        <v>173</v>
      </c>
      <c r="D138" s="404">
        <v>70944628</v>
      </c>
      <c r="E138" s="404">
        <v>102844186</v>
      </c>
      <c r="F138" s="404">
        <v>600144968</v>
      </c>
      <c r="G138" s="359" t="s">
        <v>870</v>
      </c>
      <c r="H138" s="407" t="s">
        <v>29</v>
      </c>
      <c r="I138" s="407" t="s">
        <v>110</v>
      </c>
      <c r="J138" s="359" t="s">
        <v>30</v>
      </c>
      <c r="K138" s="342" t="s">
        <v>871</v>
      </c>
      <c r="L138" s="364">
        <v>850000</v>
      </c>
      <c r="M138" s="291">
        <f t="shared" ref="M138:M141" si="11">L138/100*85</f>
        <v>722500</v>
      </c>
      <c r="N138" s="366">
        <v>2025</v>
      </c>
      <c r="O138" s="366">
        <v>2028</v>
      </c>
      <c r="P138" s="367"/>
      <c r="Q138" s="367" t="s">
        <v>132</v>
      </c>
      <c r="R138" s="367" t="s">
        <v>132</v>
      </c>
      <c r="S138" s="367" t="s">
        <v>132</v>
      </c>
      <c r="T138" s="367"/>
      <c r="U138" s="367"/>
      <c r="V138" s="367"/>
      <c r="W138" s="367"/>
      <c r="X138" s="367"/>
      <c r="Y138" s="359"/>
      <c r="Z138" s="40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61" s="221" customFormat="1" ht="45">
      <c r="A139" s="283">
        <v>135</v>
      </c>
      <c r="B139" s="338" t="s">
        <v>867</v>
      </c>
      <c r="C139" s="338" t="s">
        <v>173</v>
      </c>
      <c r="D139" s="404">
        <v>70944628</v>
      </c>
      <c r="E139" s="404">
        <v>102844186</v>
      </c>
      <c r="F139" s="404">
        <v>600144968</v>
      </c>
      <c r="G139" s="359" t="s">
        <v>872</v>
      </c>
      <c r="H139" s="407" t="s">
        <v>29</v>
      </c>
      <c r="I139" s="407" t="s">
        <v>110</v>
      </c>
      <c r="J139" s="359" t="s">
        <v>30</v>
      </c>
      <c r="K139" s="342" t="s">
        <v>873</v>
      </c>
      <c r="L139" s="364">
        <v>5000000</v>
      </c>
      <c r="M139" s="291">
        <f t="shared" si="11"/>
        <v>4250000</v>
      </c>
      <c r="N139" s="366">
        <v>2025</v>
      </c>
      <c r="O139" s="366">
        <v>2028</v>
      </c>
      <c r="P139" s="367" t="s">
        <v>132</v>
      </c>
      <c r="Q139" s="367" t="s">
        <v>132</v>
      </c>
      <c r="R139" s="367" t="s">
        <v>132</v>
      </c>
      <c r="S139" s="367" t="s">
        <v>132</v>
      </c>
      <c r="T139" s="367"/>
      <c r="U139" s="367" t="s">
        <v>132</v>
      </c>
      <c r="V139" s="367" t="s">
        <v>132</v>
      </c>
      <c r="W139" s="367"/>
      <c r="X139" s="367" t="s">
        <v>132</v>
      </c>
      <c r="Y139" s="359"/>
      <c r="Z139" s="40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61" s="221" customFormat="1" ht="56.25">
      <c r="A140" s="283">
        <v>136</v>
      </c>
      <c r="B140" s="338" t="s">
        <v>867</v>
      </c>
      <c r="C140" s="338" t="s">
        <v>173</v>
      </c>
      <c r="D140" s="404">
        <v>70944628</v>
      </c>
      <c r="E140" s="404">
        <v>102844186</v>
      </c>
      <c r="F140" s="404">
        <v>600144968</v>
      </c>
      <c r="G140" s="338" t="s">
        <v>874</v>
      </c>
      <c r="H140" s="407" t="s">
        <v>29</v>
      </c>
      <c r="I140" s="407" t="s">
        <v>110</v>
      </c>
      <c r="J140" s="359" t="s">
        <v>30</v>
      </c>
      <c r="K140" s="342" t="s">
        <v>1733</v>
      </c>
      <c r="L140" s="364">
        <v>5000000</v>
      </c>
      <c r="M140" s="291">
        <f t="shared" si="11"/>
        <v>4250000</v>
      </c>
      <c r="N140" s="366">
        <v>2025</v>
      </c>
      <c r="O140" s="366">
        <v>2028</v>
      </c>
      <c r="P140" s="367" t="s">
        <v>132</v>
      </c>
      <c r="Q140" s="367" t="s">
        <v>132</v>
      </c>
      <c r="R140" s="367" t="s">
        <v>132</v>
      </c>
      <c r="S140" s="367" t="s">
        <v>132</v>
      </c>
      <c r="T140" s="367"/>
      <c r="U140" s="367" t="s">
        <v>132</v>
      </c>
      <c r="V140" s="367" t="s">
        <v>132</v>
      </c>
      <c r="W140" s="367"/>
      <c r="X140" s="367" t="s">
        <v>132</v>
      </c>
      <c r="Y140" s="359"/>
      <c r="Z140" s="40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61" s="221" customFormat="1" ht="45">
      <c r="A141" s="283">
        <v>137</v>
      </c>
      <c r="B141" s="338" t="s">
        <v>867</v>
      </c>
      <c r="C141" s="338" t="s">
        <v>173</v>
      </c>
      <c r="D141" s="404">
        <v>70944628</v>
      </c>
      <c r="E141" s="404">
        <v>102844186</v>
      </c>
      <c r="F141" s="404">
        <v>600144968</v>
      </c>
      <c r="G141" s="359" t="s">
        <v>875</v>
      </c>
      <c r="H141" s="407" t="s">
        <v>29</v>
      </c>
      <c r="I141" s="407" t="s">
        <v>110</v>
      </c>
      <c r="J141" s="359" t="s">
        <v>30</v>
      </c>
      <c r="K141" s="342" t="s">
        <v>876</v>
      </c>
      <c r="L141" s="364">
        <v>850000</v>
      </c>
      <c r="M141" s="291">
        <f t="shared" si="11"/>
        <v>722500</v>
      </c>
      <c r="N141" s="366">
        <v>2025</v>
      </c>
      <c r="O141" s="366">
        <v>2028</v>
      </c>
      <c r="P141" s="367" t="s">
        <v>132</v>
      </c>
      <c r="Q141" s="367" t="s">
        <v>132</v>
      </c>
      <c r="R141" s="367" t="s">
        <v>132</v>
      </c>
      <c r="S141" s="367" t="s">
        <v>132</v>
      </c>
      <c r="T141" s="367"/>
      <c r="U141" s="367" t="s">
        <v>132</v>
      </c>
      <c r="V141" s="367" t="s">
        <v>132</v>
      </c>
      <c r="W141" s="367" t="s">
        <v>132</v>
      </c>
      <c r="X141" s="367"/>
      <c r="Y141" s="359"/>
      <c r="Z141" s="40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row>
    <row r="142" spans="1:61" s="221" customFormat="1" ht="45">
      <c r="A142" s="283">
        <v>138</v>
      </c>
      <c r="B142" s="338" t="s">
        <v>877</v>
      </c>
      <c r="C142" s="338" t="s">
        <v>173</v>
      </c>
      <c r="D142" s="404">
        <v>70631786</v>
      </c>
      <c r="E142" s="405">
        <v>102832650</v>
      </c>
      <c r="F142" s="406">
        <v>600145115</v>
      </c>
      <c r="G142" s="359" t="s">
        <v>878</v>
      </c>
      <c r="H142" s="407" t="s">
        <v>29</v>
      </c>
      <c r="I142" s="407" t="s">
        <v>110</v>
      </c>
      <c r="J142" s="359" t="s">
        <v>30</v>
      </c>
      <c r="K142" s="363" t="s">
        <v>879</v>
      </c>
      <c r="L142" s="364">
        <v>2300000</v>
      </c>
      <c r="M142" s="291">
        <f t="shared" ref="M142" si="12">L142/100*85</f>
        <v>1955000</v>
      </c>
      <c r="N142" s="366">
        <v>2024</v>
      </c>
      <c r="O142" s="366">
        <v>2027</v>
      </c>
      <c r="P142" s="367"/>
      <c r="Q142" s="367"/>
      <c r="R142" s="367" t="s">
        <v>132</v>
      </c>
      <c r="S142" s="367"/>
      <c r="T142" s="367"/>
      <c r="U142" s="367"/>
      <c r="V142" s="367"/>
      <c r="W142" s="367"/>
      <c r="X142" s="367"/>
      <c r="Y142" s="359"/>
      <c r="Z142" s="368" t="s">
        <v>58</v>
      </c>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row>
    <row r="143" spans="1:61" s="312" customFormat="1" ht="33.75">
      <c r="A143" s="386">
        <v>139</v>
      </c>
      <c r="B143" s="417" t="s">
        <v>877</v>
      </c>
      <c r="C143" s="417" t="s">
        <v>173</v>
      </c>
      <c r="D143" s="418">
        <v>70631786</v>
      </c>
      <c r="E143" s="426">
        <v>102832650</v>
      </c>
      <c r="F143" s="427">
        <v>600145115</v>
      </c>
      <c r="G143" s="387" t="s">
        <v>880</v>
      </c>
      <c r="H143" s="419" t="s">
        <v>29</v>
      </c>
      <c r="I143" s="419" t="s">
        <v>110</v>
      </c>
      <c r="J143" s="387" t="s">
        <v>30</v>
      </c>
      <c r="K143" s="390" t="s">
        <v>879</v>
      </c>
      <c r="L143" s="391">
        <v>1500000</v>
      </c>
      <c r="M143" s="392">
        <v>0</v>
      </c>
      <c r="N143" s="393">
        <v>2022</v>
      </c>
      <c r="O143" s="393">
        <v>2025</v>
      </c>
      <c r="P143" s="394"/>
      <c r="Q143" s="394"/>
      <c r="R143" s="394" t="s">
        <v>132</v>
      </c>
      <c r="S143" s="394"/>
      <c r="T143" s="394"/>
      <c r="U143" s="394"/>
      <c r="V143" s="394"/>
      <c r="W143" s="394"/>
      <c r="X143" s="394"/>
      <c r="Y143" s="387"/>
      <c r="Z143" s="395" t="s">
        <v>58</v>
      </c>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row>
    <row r="144" spans="1:61" s="221" customFormat="1" ht="45">
      <c r="A144" s="283">
        <v>140</v>
      </c>
      <c r="B144" s="338" t="s">
        <v>877</v>
      </c>
      <c r="C144" s="338" t="s">
        <v>173</v>
      </c>
      <c r="D144" s="404">
        <v>70631786</v>
      </c>
      <c r="E144" s="405">
        <v>102832650</v>
      </c>
      <c r="F144" s="406">
        <v>600145115</v>
      </c>
      <c r="G144" s="359" t="s">
        <v>881</v>
      </c>
      <c r="H144" s="407" t="s">
        <v>29</v>
      </c>
      <c r="I144" s="407" t="s">
        <v>110</v>
      </c>
      <c r="J144" s="359" t="s">
        <v>30</v>
      </c>
      <c r="K144" s="363" t="s">
        <v>879</v>
      </c>
      <c r="L144" s="364">
        <v>2000000</v>
      </c>
      <c r="M144" s="291">
        <f t="shared" ref="M144:M169" si="13">L144/100*85</f>
        <v>1700000</v>
      </c>
      <c r="N144" s="366">
        <v>2024</v>
      </c>
      <c r="O144" s="366">
        <v>2027</v>
      </c>
      <c r="P144" s="367" t="s">
        <v>132</v>
      </c>
      <c r="Q144" s="367"/>
      <c r="R144" s="367"/>
      <c r="S144" s="367" t="s">
        <v>132</v>
      </c>
      <c r="T144" s="367"/>
      <c r="U144" s="367"/>
      <c r="V144" s="367"/>
      <c r="W144" s="367"/>
      <c r="X144" s="367" t="s">
        <v>132</v>
      </c>
      <c r="Y144" s="359"/>
      <c r="Z144" s="408" t="s">
        <v>58</v>
      </c>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row>
    <row r="145" spans="1:61" s="221" customFormat="1" ht="67.5">
      <c r="A145" s="283">
        <v>141</v>
      </c>
      <c r="B145" s="338" t="s">
        <v>882</v>
      </c>
      <c r="C145" s="338" t="s">
        <v>173</v>
      </c>
      <c r="D145" s="404">
        <v>70944687</v>
      </c>
      <c r="E145" s="404">
        <v>102508968</v>
      </c>
      <c r="F145" s="404">
        <v>600144771</v>
      </c>
      <c r="G145" s="359" t="s">
        <v>883</v>
      </c>
      <c r="H145" s="407" t="s">
        <v>29</v>
      </c>
      <c r="I145" s="407" t="s">
        <v>110</v>
      </c>
      <c r="J145" s="359" t="s">
        <v>30</v>
      </c>
      <c r="K145" s="342" t="s">
        <v>884</v>
      </c>
      <c r="L145" s="364">
        <v>18000000</v>
      </c>
      <c r="M145" s="291">
        <f t="shared" si="13"/>
        <v>15300000</v>
      </c>
      <c r="N145" s="366">
        <v>2022</v>
      </c>
      <c r="O145" s="366">
        <v>2025</v>
      </c>
      <c r="P145" s="367" t="s">
        <v>41</v>
      </c>
      <c r="Q145" s="367"/>
      <c r="R145" s="367"/>
      <c r="S145" s="367" t="s">
        <v>41</v>
      </c>
      <c r="T145" s="367"/>
      <c r="U145" s="367"/>
      <c r="V145" s="367" t="s">
        <v>41</v>
      </c>
      <c r="W145" s="367"/>
      <c r="X145" s="367"/>
      <c r="Y145" s="338" t="s">
        <v>885</v>
      </c>
      <c r="Z145" s="408" t="s">
        <v>58</v>
      </c>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row>
    <row r="146" spans="1:61" s="221" customFormat="1" ht="45">
      <c r="A146" s="283">
        <v>142</v>
      </c>
      <c r="B146" s="338" t="s">
        <v>882</v>
      </c>
      <c r="C146" s="338" t="s">
        <v>173</v>
      </c>
      <c r="D146" s="404">
        <v>70944687</v>
      </c>
      <c r="E146" s="404">
        <v>102508968</v>
      </c>
      <c r="F146" s="404">
        <v>600144771</v>
      </c>
      <c r="G146" s="359" t="s">
        <v>886</v>
      </c>
      <c r="H146" s="407" t="s">
        <v>29</v>
      </c>
      <c r="I146" s="407" t="s">
        <v>110</v>
      </c>
      <c r="J146" s="359" t="s">
        <v>30</v>
      </c>
      <c r="K146" s="342" t="s">
        <v>887</v>
      </c>
      <c r="L146" s="364">
        <v>1000000</v>
      </c>
      <c r="M146" s="291">
        <f t="shared" si="13"/>
        <v>850000</v>
      </c>
      <c r="N146" s="366">
        <v>2022</v>
      </c>
      <c r="O146" s="366">
        <v>2025</v>
      </c>
      <c r="P146" s="367"/>
      <c r="Q146" s="367"/>
      <c r="R146" s="367" t="s">
        <v>41</v>
      </c>
      <c r="S146" s="367"/>
      <c r="T146" s="367"/>
      <c r="U146" s="367"/>
      <c r="V146" s="367"/>
      <c r="W146" s="367"/>
      <c r="X146" s="367"/>
      <c r="Y146" s="359"/>
      <c r="Z146" s="408" t="s">
        <v>58</v>
      </c>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row>
    <row r="147" spans="1:61" s="189" customFormat="1" ht="33.75">
      <c r="A147" s="784">
        <v>143</v>
      </c>
      <c r="B147" s="797" t="s">
        <v>888</v>
      </c>
      <c r="C147" s="797" t="s">
        <v>173</v>
      </c>
      <c r="D147" s="798">
        <v>70978387</v>
      </c>
      <c r="E147" s="798">
        <v>102508941</v>
      </c>
      <c r="F147" s="798">
        <v>600145247</v>
      </c>
      <c r="G147" s="785" t="s">
        <v>889</v>
      </c>
      <c r="H147" s="799" t="s">
        <v>29</v>
      </c>
      <c r="I147" s="799" t="s">
        <v>110</v>
      </c>
      <c r="J147" s="785" t="s">
        <v>30</v>
      </c>
      <c r="K147" s="802" t="s">
        <v>890</v>
      </c>
      <c r="L147" s="788">
        <v>3500000</v>
      </c>
      <c r="M147" s="675">
        <v>0</v>
      </c>
      <c r="N147" s="790">
        <v>2022</v>
      </c>
      <c r="O147" s="790">
        <v>2025</v>
      </c>
      <c r="P147" s="716" t="s">
        <v>41</v>
      </c>
      <c r="Q147" s="716"/>
      <c r="R147" s="716"/>
      <c r="S147" s="716" t="s">
        <v>41</v>
      </c>
      <c r="T147" s="716"/>
      <c r="U147" s="716"/>
      <c r="V147" s="716"/>
      <c r="W147" s="716"/>
      <c r="X147" s="716"/>
      <c r="Y147" s="785"/>
      <c r="Z147" s="1244"/>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s="189" customFormat="1" ht="33.75">
      <c r="A148" s="784">
        <v>144</v>
      </c>
      <c r="B148" s="797" t="s">
        <v>888</v>
      </c>
      <c r="C148" s="797" t="s">
        <v>173</v>
      </c>
      <c r="D148" s="798">
        <v>70978387</v>
      </c>
      <c r="E148" s="798">
        <v>102508941</v>
      </c>
      <c r="F148" s="798">
        <v>600145247</v>
      </c>
      <c r="G148" s="797" t="s">
        <v>891</v>
      </c>
      <c r="H148" s="799" t="s">
        <v>29</v>
      </c>
      <c r="I148" s="799" t="s">
        <v>110</v>
      </c>
      <c r="J148" s="785" t="s">
        <v>30</v>
      </c>
      <c r="K148" s="802" t="s">
        <v>892</v>
      </c>
      <c r="L148" s="788">
        <v>5500000</v>
      </c>
      <c r="M148" s="675">
        <v>0</v>
      </c>
      <c r="N148" s="790">
        <v>2022</v>
      </c>
      <c r="O148" s="790">
        <v>2025</v>
      </c>
      <c r="P148" s="716"/>
      <c r="Q148" s="716"/>
      <c r="R148" s="716"/>
      <c r="S148" s="716" t="s">
        <v>41</v>
      </c>
      <c r="T148" s="716"/>
      <c r="U148" s="716"/>
      <c r="V148" s="716"/>
      <c r="W148" s="716"/>
      <c r="X148" s="716" t="s">
        <v>41</v>
      </c>
      <c r="Y148" s="785"/>
      <c r="Z148" s="1244"/>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s="221" customFormat="1" ht="45">
      <c r="A149" s="283">
        <v>145</v>
      </c>
      <c r="B149" s="338" t="s">
        <v>888</v>
      </c>
      <c r="C149" s="338" t="s">
        <v>173</v>
      </c>
      <c r="D149" s="404">
        <v>70978387</v>
      </c>
      <c r="E149" s="404">
        <v>102508941</v>
      </c>
      <c r="F149" s="404">
        <v>600145247</v>
      </c>
      <c r="G149" s="338" t="s">
        <v>893</v>
      </c>
      <c r="H149" s="407" t="s">
        <v>29</v>
      </c>
      <c r="I149" s="407" t="s">
        <v>110</v>
      </c>
      <c r="J149" s="359" t="s">
        <v>30</v>
      </c>
      <c r="K149" s="342" t="s">
        <v>894</v>
      </c>
      <c r="L149" s="364">
        <v>3500000</v>
      </c>
      <c r="M149" s="291">
        <f t="shared" si="13"/>
        <v>2975000</v>
      </c>
      <c r="N149" s="366">
        <v>2026</v>
      </c>
      <c r="O149" s="366">
        <v>2030</v>
      </c>
      <c r="P149" s="367"/>
      <c r="Q149" s="367" t="s">
        <v>41</v>
      </c>
      <c r="R149" s="367" t="s">
        <v>41</v>
      </c>
      <c r="S149" s="367"/>
      <c r="T149" s="367"/>
      <c r="U149" s="367"/>
      <c r="V149" s="367" t="s">
        <v>41</v>
      </c>
      <c r="W149" s="367" t="s">
        <v>41</v>
      </c>
      <c r="X149" s="367"/>
      <c r="Y149" s="359"/>
      <c r="Z149" s="40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row>
    <row r="150" spans="1:61" s="221" customFormat="1" ht="135">
      <c r="A150" s="283">
        <v>146</v>
      </c>
      <c r="B150" s="338" t="s">
        <v>888</v>
      </c>
      <c r="C150" s="338" t="s">
        <v>173</v>
      </c>
      <c r="D150" s="404">
        <v>70978387</v>
      </c>
      <c r="E150" s="404">
        <v>102508941</v>
      </c>
      <c r="F150" s="404">
        <v>600145247</v>
      </c>
      <c r="G150" s="338" t="s">
        <v>895</v>
      </c>
      <c r="H150" s="407" t="s">
        <v>29</v>
      </c>
      <c r="I150" s="407" t="s">
        <v>110</v>
      </c>
      <c r="J150" s="359" t="s">
        <v>30</v>
      </c>
      <c r="K150" s="1226" t="s">
        <v>1734</v>
      </c>
      <c r="L150" s="364">
        <v>1500000</v>
      </c>
      <c r="M150" s="291">
        <f t="shared" si="13"/>
        <v>1275000</v>
      </c>
      <c r="N150" s="366">
        <v>2026</v>
      </c>
      <c r="O150" s="366">
        <v>2030</v>
      </c>
      <c r="P150" s="367"/>
      <c r="Q150" s="367"/>
      <c r="R150" s="367"/>
      <c r="S150" s="367"/>
      <c r="T150" s="367"/>
      <c r="U150" s="367"/>
      <c r="V150" s="367" t="s">
        <v>41</v>
      </c>
      <c r="W150" s="367" t="s">
        <v>41</v>
      </c>
      <c r="X150" s="367"/>
      <c r="Y150" s="359"/>
      <c r="Z150" s="40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row>
    <row r="151" spans="1:61" s="189" customFormat="1" ht="56.25">
      <c r="A151" s="784">
        <v>147</v>
      </c>
      <c r="B151" s="797" t="s">
        <v>888</v>
      </c>
      <c r="C151" s="797" t="s">
        <v>173</v>
      </c>
      <c r="D151" s="798">
        <v>70978387</v>
      </c>
      <c r="E151" s="798">
        <v>102508941</v>
      </c>
      <c r="F151" s="798">
        <v>600145247</v>
      </c>
      <c r="G151" s="797" t="s">
        <v>896</v>
      </c>
      <c r="H151" s="799" t="s">
        <v>29</v>
      </c>
      <c r="I151" s="799" t="s">
        <v>110</v>
      </c>
      <c r="J151" s="785" t="s">
        <v>30</v>
      </c>
      <c r="K151" s="802" t="s">
        <v>838</v>
      </c>
      <c r="L151" s="788">
        <v>5000000</v>
      </c>
      <c r="M151" s="675">
        <v>0</v>
      </c>
      <c r="N151" s="790">
        <v>2022</v>
      </c>
      <c r="O151" s="790">
        <v>2024</v>
      </c>
      <c r="P151" s="716"/>
      <c r="Q151" s="716" t="s">
        <v>41</v>
      </c>
      <c r="R151" s="716" t="s">
        <v>41</v>
      </c>
      <c r="S151" s="716"/>
      <c r="T151" s="716"/>
      <c r="U151" s="716"/>
      <c r="V151" s="716" t="s">
        <v>41</v>
      </c>
      <c r="W151" s="716" t="s">
        <v>41</v>
      </c>
      <c r="X151" s="716"/>
      <c r="Y151" s="785"/>
      <c r="Z151" s="791"/>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s="221" customFormat="1" ht="45">
      <c r="A152" s="283">
        <v>148</v>
      </c>
      <c r="B152" s="338" t="s">
        <v>897</v>
      </c>
      <c r="C152" s="338" t="s">
        <v>173</v>
      </c>
      <c r="D152" s="404">
        <v>70631735</v>
      </c>
      <c r="E152" s="404">
        <v>102508640</v>
      </c>
      <c r="F152" s="404">
        <v>600145204</v>
      </c>
      <c r="G152" s="338" t="s">
        <v>898</v>
      </c>
      <c r="H152" s="407" t="s">
        <v>29</v>
      </c>
      <c r="I152" s="407" t="s">
        <v>110</v>
      </c>
      <c r="J152" s="359" t="s">
        <v>30</v>
      </c>
      <c r="K152" s="342" t="s">
        <v>899</v>
      </c>
      <c r="L152" s="364">
        <v>17300000</v>
      </c>
      <c r="M152" s="291">
        <f t="shared" si="13"/>
        <v>14705000</v>
      </c>
      <c r="N152" s="366">
        <v>2023</v>
      </c>
      <c r="O152" s="366">
        <v>2026</v>
      </c>
      <c r="P152" s="367" t="s">
        <v>132</v>
      </c>
      <c r="Q152" s="367" t="s">
        <v>132</v>
      </c>
      <c r="R152" s="367" t="s">
        <v>132</v>
      </c>
      <c r="S152" s="367" t="s">
        <v>132</v>
      </c>
      <c r="T152" s="367"/>
      <c r="U152" s="367"/>
      <c r="V152" s="367" t="s">
        <v>132</v>
      </c>
      <c r="W152" s="367"/>
      <c r="X152" s="367" t="s">
        <v>132</v>
      </c>
      <c r="Y152" s="359" t="s">
        <v>900</v>
      </c>
      <c r="Z152" s="408" t="s">
        <v>58</v>
      </c>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row>
    <row r="153" spans="1:61" s="221" customFormat="1" ht="22.5">
      <c r="A153" s="358">
        <v>149</v>
      </c>
      <c r="B153" s="359" t="s">
        <v>901</v>
      </c>
      <c r="C153" s="359" t="s">
        <v>160</v>
      </c>
      <c r="D153" s="360">
        <v>60609397</v>
      </c>
      <c r="E153" s="360">
        <v>102244154</v>
      </c>
      <c r="F153" s="428">
        <v>600138640</v>
      </c>
      <c r="G153" s="359" t="s">
        <v>902</v>
      </c>
      <c r="H153" s="362" t="s">
        <v>618</v>
      </c>
      <c r="I153" s="362" t="s">
        <v>903</v>
      </c>
      <c r="J153" s="359" t="s">
        <v>904</v>
      </c>
      <c r="K153" s="363" t="s">
        <v>549</v>
      </c>
      <c r="L153" s="364">
        <v>10000000</v>
      </c>
      <c r="M153" s="291">
        <f t="shared" si="13"/>
        <v>8500000</v>
      </c>
      <c r="N153" s="366">
        <v>2023</v>
      </c>
      <c r="O153" s="366">
        <v>2027</v>
      </c>
      <c r="P153" s="367" t="s">
        <v>132</v>
      </c>
      <c r="Q153" s="367" t="s">
        <v>132</v>
      </c>
      <c r="R153" s="367" t="s">
        <v>132</v>
      </c>
      <c r="S153" s="367" t="s">
        <v>132</v>
      </c>
      <c r="T153" s="367"/>
      <c r="U153" s="367" t="s">
        <v>132</v>
      </c>
      <c r="V153" s="367" t="s">
        <v>132</v>
      </c>
      <c r="W153" s="367" t="s">
        <v>132</v>
      </c>
      <c r="X153" s="367" t="s">
        <v>132</v>
      </c>
      <c r="Y153" s="359" t="s">
        <v>379</v>
      </c>
      <c r="Z153" s="368" t="s">
        <v>379</v>
      </c>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row>
    <row r="154" spans="1:61" s="221" customFormat="1" ht="22.5">
      <c r="A154" s="358">
        <v>150</v>
      </c>
      <c r="B154" s="359" t="s">
        <v>901</v>
      </c>
      <c r="C154" s="359" t="s">
        <v>160</v>
      </c>
      <c r="D154" s="360">
        <v>60609397</v>
      </c>
      <c r="E154" s="360">
        <v>102244154</v>
      </c>
      <c r="F154" s="428">
        <v>600138640</v>
      </c>
      <c r="G154" s="359" t="s">
        <v>902</v>
      </c>
      <c r="H154" s="362" t="s">
        <v>618</v>
      </c>
      <c r="I154" s="362" t="s">
        <v>903</v>
      </c>
      <c r="J154" s="359" t="s">
        <v>904</v>
      </c>
      <c r="K154" s="363" t="s">
        <v>905</v>
      </c>
      <c r="L154" s="364">
        <v>30000000</v>
      </c>
      <c r="M154" s="291">
        <f t="shared" si="13"/>
        <v>25500000</v>
      </c>
      <c r="N154" s="366"/>
      <c r="O154" s="366">
        <v>2027</v>
      </c>
      <c r="P154" s="367"/>
      <c r="Q154" s="367"/>
      <c r="R154" s="367"/>
      <c r="S154" s="367" t="s">
        <v>132</v>
      </c>
      <c r="T154" s="367"/>
      <c r="U154" s="367"/>
      <c r="V154" s="367" t="s">
        <v>132</v>
      </c>
      <c r="W154" s="367" t="s">
        <v>132</v>
      </c>
      <c r="X154" s="367"/>
      <c r="Y154" s="359" t="s">
        <v>379</v>
      </c>
      <c r="Z154" s="368" t="s">
        <v>379</v>
      </c>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row>
    <row r="155" spans="1:61" s="431" customFormat="1" ht="56.25">
      <c r="A155" s="283">
        <v>151</v>
      </c>
      <c r="B155" s="288" t="s">
        <v>906</v>
      </c>
      <c r="C155" s="288" t="s">
        <v>608</v>
      </c>
      <c r="D155" s="429">
        <v>47861665</v>
      </c>
      <c r="E155" s="429">
        <v>600134415</v>
      </c>
      <c r="F155" s="430" t="s">
        <v>907</v>
      </c>
      <c r="G155" s="288" t="s">
        <v>908</v>
      </c>
      <c r="H155" s="287" t="s">
        <v>142</v>
      </c>
      <c r="I155" s="287" t="s">
        <v>909</v>
      </c>
      <c r="J155" s="288" t="s">
        <v>910</v>
      </c>
      <c r="K155" s="321" t="s">
        <v>911</v>
      </c>
      <c r="L155" s="290">
        <v>4000000</v>
      </c>
      <c r="M155" s="291">
        <f t="shared" si="13"/>
        <v>3400000</v>
      </c>
      <c r="N155" s="292">
        <v>2025</v>
      </c>
      <c r="O155" s="292">
        <v>2027</v>
      </c>
      <c r="P155" s="293" t="s">
        <v>132</v>
      </c>
      <c r="Q155" s="293" t="s">
        <v>132</v>
      </c>
      <c r="R155" s="293" t="s">
        <v>132</v>
      </c>
      <c r="S155" s="293" t="s">
        <v>132</v>
      </c>
      <c r="T155" s="293"/>
      <c r="U155" s="293"/>
      <c r="V155" s="293" t="s">
        <v>132</v>
      </c>
      <c r="W155" s="293" t="s">
        <v>132</v>
      </c>
      <c r="X155" s="293"/>
      <c r="Y155" s="288"/>
      <c r="Z155" s="294"/>
    </row>
    <row r="156" spans="1:61" s="431" customFormat="1" ht="56.25">
      <c r="A156" s="283">
        <v>152</v>
      </c>
      <c r="B156" s="288" t="s">
        <v>906</v>
      </c>
      <c r="C156" s="288" t="s">
        <v>608</v>
      </c>
      <c r="D156" s="429">
        <v>47861665</v>
      </c>
      <c r="E156" s="429">
        <v>600134415</v>
      </c>
      <c r="F156" s="430" t="s">
        <v>912</v>
      </c>
      <c r="G156" s="288" t="s">
        <v>913</v>
      </c>
      <c r="H156" s="287" t="s">
        <v>142</v>
      </c>
      <c r="I156" s="287" t="s">
        <v>30</v>
      </c>
      <c r="J156" s="288" t="s">
        <v>608</v>
      </c>
      <c r="K156" s="321" t="s">
        <v>914</v>
      </c>
      <c r="L156" s="290">
        <v>20000000</v>
      </c>
      <c r="M156" s="291">
        <f t="shared" si="13"/>
        <v>17000000</v>
      </c>
      <c r="N156" s="292">
        <v>2023</v>
      </c>
      <c r="O156" s="292">
        <v>2025</v>
      </c>
      <c r="P156" s="293"/>
      <c r="Q156" s="293"/>
      <c r="R156" s="293"/>
      <c r="S156" s="293"/>
      <c r="T156" s="293"/>
      <c r="U156" s="293"/>
      <c r="V156" s="293"/>
      <c r="W156" s="293"/>
      <c r="X156" s="293"/>
      <c r="Y156" s="288"/>
      <c r="Z156" s="294"/>
    </row>
    <row r="157" spans="1:61" s="431" customFormat="1" ht="37.5" customHeight="1">
      <c r="A157" s="283">
        <v>153</v>
      </c>
      <c r="B157" s="288" t="s">
        <v>906</v>
      </c>
      <c r="C157" s="288" t="s">
        <v>608</v>
      </c>
      <c r="D157" s="429">
        <v>47861665</v>
      </c>
      <c r="E157" s="429">
        <v>600134415</v>
      </c>
      <c r="F157" s="430" t="s">
        <v>915</v>
      </c>
      <c r="G157" s="288" t="s">
        <v>916</v>
      </c>
      <c r="H157" s="287" t="s">
        <v>142</v>
      </c>
      <c r="I157" s="287" t="s">
        <v>30</v>
      </c>
      <c r="J157" s="288" t="s">
        <v>608</v>
      </c>
      <c r="K157" s="321" t="s">
        <v>917</v>
      </c>
      <c r="L157" s="290">
        <v>50000000</v>
      </c>
      <c r="M157" s="291">
        <f t="shared" si="13"/>
        <v>42500000</v>
      </c>
      <c r="N157" s="292">
        <v>2026</v>
      </c>
      <c r="O157" s="292">
        <v>2027</v>
      </c>
      <c r="P157" s="293" t="s">
        <v>132</v>
      </c>
      <c r="Q157" s="293" t="s">
        <v>132</v>
      </c>
      <c r="R157" s="293" t="s">
        <v>132</v>
      </c>
      <c r="S157" s="293" t="s">
        <v>132</v>
      </c>
      <c r="T157" s="293"/>
      <c r="U157" s="293"/>
      <c r="V157" s="293" t="s">
        <v>918</v>
      </c>
      <c r="W157" s="293" t="s">
        <v>132</v>
      </c>
      <c r="X157" s="293"/>
      <c r="Y157" s="288"/>
      <c r="Z157" s="294"/>
    </row>
    <row r="158" spans="1:61" s="431" customFormat="1" ht="45">
      <c r="A158" s="283">
        <v>154</v>
      </c>
      <c r="B158" s="288" t="s">
        <v>906</v>
      </c>
      <c r="C158" s="288" t="s">
        <v>608</v>
      </c>
      <c r="D158" s="429">
        <v>47861665</v>
      </c>
      <c r="E158" s="429">
        <v>600134415</v>
      </c>
      <c r="F158" s="430" t="s">
        <v>919</v>
      </c>
      <c r="G158" s="288" t="s">
        <v>920</v>
      </c>
      <c r="H158" s="287" t="s">
        <v>142</v>
      </c>
      <c r="I158" s="287" t="s">
        <v>30</v>
      </c>
      <c r="J158" s="288" t="s">
        <v>608</v>
      </c>
      <c r="K158" s="321" t="s">
        <v>921</v>
      </c>
      <c r="L158" s="290">
        <v>3000000</v>
      </c>
      <c r="M158" s="291">
        <f t="shared" si="13"/>
        <v>2550000</v>
      </c>
      <c r="N158" s="292">
        <v>2024</v>
      </c>
      <c r="O158" s="292">
        <v>2025</v>
      </c>
      <c r="P158" s="293"/>
      <c r="Q158" s="293" t="s">
        <v>132</v>
      </c>
      <c r="R158" s="293"/>
      <c r="S158" s="293"/>
      <c r="T158" s="293"/>
      <c r="U158" s="293"/>
      <c r="V158" s="293" t="s">
        <v>918</v>
      </c>
      <c r="W158" s="293" t="s">
        <v>132</v>
      </c>
      <c r="X158" s="293"/>
      <c r="Y158" s="288"/>
      <c r="Z158" s="294"/>
    </row>
    <row r="159" spans="1:61" s="431" customFormat="1" ht="33.75">
      <c r="A159" s="283">
        <v>155</v>
      </c>
      <c r="B159" s="288" t="s">
        <v>906</v>
      </c>
      <c r="C159" s="288" t="s">
        <v>608</v>
      </c>
      <c r="D159" s="429">
        <v>47861665</v>
      </c>
      <c r="E159" s="429">
        <v>600134415</v>
      </c>
      <c r="F159" s="430" t="s">
        <v>922</v>
      </c>
      <c r="G159" s="321" t="s">
        <v>923</v>
      </c>
      <c r="H159" s="287" t="s">
        <v>142</v>
      </c>
      <c r="I159" s="287" t="s">
        <v>30</v>
      </c>
      <c r="J159" s="288" t="s">
        <v>608</v>
      </c>
      <c r="K159" s="321" t="s">
        <v>924</v>
      </c>
      <c r="L159" s="290">
        <v>5000000</v>
      </c>
      <c r="M159" s="291">
        <f t="shared" si="13"/>
        <v>4250000</v>
      </c>
      <c r="N159" s="292">
        <v>2024</v>
      </c>
      <c r="O159" s="292">
        <v>2026</v>
      </c>
      <c r="P159" s="293" t="s">
        <v>132</v>
      </c>
      <c r="Q159" s="293" t="s">
        <v>132</v>
      </c>
      <c r="R159" s="293"/>
      <c r="S159" s="293"/>
      <c r="T159" s="293"/>
      <c r="U159" s="293"/>
      <c r="V159" s="293" t="s">
        <v>918</v>
      </c>
      <c r="W159" s="293" t="s">
        <v>132</v>
      </c>
      <c r="X159" s="293"/>
      <c r="Y159" s="288"/>
      <c r="Z159" s="294"/>
    </row>
    <row r="160" spans="1:61" s="431" customFormat="1" ht="56.25">
      <c r="A160" s="283">
        <v>156</v>
      </c>
      <c r="B160" s="288" t="s">
        <v>906</v>
      </c>
      <c r="C160" s="288" t="s">
        <v>608</v>
      </c>
      <c r="D160" s="429">
        <v>47861665</v>
      </c>
      <c r="E160" s="429">
        <v>600134415</v>
      </c>
      <c r="F160" s="430" t="s">
        <v>925</v>
      </c>
      <c r="G160" s="288" t="s">
        <v>926</v>
      </c>
      <c r="H160" s="287" t="s">
        <v>142</v>
      </c>
      <c r="I160" s="287" t="s">
        <v>30</v>
      </c>
      <c r="J160" s="288" t="s">
        <v>608</v>
      </c>
      <c r="K160" s="321" t="s">
        <v>927</v>
      </c>
      <c r="L160" s="290">
        <v>150000000</v>
      </c>
      <c r="M160" s="291">
        <f t="shared" si="13"/>
        <v>127500000</v>
      </c>
      <c r="N160" s="292">
        <v>2025</v>
      </c>
      <c r="O160" s="292">
        <v>2027</v>
      </c>
      <c r="P160" s="293"/>
      <c r="Q160" s="293"/>
      <c r="R160" s="293"/>
      <c r="S160" s="293"/>
      <c r="T160" s="293"/>
      <c r="U160" s="293"/>
      <c r="V160" s="293" t="s">
        <v>918</v>
      </c>
      <c r="W160" s="293"/>
      <c r="X160" s="293"/>
      <c r="Y160" s="288"/>
      <c r="Z160" s="294"/>
    </row>
    <row r="161" spans="1:246" s="431" customFormat="1" ht="33.75">
      <c r="A161" s="283">
        <v>157</v>
      </c>
      <c r="B161" s="288" t="s">
        <v>906</v>
      </c>
      <c r="C161" s="288" t="s">
        <v>608</v>
      </c>
      <c r="D161" s="429">
        <v>47861665</v>
      </c>
      <c r="E161" s="429">
        <v>600134415</v>
      </c>
      <c r="F161" s="430" t="s">
        <v>928</v>
      </c>
      <c r="G161" s="288" t="s">
        <v>929</v>
      </c>
      <c r="H161" s="287" t="s">
        <v>142</v>
      </c>
      <c r="I161" s="287" t="s">
        <v>30</v>
      </c>
      <c r="J161" s="288" t="s">
        <v>608</v>
      </c>
      <c r="K161" s="321" t="s">
        <v>930</v>
      </c>
      <c r="L161" s="290">
        <v>5000000</v>
      </c>
      <c r="M161" s="291">
        <f t="shared" si="13"/>
        <v>4250000</v>
      </c>
      <c r="N161" s="292">
        <v>2023</v>
      </c>
      <c r="O161" s="292">
        <v>2025</v>
      </c>
      <c r="P161" s="293"/>
      <c r="Q161" s="293"/>
      <c r="R161" s="293"/>
      <c r="S161" s="293"/>
      <c r="T161" s="293"/>
      <c r="U161" s="293"/>
      <c r="V161" s="293" t="s">
        <v>918</v>
      </c>
      <c r="W161" s="293" t="s">
        <v>132</v>
      </c>
      <c r="X161" s="293"/>
      <c r="Y161" s="288"/>
      <c r="Z161" s="294"/>
    </row>
    <row r="162" spans="1:246" s="431" customFormat="1" ht="56.25">
      <c r="A162" s="283">
        <v>158</v>
      </c>
      <c r="B162" s="288" t="s">
        <v>906</v>
      </c>
      <c r="C162" s="288" t="s">
        <v>608</v>
      </c>
      <c r="D162" s="429">
        <v>47861665</v>
      </c>
      <c r="E162" s="429">
        <v>600134415</v>
      </c>
      <c r="F162" s="430" t="s">
        <v>931</v>
      </c>
      <c r="G162" s="288" t="s">
        <v>932</v>
      </c>
      <c r="H162" s="287" t="s">
        <v>142</v>
      </c>
      <c r="I162" s="287" t="s">
        <v>909</v>
      </c>
      <c r="J162" s="288" t="s">
        <v>910</v>
      </c>
      <c r="K162" s="321" t="s">
        <v>933</v>
      </c>
      <c r="L162" s="290">
        <v>80000000</v>
      </c>
      <c r="M162" s="291">
        <f t="shared" si="13"/>
        <v>68000000</v>
      </c>
      <c r="N162" s="292">
        <v>2025</v>
      </c>
      <c r="O162" s="292">
        <v>2027</v>
      </c>
      <c r="P162" s="293" t="s">
        <v>132</v>
      </c>
      <c r="Q162" s="293" t="s">
        <v>132</v>
      </c>
      <c r="R162" s="293" t="s">
        <v>132</v>
      </c>
      <c r="S162" s="293" t="s">
        <v>132</v>
      </c>
      <c r="T162" s="293"/>
      <c r="U162" s="293"/>
      <c r="V162" s="293" t="s">
        <v>918</v>
      </c>
      <c r="W162" s="293" t="s">
        <v>918</v>
      </c>
      <c r="X162" s="293"/>
      <c r="Y162" s="288"/>
      <c r="Z162" s="294"/>
    </row>
    <row r="163" spans="1:246" s="431" customFormat="1" ht="45">
      <c r="A163" s="283">
        <v>159</v>
      </c>
      <c r="B163" s="288" t="s">
        <v>906</v>
      </c>
      <c r="C163" s="288" t="s">
        <v>608</v>
      </c>
      <c r="D163" s="429">
        <v>47861665</v>
      </c>
      <c r="E163" s="429">
        <v>600134415</v>
      </c>
      <c r="F163" s="430" t="s">
        <v>934</v>
      </c>
      <c r="G163" s="288" t="s">
        <v>935</v>
      </c>
      <c r="H163" s="287" t="s">
        <v>142</v>
      </c>
      <c r="I163" s="287" t="s">
        <v>30</v>
      </c>
      <c r="J163" s="288" t="s">
        <v>608</v>
      </c>
      <c r="K163" s="321" t="s">
        <v>936</v>
      </c>
      <c r="L163" s="290">
        <v>20000000</v>
      </c>
      <c r="M163" s="291">
        <f t="shared" si="13"/>
        <v>17000000</v>
      </c>
      <c r="N163" s="292">
        <v>2024</v>
      </c>
      <c r="O163" s="292">
        <v>2027</v>
      </c>
      <c r="P163" s="293"/>
      <c r="Q163" s="293"/>
      <c r="R163" s="293"/>
      <c r="S163" s="293"/>
      <c r="T163" s="293"/>
      <c r="U163" s="293"/>
      <c r="V163" s="293" t="s">
        <v>918</v>
      </c>
      <c r="W163" s="293" t="s">
        <v>132</v>
      </c>
      <c r="X163" s="293"/>
      <c r="Y163" s="288"/>
      <c r="Z163" s="294"/>
    </row>
    <row r="164" spans="1:246" s="221" customFormat="1" ht="67.5">
      <c r="A164" s="1439">
        <v>160</v>
      </c>
      <c r="B164" s="1740" t="s">
        <v>199</v>
      </c>
      <c r="C164" s="1740" t="s">
        <v>200</v>
      </c>
      <c r="D164" s="1741">
        <v>70999422</v>
      </c>
      <c r="E164" s="1741">
        <v>102508283</v>
      </c>
      <c r="F164" s="1741">
        <v>600144704</v>
      </c>
      <c r="G164" s="1740" t="s">
        <v>937</v>
      </c>
      <c r="H164" s="1742" t="s">
        <v>142</v>
      </c>
      <c r="I164" s="1742" t="s">
        <v>30</v>
      </c>
      <c r="J164" s="1740" t="s">
        <v>202</v>
      </c>
      <c r="K164" s="1743" t="s">
        <v>938</v>
      </c>
      <c r="L164" s="1744">
        <v>10000000</v>
      </c>
      <c r="M164" s="1661"/>
      <c r="N164" s="1745">
        <v>2022</v>
      </c>
      <c r="O164" s="1745">
        <v>2025</v>
      </c>
      <c r="P164" s="1746" t="s">
        <v>132</v>
      </c>
      <c r="Q164" s="1746" t="s">
        <v>132</v>
      </c>
      <c r="R164" s="1746" t="s">
        <v>132</v>
      </c>
      <c r="S164" s="1746" t="s">
        <v>132</v>
      </c>
      <c r="T164" s="1746"/>
      <c r="U164" s="1746"/>
      <c r="V164" s="1746"/>
      <c r="W164" s="1746"/>
      <c r="X164" s="1746" t="s">
        <v>132</v>
      </c>
      <c r="Y164" s="1740" t="s">
        <v>1189</v>
      </c>
      <c r="Z164" s="1448"/>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row>
    <row r="165" spans="1:246" s="296" customFormat="1" ht="123.75">
      <c r="A165" s="283">
        <v>161</v>
      </c>
      <c r="B165" s="359" t="s">
        <v>939</v>
      </c>
      <c r="C165" s="359" t="s">
        <v>940</v>
      </c>
      <c r="D165" s="423" t="s">
        <v>941</v>
      </c>
      <c r="E165" s="363">
        <v>102508909</v>
      </c>
      <c r="F165" s="360">
        <v>600144763</v>
      </c>
      <c r="G165" s="359" t="s">
        <v>942</v>
      </c>
      <c r="H165" s="287" t="s">
        <v>142</v>
      </c>
      <c r="I165" s="287" t="s">
        <v>30</v>
      </c>
      <c r="J165" s="288" t="s">
        <v>943</v>
      </c>
      <c r="K165" s="363" t="s">
        <v>944</v>
      </c>
      <c r="L165" s="290">
        <v>13000000</v>
      </c>
      <c r="M165" s="295">
        <f t="shared" si="13"/>
        <v>11050000</v>
      </c>
      <c r="N165" s="292">
        <v>2023</v>
      </c>
      <c r="O165" s="292">
        <v>2027</v>
      </c>
      <c r="P165" s="293" t="s">
        <v>132</v>
      </c>
      <c r="Q165" s="293" t="s">
        <v>132</v>
      </c>
      <c r="R165" s="293" t="s">
        <v>132</v>
      </c>
      <c r="S165" s="293" t="s">
        <v>132</v>
      </c>
      <c r="T165" s="293"/>
      <c r="U165" s="293"/>
      <c r="V165" s="293"/>
      <c r="W165" s="293"/>
      <c r="X165" s="293"/>
      <c r="Y165" s="1326" t="s">
        <v>1839</v>
      </c>
      <c r="Z165" s="294" t="s">
        <v>58</v>
      </c>
      <c r="BJ165" s="297"/>
      <c r="BK165" s="297"/>
      <c r="BL165" s="297"/>
      <c r="BM165" s="297"/>
      <c r="BN165" s="297"/>
      <c r="BO165" s="297"/>
      <c r="BP165" s="297"/>
      <c r="BQ165" s="297"/>
      <c r="BR165" s="297"/>
      <c r="BS165" s="297"/>
      <c r="BT165" s="297"/>
      <c r="BU165" s="297"/>
      <c r="BV165" s="297"/>
      <c r="BW165" s="297"/>
      <c r="BX165" s="297"/>
      <c r="BY165" s="297"/>
      <c r="BZ165" s="297"/>
      <c r="CA165" s="297"/>
      <c r="CB165" s="297"/>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7"/>
      <c r="FL165" s="297"/>
      <c r="FM165" s="297"/>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row>
    <row r="166" spans="1:246" s="745" customFormat="1" ht="45">
      <c r="A166" s="386">
        <v>162</v>
      </c>
      <c r="B166" s="387" t="s">
        <v>939</v>
      </c>
      <c r="C166" s="387" t="s">
        <v>940</v>
      </c>
      <c r="D166" s="742" t="s">
        <v>945</v>
      </c>
      <c r="E166" s="390">
        <v>102508909</v>
      </c>
      <c r="F166" s="388">
        <v>600144763</v>
      </c>
      <c r="G166" s="387" t="s">
        <v>946</v>
      </c>
      <c r="H166" s="389" t="s">
        <v>142</v>
      </c>
      <c r="I166" s="389" t="s">
        <v>30</v>
      </c>
      <c r="J166" s="387" t="s">
        <v>943</v>
      </c>
      <c r="K166" s="390" t="s">
        <v>946</v>
      </c>
      <c r="L166" s="391">
        <v>13000000</v>
      </c>
      <c r="M166" s="392">
        <v>0</v>
      </c>
      <c r="N166" s="393">
        <v>2024</v>
      </c>
      <c r="O166" s="393">
        <v>2027</v>
      </c>
      <c r="P166" s="394"/>
      <c r="Q166" s="394" t="s">
        <v>132</v>
      </c>
      <c r="R166" s="394" t="s">
        <v>132</v>
      </c>
      <c r="S166" s="394"/>
      <c r="T166" s="394"/>
      <c r="U166" s="394"/>
      <c r="V166" s="394"/>
      <c r="W166" s="394" t="s">
        <v>132</v>
      </c>
      <c r="X166" s="394"/>
      <c r="Y166" s="1706" t="s">
        <v>1984</v>
      </c>
      <c r="Z166" s="395" t="s">
        <v>36</v>
      </c>
      <c r="AA166" s="743"/>
      <c r="AB166" s="743"/>
      <c r="AC166" s="743"/>
      <c r="AD166" s="743"/>
      <c r="AE166" s="743"/>
      <c r="AF166" s="743"/>
      <c r="AG166" s="743"/>
      <c r="AH166" s="743"/>
      <c r="AI166" s="743"/>
      <c r="AJ166" s="743"/>
      <c r="AK166" s="743"/>
      <c r="AL166" s="743"/>
      <c r="AM166" s="743"/>
      <c r="AN166" s="743"/>
      <c r="AO166" s="743"/>
      <c r="AP166" s="743"/>
      <c r="AQ166" s="743"/>
      <c r="AR166" s="743"/>
      <c r="AS166" s="743"/>
      <c r="AT166" s="743"/>
      <c r="AU166" s="743"/>
      <c r="AV166" s="743"/>
      <c r="AW166" s="743"/>
      <c r="AX166" s="743"/>
      <c r="AY166" s="743"/>
      <c r="AZ166" s="743"/>
      <c r="BA166" s="743"/>
      <c r="BB166" s="743"/>
      <c r="BC166" s="743"/>
      <c r="BD166" s="743"/>
      <c r="BE166" s="743"/>
      <c r="BF166" s="743"/>
      <c r="BG166" s="743"/>
      <c r="BH166" s="743"/>
      <c r="BI166" s="743"/>
      <c r="BJ166" s="744"/>
      <c r="BK166" s="744"/>
      <c r="BL166" s="744"/>
      <c r="BM166" s="744"/>
      <c r="BN166" s="744"/>
      <c r="BO166" s="744"/>
      <c r="BP166" s="744"/>
      <c r="BQ166" s="744"/>
      <c r="BR166" s="744"/>
      <c r="BS166" s="744"/>
      <c r="BT166" s="744"/>
      <c r="BU166" s="744"/>
      <c r="BV166" s="744"/>
      <c r="BW166" s="744"/>
      <c r="BX166" s="744"/>
      <c r="BY166" s="744"/>
      <c r="BZ166" s="744"/>
      <c r="CA166" s="744"/>
      <c r="CB166" s="744"/>
      <c r="CC166" s="744"/>
      <c r="CD166" s="744"/>
      <c r="CE166" s="744"/>
      <c r="CF166" s="744"/>
      <c r="CG166" s="744"/>
      <c r="CH166" s="744"/>
      <c r="CI166" s="744"/>
      <c r="CJ166" s="744"/>
      <c r="CK166" s="744"/>
      <c r="CL166" s="744"/>
      <c r="CM166" s="744"/>
      <c r="CN166" s="744"/>
      <c r="CO166" s="744"/>
      <c r="CP166" s="744"/>
      <c r="CQ166" s="744"/>
      <c r="CR166" s="744"/>
      <c r="CS166" s="744"/>
      <c r="CT166" s="744"/>
      <c r="CU166" s="744"/>
      <c r="CV166" s="744"/>
      <c r="CW166" s="744"/>
      <c r="CX166" s="744"/>
      <c r="CY166" s="744"/>
      <c r="CZ166" s="744"/>
      <c r="DA166" s="744"/>
      <c r="DB166" s="744"/>
      <c r="DC166" s="744"/>
      <c r="DD166" s="744"/>
      <c r="DE166" s="744"/>
      <c r="DF166" s="744"/>
      <c r="DG166" s="744"/>
      <c r="DH166" s="744"/>
      <c r="DI166" s="744"/>
      <c r="DJ166" s="744"/>
      <c r="DK166" s="744"/>
      <c r="DL166" s="744"/>
      <c r="DM166" s="744"/>
      <c r="DN166" s="744"/>
      <c r="DO166" s="744"/>
      <c r="DP166" s="744"/>
      <c r="DQ166" s="744"/>
      <c r="DR166" s="744"/>
      <c r="DS166" s="744"/>
      <c r="DT166" s="744"/>
      <c r="DU166" s="744"/>
      <c r="DV166" s="744"/>
      <c r="DW166" s="744"/>
      <c r="DX166" s="744"/>
      <c r="DY166" s="744"/>
      <c r="DZ166" s="744"/>
      <c r="EA166" s="744"/>
      <c r="EB166" s="744"/>
      <c r="EC166" s="744"/>
      <c r="ED166" s="744"/>
      <c r="EE166" s="744"/>
      <c r="EF166" s="744"/>
      <c r="EG166" s="744"/>
      <c r="EH166" s="744"/>
      <c r="EI166" s="744"/>
      <c r="EJ166" s="744"/>
      <c r="EK166" s="744"/>
      <c r="EL166" s="744"/>
      <c r="EM166" s="744"/>
      <c r="EN166" s="744"/>
      <c r="EO166" s="744"/>
      <c r="EP166" s="744"/>
      <c r="EQ166" s="744"/>
      <c r="ER166" s="744"/>
      <c r="ES166" s="744"/>
      <c r="ET166" s="744"/>
      <c r="EU166" s="744"/>
      <c r="EV166" s="744"/>
      <c r="EW166" s="744"/>
      <c r="EX166" s="744"/>
      <c r="EY166" s="744"/>
      <c r="EZ166" s="744"/>
      <c r="FA166" s="744"/>
      <c r="FB166" s="744"/>
      <c r="FC166" s="744"/>
      <c r="FD166" s="744"/>
      <c r="FE166" s="744"/>
      <c r="FF166" s="744"/>
      <c r="FG166" s="744"/>
      <c r="FH166" s="744"/>
      <c r="FI166" s="744"/>
      <c r="FJ166" s="744"/>
      <c r="FK166" s="744"/>
      <c r="FL166" s="744"/>
      <c r="FM166" s="744"/>
      <c r="FN166" s="744"/>
      <c r="FO166" s="744"/>
      <c r="FP166" s="744"/>
      <c r="FQ166" s="744"/>
      <c r="FR166" s="744"/>
      <c r="FS166" s="744"/>
      <c r="FT166" s="744"/>
      <c r="FU166" s="744"/>
      <c r="FV166" s="744"/>
      <c r="FW166" s="744"/>
      <c r="FX166" s="744"/>
      <c r="FY166" s="744"/>
      <c r="FZ166" s="744"/>
      <c r="GA166" s="744"/>
      <c r="GB166" s="744"/>
      <c r="GC166" s="744"/>
      <c r="GD166" s="744"/>
      <c r="GE166" s="744"/>
      <c r="GF166" s="744"/>
      <c r="GG166" s="744"/>
      <c r="GH166" s="744"/>
      <c r="GI166" s="744"/>
      <c r="GJ166" s="744"/>
      <c r="GK166" s="744"/>
      <c r="GL166" s="744"/>
      <c r="GM166" s="744"/>
      <c r="GN166" s="744"/>
      <c r="GO166" s="744"/>
      <c r="GP166" s="744"/>
      <c r="GQ166" s="744"/>
      <c r="GR166" s="744"/>
      <c r="GS166" s="744"/>
      <c r="GT166" s="744"/>
      <c r="GU166" s="744"/>
      <c r="GV166" s="744"/>
      <c r="GW166" s="744"/>
      <c r="GX166" s="744"/>
      <c r="GY166" s="744"/>
      <c r="GZ166" s="744"/>
      <c r="HA166" s="744"/>
      <c r="HB166" s="744"/>
      <c r="HC166" s="744"/>
      <c r="HD166" s="744"/>
      <c r="HE166" s="744"/>
      <c r="HF166" s="744"/>
      <c r="HG166" s="744"/>
      <c r="HH166" s="744"/>
      <c r="HI166" s="744"/>
      <c r="HJ166" s="744"/>
      <c r="HK166" s="744"/>
      <c r="HL166" s="744"/>
      <c r="HM166" s="744"/>
      <c r="HN166" s="744"/>
      <c r="HO166" s="744"/>
      <c r="HP166" s="744"/>
      <c r="HQ166" s="744"/>
      <c r="HR166" s="744"/>
      <c r="HS166" s="744"/>
      <c r="HT166" s="744"/>
      <c r="HU166" s="744"/>
      <c r="HV166" s="744"/>
      <c r="HW166" s="744"/>
      <c r="HX166" s="744"/>
      <c r="HY166" s="744"/>
      <c r="HZ166" s="744"/>
      <c r="IA166" s="744"/>
      <c r="IB166" s="744"/>
      <c r="IC166" s="744"/>
      <c r="ID166" s="744"/>
      <c r="IE166" s="744"/>
      <c r="IF166" s="744"/>
      <c r="IG166" s="744"/>
      <c r="IH166" s="744"/>
      <c r="II166" s="744"/>
      <c r="IJ166" s="744"/>
      <c r="IK166" s="744"/>
      <c r="IL166" s="744"/>
    </row>
    <row r="167" spans="1:246" s="296" customFormat="1" ht="90">
      <c r="A167" s="283">
        <v>163</v>
      </c>
      <c r="B167" s="359" t="s">
        <v>939</v>
      </c>
      <c r="C167" s="359" t="s">
        <v>940</v>
      </c>
      <c r="D167" s="423" t="s">
        <v>947</v>
      </c>
      <c r="E167" s="363">
        <v>102508909</v>
      </c>
      <c r="F167" s="360">
        <v>600144763</v>
      </c>
      <c r="G167" s="359" t="s">
        <v>948</v>
      </c>
      <c r="H167" s="287" t="s">
        <v>142</v>
      </c>
      <c r="I167" s="287" t="s">
        <v>30</v>
      </c>
      <c r="J167" s="288" t="s">
        <v>943</v>
      </c>
      <c r="K167" s="363" t="s">
        <v>949</v>
      </c>
      <c r="L167" s="290">
        <v>3500000</v>
      </c>
      <c r="M167" s="291">
        <f t="shared" si="13"/>
        <v>2975000</v>
      </c>
      <c r="N167" s="292">
        <v>2023</v>
      </c>
      <c r="O167" s="292">
        <v>2027</v>
      </c>
      <c r="P167" s="293" t="s">
        <v>132</v>
      </c>
      <c r="Q167" s="293" t="s">
        <v>132</v>
      </c>
      <c r="R167" s="293" t="s">
        <v>132</v>
      </c>
      <c r="S167" s="293" t="s">
        <v>132</v>
      </c>
      <c r="T167" s="293"/>
      <c r="U167" s="293"/>
      <c r="V167" s="293"/>
      <c r="W167" s="293"/>
      <c r="X167" s="293" t="s">
        <v>132</v>
      </c>
      <c r="Y167" s="288" t="s">
        <v>32</v>
      </c>
      <c r="Z167" s="294"/>
      <c r="BJ167" s="297"/>
      <c r="BK167" s="297"/>
      <c r="BL167" s="297"/>
      <c r="BM167" s="297"/>
      <c r="BN167" s="297"/>
      <c r="BO167" s="297"/>
      <c r="BP167" s="297"/>
      <c r="BQ167" s="297"/>
      <c r="BR167" s="297"/>
      <c r="BS167" s="297"/>
      <c r="BT167" s="297"/>
      <c r="BU167" s="297"/>
      <c r="BV167" s="297"/>
      <c r="BW167" s="297"/>
      <c r="BX167" s="297"/>
      <c r="BY167" s="297"/>
      <c r="BZ167" s="297"/>
      <c r="CA167" s="297"/>
      <c r="CB167" s="297"/>
      <c r="CC167" s="297"/>
      <c r="CD167" s="297"/>
      <c r="CE167" s="297"/>
      <c r="CF167" s="297"/>
      <c r="CG167" s="297"/>
      <c r="CH167" s="297"/>
      <c r="CI167" s="297"/>
      <c r="CJ167" s="297"/>
      <c r="CK167" s="297"/>
      <c r="CL167" s="297"/>
      <c r="CM167" s="297"/>
      <c r="CN167" s="297"/>
      <c r="CO167" s="297"/>
      <c r="CP167" s="297"/>
      <c r="CQ167" s="297"/>
      <c r="CR167" s="297"/>
      <c r="CS167" s="297"/>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row>
    <row r="168" spans="1:246" s="296" customFormat="1" ht="45">
      <c r="A168" s="283">
        <v>164</v>
      </c>
      <c r="B168" s="359" t="s">
        <v>939</v>
      </c>
      <c r="C168" s="359" t="s">
        <v>940</v>
      </c>
      <c r="D168" s="423" t="s">
        <v>950</v>
      </c>
      <c r="E168" s="363">
        <v>102508909</v>
      </c>
      <c r="F168" s="360">
        <v>600144763</v>
      </c>
      <c r="G168" s="359" t="s">
        <v>951</v>
      </c>
      <c r="H168" s="287" t="s">
        <v>142</v>
      </c>
      <c r="I168" s="287" t="s">
        <v>30</v>
      </c>
      <c r="J168" s="288" t="s">
        <v>943</v>
      </c>
      <c r="K168" s="363" t="s">
        <v>951</v>
      </c>
      <c r="L168" s="290">
        <v>500000</v>
      </c>
      <c r="M168" s="291">
        <f t="shared" si="13"/>
        <v>425000</v>
      </c>
      <c r="N168" s="292">
        <v>2024</v>
      </c>
      <c r="O168" s="292">
        <v>2027</v>
      </c>
      <c r="P168" s="293"/>
      <c r="Q168" s="293"/>
      <c r="R168" s="293"/>
      <c r="S168" s="293" t="s">
        <v>132</v>
      </c>
      <c r="T168" s="293"/>
      <c r="U168" s="293"/>
      <c r="V168" s="293"/>
      <c r="W168" s="293"/>
      <c r="X168" s="293"/>
      <c r="Y168" s="288"/>
      <c r="Z168" s="294"/>
      <c r="BJ168" s="297"/>
      <c r="BK168" s="297"/>
      <c r="BL168" s="297"/>
      <c r="BM168" s="297"/>
      <c r="BN168" s="297"/>
      <c r="BO168" s="297"/>
      <c r="BP168" s="297"/>
      <c r="BQ168" s="297"/>
      <c r="BR168" s="297"/>
      <c r="BS168" s="297"/>
      <c r="BT168" s="297"/>
      <c r="BU168" s="297"/>
      <c r="BV168" s="297"/>
      <c r="BW168" s="297"/>
      <c r="BX168" s="297"/>
      <c r="BY168" s="297"/>
      <c r="BZ168" s="297"/>
      <c r="CA168" s="297"/>
      <c r="CB168" s="297"/>
      <c r="CC168" s="297"/>
      <c r="CD168" s="297"/>
      <c r="CE168" s="297"/>
      <c r="CF168" s="297"/>
      <c r="CG168" s="297"/>
      <c r="CH168" s="297"/>
      <c r="CI168" s="297"/>
      <c r="CJ168" s="297"/>
      <c r="CK168" s="297"/>
      <c r="CL168" s="297"/>
      <c r="CM168" s="297"/>
      <c r="CN168" s="297"/>
      <c r="CO168" s="297"/>
      <c r="CP168" s="297"/>
      <c r="CQ168" s="297"/>
      <c r="CR168" s="297"/>
      <c r="CS168" s="297"/>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row>
    <row r="169" spans="1:246" s="221" customFormat="1" ht="157.5">
      <c r="A169" s="358">
        <v>165</v>
      </c>
      <c r="B169" s="338" t="s">
        <v>952</v>
      </c>
      <c r="C169" s="288" t="s">
        <v>618</v>
      </c>
      <c r="D169" s="360">
        <v>64628159</v>
      </c>
      <c r="E169" s="360">
        <v>110550731</v>
      </c>
      <c r="F169" s="360">
        <v>600171698</v>
      </c>
      <c r="G169" s="338" t="s">
        <v>953</v>
      </c>
      <c r="H169" s="362" t="s">
        <v>142</v>
      </c>
      <c r="I169" s="362"/>
      <c r="J169" s="359" t="s">
        <v>657</v>
      </c>
      <c r="K169" s="412" t="s">
        <v>954</v>
      </c>
      <c r="L169" s="364">
        <v>22000000</v>
      </c>
      <c r="M169" s="291">
        <f t="shared" si="13"/>
        <v>18700000</v>
      </c>
      <c r="N169" s="1736" t="s">
        <v>1994</v>
      </c>
      <c r="O169" s="1737">
        <v>2026</v>
      </c>
      <c r="P169" s="367"/>
      <c r="Q169" s="367"/>
      <c r="R169" s="367" t="s">
        <v>132</v>
      </c>
      <c r="S169" s="367"/>
      <c r="T169" s="367"/>
      <c r="U169" s="367" t="s">
        <v>132</v>
      </c>
      <c r="V169" s="367"/>
      <c r="W169" s="367"/>
      <c r="X169" s="367" t="s">
        <v>132</v>
      </c>
      <c r="Y169" s="1229" t="s">
        <v>1724</v>
      </c>
      <c r="Z169" s="368" t="s">
        <v>36</v>
      </c>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row>
    <row r="170" spans="1:246" s="210" customFormat="1" ht="157.5">
      <c r="A170" s="403">
        <v>166</v>
      </c>
      <c r="B170" s="1546" t="s">
        <v>955</v>
      </c>
      <c r="C170" s="1510" t="s">
        <v>956</v>
      </c>
      <c r="D170" s="1512">
        <v>70984727</v>
      </c>
      <c r="E170" s="1512">
        <v>102520208</v>
      </c>
      <c r="F170" s="1510">
        <v>600145263</v>
      </c>
      <c r="G170" s="1510" t="s">
        <v>957</v>
      </c>
      <c r="H170" s="1542" t="s">
        <v>29</v>
      </c>
      <c r="I170" s="1510" t="s">
        <v>30</v>
      </c>
      <c r="J170" s="1510" t="s">
        <v>219</v>
      </c>
      <c r="K170" s="1513" t="s">
        <v>958</v>
      </c>
      <c r="L170" s="1543">
        <v>10000000</v>
      </c>
      <c r="M170" s="1464">
        <v>0</v>
      </c>
      <c r="N170" s="1544" t="s">
        <v>180</v>
      </c>
      <c r="O170" s="1544" t="s">
        <v>224</v>
      </c>
      <c r="P170" s="1510"/>
      <c r="Q170" s="1510"/>
      <c r="R170" s="1510"/>
      <c r="S170" s="1510"/>
      <c r="T170" s="1510"/>
      <c r="U170" s="1510"/>
      <c r="V170" s="1510" t="s">
        <v>41</v>
      </c>
      <c r="W170" s="1545" t="s">
        <v>41</v>
      </c>
      <c r="X170" s="1510"/>
      <c r="Y170" s="1542"/>
      <c r="Z170" s="260" t="s">
        <v>58</v>
      </c>
      <c r="BJ170" s="434"/>
      <c r="BK170" s="434"/>
      <c r="BL170" s="434"/>
      <c r="BM170" s="434"/>
      <c r="BN170" s="434"/>
      <c r="BO170" s="434"/>
      <c r="BP170" s="434"/>
      <c r="BQ170" s="434"/>
      <c r="BR170" s="434"/>
      <c r="BS170" s="434"/>
      <c r="BT170" s="434"/>
      <c r="BU170" s="434"/>
      <c r="BV170" s="434"/>
      <c r="BW170" s="434"/>
      <c r="BX170" s="434"/>
      <c r="BY170" s="434"/>
      <c r="BZ170" s="434"/>
      <c r="CA170" s="434"/>
      <c r="CB170" s="434"/>
      <c r="CC170" s="434"/>
      <c r="CD170" s="434"/>
      <c r="CE170" s="434"/>
      <c r="CF170" s="434"/>
      <c r="CG170" s="434"/>
      <c r="CH170" s="434"/>
      <c r="CI170" s="434"/>
      <c r="CJ170" s="434"/>
      <c r="CK170" s="434"/>
      <c r="CL170" s="434"/>
      <c r="CM170" s="434"/>
      <c r="CN170" s="434"/>
      <c r="CO170" s="434"/>
      <c r="CP170" s="434"/>
      <c r="CQ170" s="434"/>
      <c r="CR170" s="434"/>
      <c r="CS170" s="434"/>
      <c r="CT170" s="434"/>
      <c r="CU170" s="434"/>
      <c r="CV170" s="434"/>
      <c r="CW170" s="434"/>
      <c r="CX170" s="434"/>
      <c r="CY170" s="434"/>
      <c r="CZ170" s="434"/>
      <c r="DA170" s="434"/>
      <c r="DB170" s="434"/>
      <c r="DC170" s="434"/>
      <c r="DD170" s="434"/>
      <c r="DE170" s="434"/>
      <c r="DF170" s="434"/>
      <c r="DG170" s="434"/>
      <c r="DH170" s="434"/>
      <c r="DI170" s="434"/>
      <c r="DJ170" s="434"/>
      <c r="DK170" s="434"/>
      <c r="DL170" s="434"/>
      <c r="DM170" s="434"/>
      <c r="DN170" s="434"/>
      <c r="DO170" s="434"/>
      <c r="DP170" s="434"/>
      <c r="DQ170" s="434"/>
      <c r="DR170" s="434"/>
      <c r="DS170" s="434"/>
      <c r="DT170" s="434"/>
      <c r="DU170" s="434"/>
      <c r="DV170" s="434"/>
      <c r="DW170" s="434"/>
      <c r="DX170" s="434"/>
      <c r="DY170" s="434"/>
      <c r="DZ170" s="434"/>
      <c r="EA170" s="434"/>
      <c r="EB170" s="434"/>
      <c r="EC170" s="434"/>
      <c r="ED170" s="434"/>
      <c r="EE170" s="434"/>
      <c r="EF170" s="434"/>
      <c r="EG170" s="434"/>
      <c r="EH170" s="434"/>
      <c r="EI170" s="434"/>
      <c r="EJ170" s="434"/>
      <c r="EK170" s="434"/>
      <c r="EL170" s="434"/>
      <c r="EM170" s="434"/>
      <c r="EN170" s="434"/>
      <c r="EO170" s="434"/>
      <c r="EP170" s="434"/>
      <c r="EQ170" s="434"/>
      <c r="ER170" s="434"/>
      <c r="ES170" s="434"/>
      <c r="ET170" s="434"/>
      <c r="EU170" s="434"/>
      <c r="EV170" s="434"/>
      <c r="EW170" s="434"/>
      <c r="EX170" s="434"/>
      <c r="EY170" s="434"/>
      <c r="EZ170" s="434"/>
      <c r="FA170" s="434"/>
      <c r="FB170" s="434"/>
      <c r="FC170" s="434"/>
      <c r="FD170" s="434"/>
      <c r="FE170" s="434"/>
      <c r="FF170" s="434"/>
      <c r="FG170" s="434"/>
      <c r="FH170" s="434"/>
      <c r="FI170" s="434"/>
      <c r="FJ170" s="434"/>
      <c r="FK170" s="434"/>
      <c r="FL170" s="434"/>
      <c r="FM170" s="434"/>
      <c r="FN170" s="434"/>
      <c r="FO170" s="434"/>
      <c r="FP170" s="434"/>
      <c r="FQ170" s="434"/>
      <c r="FR170" s="434"/>
      <c r="FS170" s="434"/>
      <c r="FT170" s="434"/>
      <c r="FU170" s="434"/>
      <c r="FV170" s="434"/>
      <c r="FW170" s="434"/>
      <c r="FX170" s="434"/>
      <c r="FY170" s="434"/>
      <c r="FZ170" s="434"/>
      <c r="GA170" s="434"/>
      <c r="GB170" s="434"/>
      <c r="GC170" s="434"/>
      <c r="GD170" s="434"/>
      <c r="GE170" s="434"/>
      <c r="GF170" s="434"/>
      <c r="GG170" s="434"/>
      <c r="GH170" s="434"/>
      <c r="GI170" s="434"/>
      <c r="GJ170" s="434"/>
      <c r="GK170" s="434"/>
      <c r="GL170" s="434"/>
      <c r="GM170" s="434"/>
      <c r="GN170" s="434"/>
      <c r="GO170" s="434"/>
      <c r="GP170" s="434"/>
      <c r="GQ170" s="434"/>
      <c r="GR170" s="434"/>
      <c r="GS170" s="434"/>
      <c r="GT170" s="434"/>
      <c r="GU170" s="434"/>
      <c r="GV170" s="434"/>
      <c r="GW170" s="434"/>
      <c r="GX170" s="434"/>
      <c r="GY170" s="434"/>
      <c r="GZ170" s="434"/>
      <c r="HA170" s="434"/>
      <c r="HB170" s="434"/>
      <c r="HC170" s="434"/>
      <c r="HD170" s="434"/>
      <c r="HE170" s="434"/>
      <c r="HF170" s="434"/>
      <c r="HG170" s="434"/>
      <c r="HH170" s="434"/>
      <c r="HI170" s="434"/>
      <c r="HJ170" s="434"/>
      <c r="HK170" s="434"/>
      <c r="HL170" s="434"/>
      <c r="HM170" s="434"/>
      <c r="HN170" s="434"/>
      <c r="HO170" s="434"/>
      <c r="HP170" s="434"/>
      <c r="HQ170" s="434"/>
      <c r="HR170" s="434"/>
      <c r="HS170" s="434"/>
      <c r="HT170" s="434"/>
      <c r="HU170" s="434"/>
      <c r="HV170" s="434"/>
      <c r="HW170" s="434"/>
      <c r="HX170" s="434"/>
      <c r="HY170" s="434"/>
      <c r="HZ170" s="434"/>
      <c r="IA170" s="434"/>
      <c r="IB170" s="434"/>
      <c r="IC170" s="434"/>
      <c r="ID170" s="434"/>
      <c r="IE170" s="434"/>
      <c r="IF170" s="434"/>
      <c r="IG170" s="434"/>
      <c r="IH170" s="434"/>
      <c r="II170" s="434"/>
      <c r="IJ170" s="434"/>
    </row>
    <row r="171" spans="1:246" s="434" customFormat="1" ht="111" customHeight="1">
      <c r="A171" s="337">
        <v>167</v>
      </c>
      <c r="B171" s="1551" t="s">
        <v>959</v>
      </c>
      <c r="C171" s="1547" t="s">
        <v>216</v>
      </c>
      <c r="D171" s="1547">
        <v>70984743</v>
      </c>
      <c r="E171" s="1547">
        <v>102520224</v>
      </c>
      <c r="F171" s="1547">
        <v>600144828</v>
      </c>
      <c r="G171" s="1547" t="s">
        <v>960</v>
      </c>
      <c r="H171" s="1548" t="s">
        <v>29</v>
      </c>
      <c r="I171" s="1547" t="s">
        <v>30</v>
      </c>
      <c r="J171" s="1547" t="s">
        <v>219</v>
      </c>
      <c r="K171" s="1549" t="s">
        <v>1908</v>
      </c>
      <c r="L171" s="1550">
        <v>18000000</v>
      </c>
      <c r="M171" s="1480">
        <f>L171/100*85</f>
        <v>15300000</v>
      </c>
      <c r="N171" s="1547">
        <v>2023</v>
      </c>
      <c r="O171" s="1547">
        <v>2026</v>
      </c>
      <c r="P171" s="1547" t="s">
        <v>41</v>
      </c>
      <c r="Q171" s="1547" t="s">
        <v>41</v>
      </c>
      <c r="R171" s="1547" t="s">
        <v>41</v>
      </c>
      <c r="S171" s="1547" t="s">
        <v>41</v>
      </c>
      <c r="T171" s="1547"/>
      <c r="U171" s="1547"/>
      <c r="V171" s="1547" t="s">
        <v>41</v>
      </c>
      <c r="W171" s="1547" t="s">
        <v>41</v>
      </c>
      <c r="X171" s="1547" t="s">
        <v>41</v>
      </c>
      <c r="Y171" s="1547" t="s">
        <v>961</v>
      </c>
      <c r="Z171" s="346" t="s">
        <v>58</v>
      </c>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row>
    <row r="172" spans="1:246" s="434" customFormat="1" ht="56.25">
      <c r="A172" s="502">
        <v>168</v>
      </c>
      <c r="B172" s="511" t="s">
        <v>959</v>
      </c>
      <c r="C172" s="506" t="s">
        <v>216</v>
      </c>
      <c r="D172" s="506">
        <v>70984743</v>
      </c>
      <c r="E172" s="506">
        <v>102520224</v>
      </c>
      <c r="F172" s="504">
        <v>600144828</v>
      </c>
      <c r="G172" s="506" t="s">
        <v>962</v>
      </c>
      <c r="H172" s="503" t="s">
        <v>29</v>
      </c>
      <c r="I172" s="506" t="s">
        <v>30</v>
      </c>
      <c r="J172" s="506" t="s">
        <v>219</v>
      </c>
      <c r="K172" s="511" t="s">
        <v>963</v>
      </c>
      <c r="L172" s="505">
        <v>4800000</v>
      </c>
      <c r="M172" s="392">
        <v>0</v>
      </c>
      <c r="N172" s="493">
        <v>2023</v>
      </c>
      <c r="O172" s="493">
        <v>2026</v>
      </c>
      <c r="P172" s="506" t="s">
        <v>41</v>
      </c>
      <c r="Q172" s="506" t="s">
        <v>41</v>
      </c>
      <c r="R172" s="506" t="s">
        <v>41</v>
      </c>
      <c r="S172" s="506" t="s">
        <v>41</v>
      </c>
      <c r="T172" s="506"/>
      <c r="U172" s="506"/>
      <c r="V172" s="506" t="s">
        <v>41</v>
      </c>
      <c r="W172" s="506" t="s">
        <v>41</v>
      </c>
      <c r="X172" s="506" t="s">
        <v>41</v>
      </c>
      <c r="Y172" s="746"/>
      <c r="Z172" s="507" t="s">
        <v>58</v>
      </c>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row>
    <row r="173" spans="1:246" s="434" customFormat="1" ht="33.75">
      <c r="A173" s="337">
        <v>169</v>
      </c>
      <c r="B173" s="381" t="s">
        <v>959</v>
      </c>
      <c r="C173" s="345" t="s">
        <v>216</v>
      </c>
      <c r="D173" s="345">
        <v>70984743</v>
      </c>
      <c r="E173" s="345">
        <v>102520224</v>
      </c>
      <c r="F173" s="345">
        <v>600144828</v>
      </c>
      <c r="G173" s="381" t="s">
        <v>964</v>
      </c>
      <c r="H173" s="341" t="s">
        <v>29</v>
      </c>
      <c r="I173" s="345" t="s">
        <v>30</v>
      </c>
      <c r="J173" s="345" t="s">
        <v>219</v>
      </c>
      <c r="K173" s="381" t="s">
        <v>965</v>
      </c>
      <c r="L173" s="343">
        <v>50000000</v>
      </c>
      <c r="M173" s="436">
        <v>0</v>
      </c>
      <c r="N173" s="344">
        <v>2024</v>
      </c>
      <c r="O173" s="344">
        <v>2028</v>
      </c>
      <c r="P173" s="345"/>
      <c r="Q173" s="345"/>
      <c r="R173" s="345"/>
      <c r="S173" s="345"/>
      <c r="T173" s="345"/>
      <c r="U173" s="345"/>
      <c r="V173" s="345"/>
      <c r="W173" s="345"/>
      <c r="X173" s="345"/>
      <c r="Y173" s="345"/>
      <c r="Z173" s="346" t="s">
        <v>58</v>
      </c>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row>
    <row r="174" spans="1:246" s="434" customFormat="1" ht="33" customHeight="1">
      <c r="A174" s="502">
        <v>170</v>
      </c>
      <c r="B174" s="511" t="s">
        <v>959</v>
      </c>
      <c r="C174" s="506" t="s">
        <v>216</v>
      </c>
      <c r="D174" s="506">
        <v>70984743</v>
      </c>
      <c r="E174" s="506">
        <v>102520224</v>
      </c>
      <c r="F174" s="504">
        <v>600144828</v>
      </c>
      <c r="G174" s="506" t="s">
        <v>966</v>
      </c>
      <c r="H174" s="503" t="s">
        <v>29</v>
      </c>
      <c r="I174" s="506" t="s">
        <v>30</v>
      </c>
      <c r="J174" s="506" t="s">
        <v>219</v>
      </c>
      <c r="K174" s="511" t="s">
        <v>967</v>
      </c>
      <c r="L174" s="505">
        <v>12000000</v>
      </c>
      <c r="M174" s="392">
        <v>0</v>
      </c>
      <c r="N174" s="493">
        <v>2023</v>
      </c>
      <c r="O174" s="493">
        <v>2025</v>
      </c>
      <c r="P174" s="506"/>
      <c r="Q174" s="506"/>
      <c r="R174" s="506"/>
      <c r="S174" s="506"/>
      <c r="T174" s="506"/>
      <c r="U174" s="506"/>
      <c r="V174" s="506" t="s">
        <v>41</v>
      </c>
      <c r="W174" s="506" t="s">
        <v>41</v>
      </c>
      <c r="X174" s="506" t="s">
        <v>41</v>
      </c>
      <c r="Y174" s="746" t="s">
        <v>968</v>
      </c>
      <c r="Z174" s="507" t="s">
        <v>969</v>
      </c>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row>
    <row r="175" spans="1:246" s="434" customFormat="1" ht="33" customHeight="1">
      <c r="A175" s="337">
        <v>171</v>
      </c>
      <c r="B175" s="342" t="s">
        <v>959</v>
      </c>
      <c r="C175" s="345" t="s">
        <v>216</v>
      </c>
      <c r="D175" s="345">
        <v>70984743</v>
      </c>
      <c r="E175" s="345">
        <v>102520224</v>
      </c>
      <c r="F175" s="381">
        <v>600144828</v>
      </c>
      <c r="G175" s="345" t="s">
        <v>970</v>
      </c>
      <c r="H175" s="341" t="s">
        <v>29</v>
      </c>
      <c r="I175" s="345" t="s">
        <v>30</v>
      </c>
      <c r="J175" s="345" t="s">
        <v>219</v>
      </c>
      <c r="K175" s="342" t="s">
        <v>971</v>
      </c>
      <c r="L175" s="343">
        <v>20000000</v>
      </c>
      <c r="M175" s="291">
        <f>L175/100*85</f>
        <v>17000000</v>
      </c>
      <c r="N175" s="344">
        <v>2023</v>
      </c>
      <c r="O175" s="344">
        <v>2027</v>
      </c>
      <c r="P175" s="345" t="s">
        <v>41</v>
      </c>
      <c r="Q175" s="345" t="s">
        <v>41</v>
      </c>
      <c r="R175" s="345" t="s">
        <v>41</v>
      </c>
      <c r="S175" s="345" t="s">
        <v>41</v>
      </c>
      <c r="T175" s="345"/>
      <c r="U175" s="345" t="s">
        <v>41</v>
      </c>
      <c r="V175" s="345" t="s">
        <v>41</v>
      </c>
      <c r="W175" s="345" t="s">
        <v>41</v>
      </c>
      <c r="X175" s="345" t="s">
        <v>41</v>
      </c>
      <c r="Y175" s="437" t="s">
        <v>972</v>
      </c>
      <c r="Z175" s="346" t="s">
        <v>58</v>
      </c>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row>
    <row r="176" spans="1:246" s="210" customFormat="1" ht="33.75">
      <c r="A176" s="403">
        <v>172</v>
      </c>
      <c r="B176" s="315" t="s">
        <v>973</v>
      </c>
      <c r="C176" s="320" t="s">
        <v>216</v>
      </c>
      <c r="D176" s="432">
        <v>62348299</v>
      </c>
      <c r="E176" s="432">
        <v>102520216</v>
      </c>
      <c r="F176" s="432">
        <v>600144810</v>
      </c>
      <c r="G176" s="318" t="s">
        <v>974</v>
      </c>
      <c r="H176" s="315" t="s">
        <v>29</v>
      </c>
      <c r="I176" s="320" t="s">
        <v>30</v>
      </c>
      <c r="J176" s="320" t="s">
        <v>219</v>
      </c>
      <c r="K176" s="318" t="s">
        <v>975</v>
      </c>
      <c r="L176" s="438">
        <v>10000000</v>
      </c>
      <c r="M176" s="439">
        <v>0</v>
      </c>
      <c r="N176" s="383" t="s">
        <v>190</v>
      </c>
      <c r="O176" s="383" t="s">
        <v>976</v>
      </c>
      <c r="P176" s="320"/>
      <c r="Q176" s="320" t="s">
        <v>41</v>
      </c>
      <c r="R176" s="320" t="s">
        <v>41</v>
      </c>
      <c r="S176" s="320"/>
      <c r="T176" s="320"/>
      <c r="U176" s="320"/>
      <c r="V176" s="320" t="s">
        <v>41</v>
      </c>
      <c r="W176" s="320" t="s">
        <v>41</v>
      </c>
      <c r="X176" s="320"/>
      <c r="Y176" s="315"/>
      <c r="Z176" s="260" t="s">
        <v>58</v>
      </c>
      <c r="BJ176" s="434"/>
      <c r="BK176" s="434"/>
      <c r="BL176" s="434"/>
      <c r="BM176" s="434"/>
      <c r="BN176" s="434"/>
      <c r="BO176" s="434"/>
      <c r="BP176" s="434"/>
      <c r="BQ176" s="434"/>
      <c r="BR176" s="434"/>
      <c r="BS176" s="434"/>
      <c r="BT176" s="434"/>
      <c r="BU176" s="434"/>
      <c r="BV176" s="434"/>
      <c r="BW176" s="434"/>
      <c r="BX176" s="434"/>
      <c r="BY176" s="434"/>
      <c r="BZ176" s="434"/>
      <c r="CA176" s="434"/>
      <c r="CB176" s="434"/>
      <c r="CC176" s="434"/>
      <c r="CD176" s="434"/>
      <c r="CE176" s="434"/>
      <c r="CF176" s="434"/>
      <c r="CG176" s="434"/>
      <c r="CH176" s="434"/>
      <c r="CI176" s="434"/>
      <c r="CJ176" s="434"/>
      <c r="CK176" s="434"/>
      <c r="CL176" s="434"/>
      <c r="CM176" s="434"/>
      <c r="CN176" s="434"/>
      <c r="CO176" s="434"/>
      <c r="CP176" s="434"/>
      <c r="CQ176" s="434"/>
      <c r="CR176" s="434"/>
      <c r="CS176" s="434"/>
      <c r="CT176" s="434"/>
      <c r="CU176" s="434"/>
      <c r="CV176" s="434"/>
      <c r="CW176" s="434"/>
      <c r="CX176" s="434"/>
      <c r="CY176" s="434"/>
      <c r="CZ176" s="434"/>
      <c r="DA176" s="434"/>
      <c r="DB176" s="434"/>
      <c r="DC176" s="434"/>
      <c r="DD176" s="434"/>
      <c r="DE176" s="434"/>
      <c r="DF176" s="434"/>
      <c r="DG176" s="434"/>
      <c r="DH176" s="434"/>
      <c r="DI176" s="434"/>
      <c r="DJ176" s="434"/>
      <c r="DK176" s="434"/>
      <c r="DL176" s="434"/>
      <c r="DM176" s="434"/>
      <c r="DN176" s="434"/>
      <c r="DO176" s="434"/>
      <c r="DP176" s="434"/>
      <c r="DQ176" s="434"/>
      <c r="DR176" s="434"/>
      <c r="DS176" s="434"/>
      <c r="DT176" s="434"/>
      <c r="DU176" s="434"/>
      <c r="DV176" s="434"/>
      <c r="DW176" s="434"/>
      <c r="DX176" s="434"/>
      <c r="DY176" s="434"/>
      <c r="DZ176" s="434"/>
      <c r="EA176" s="434"/>
      <c r="EB176" s="434"/>
      <c r="EC176" s="434"/>
      <c r="ED176" s="434"/>
      <c r="EE176" s="434"/>
      <c r="EF176" s="434"/>
      <c r="EG176" s="434"/>
      <c r="EH176" s="434"/>
      <c r="EI176" s="434"/>
      <c r="EJ176" s="434"/>
      <c r="EK176" s="434"/>
      <c r="EL176" s="434"/>
      <c r="EM176" s="434"/>
      <c r="EN176" s="434"/>
      <c r="EO176" s="434"/>
      <c r="EP176" s="434"/>
      <c r="EQ176" s="434"/>
      <c r="ER176" s="434"/>
      <c r="ES176" s="434"/>
      <c r="ET176" s="434"/>
      <c r="EU176" s="434"/>
      <c r="EV176" s="434"/>
      <c r="EW176" s="434"/>
      <c r="EX176" s="434"/>
      <c r="EY176" s="434"/>
      <c r="EZ176" s="434"/>
      <c r="FA176" s="434"/>
      <c r="FB176" s="434"/>
      <c r="FC176" s="434"/>
      <c r="FD176" s="434"/>
      <c r="FE176" s="434"/>
      <c r="FF176" s="434"/>
      <c r="FG176" s="434"/>
      <c r="FH176" s="434"/>
      <c r="FI176" s="434"/>
      <c r="FJ176" s="434"/>
      <c r="FK176" s="434"/>
      <c r="FL176" s="434"/>
      <c r="FM176" s="434"/>
      <c r="FN176" s="434"/>
      <c r="FO176" s="434"/>
      <c r="FP176" s="434"/>
      <c r="FQ176" s="434"/>
      <c r="FR176" s="434"/>
      <c r="FS176" s="434"/>
      <c r="FT176" s="434"/>
      <c r="FU176" s="434"/>
      <c r="FV176" s="434"/>
      <c r="FW176" s="434"/>
      <c r="FX176" s="434"/>
      <c r="FY176" s="434"/>
      <c r="FZ176" s="434"/>
      <c r="GA176" s="434"/>
      <c r="GB176" s="434"/>
      <c r="GC176" s="434"/>
      <c r="GD176" s="434"/>
      <c r="GE176" s="434"/>
      <c r="GF176" s="434"/>
      <c r="GG176" s="434"/>
      <c r="GH176" s="434"/>
      <c r="GI176" s="434"/>
      <c r="GJ176" s="434"/>
      <c r="GK176" s="434"/>
      <c r="GL176" s="434"/>
      <c r="GM176" s="434"/>
      <c r="GN176" s="434"/>
      <c r="GO176" s="434"/>
      <c r="GP176" s="434"/>
      <c r="GQ176" s="434"/>
      <c r="GR176" s="434"/>
      <c r="GS176" s="434"/>
      <c r="GT176" s="434"/>
      <c r="GU176" s="434"/>
      <c r="GV176" s="434"/>
      <c r="GW176" s="434"/>
      <c r="GX176" s="434"/>
      <c r="GY176" s="434"/>
      <c r="GZ176" s="434"/>
      <c r="HA176" s="434"/>
      <c r="HB176" s="434"/>
      <c r="HC176" s="434"/>
      <c r="HD176" s="434"/>
      <c r="HE176" s="434"/>
      <c r="HF176" s="434"/>
      <c r="HG176" s="434"/>
      <c r="HH176" s="434"/>
      <c r="HI176" s="434"/>
      <c r="HJ176" s="434"/>
      <c r="HK176" s="434"/>
      <c r="HL176" s="434"/>
      <c r="HM176" s="434"/>
      <c r="HN176" s="434"/>
      <c r="HO176" s="434"/>
      <c r="HP176" s="434"/>
      <c r="HQ176" s="434"/>
      <c r="HR176" s="434"/>
      <c r="HS176" s="434"/>
      <c r="HT176" s="434"/>
      <c r="HU176" s="434"/>
      <c r="HV176" s="434"/>
      <c r="HW176" s="434"/>
      <c r="HX176" s="434"/>
      <c r="HY176" s="434"/>
      <c r="HZ176" s="434"/>
      <c r="IA176" s="434"/>
      <c r="IB176" s="434"/>
      <c r="IC176" s="434"/>
      <c r="ID176" s="434"/>
      <c r="IE176" s="434"/>
      <c r="IF176" s="434"/>
      <c r="IG176" s="434"/>
      <c r="IH176" s="434"/>
      <c r="II176" s="434"/>
      <c r="IJ176" s="434"/>
    </row>
    <row r="177" spans="1:244" s="210" customFormat="1" ht="56.25">
      <c r="A177" s="403">
        <v>173</v>
      </c>
      <c r="B177" s="315" t="s">
        <v>973</v>
      </c>
      <c r="C177" s="320" t="s">
        <v>216</v>
      </c>
      <c r="D177" s="432">
        <v>62348299</v>
      </c>
      <c r="E177" s="432">
        <v>102520216</v>
      </c>
      <c r="F177" s="432">
        <v>600144810</v>
      </c>
      <c r="G177" s="318" t="s">
        <v>977</v>
      </c>
      <c r="H177" s="315" t="s">
        <v>29</v>
      </c>
      <c r="I177" s="320" t="s">
        <v>30</v>
      </c>
      <c r="J177" s="320" t="s">
        <v>219</v>
      </c>
      <c r="K177" s="318" t="s">
        <v>978</v>
      </c>
      <c r="L177" s="438">
        <v>30000000</v>
      </c>
      <c r="M177" s="439">
        <v>0</v>
      </c>
      <c r="N177" s="383">
        <v>2023</v>
      </c>
      <c r="O177" s="383">
        <v>2027</v>
      </c>
      <c r="P177" s="320"/>
      <c r="Q177" s="320"/>
      <c r="R177" s="320"/>
      <c r="S177" s="320"/>
      <c r="T177" s="320"/>
      <c r="U177" s="320"/>
      <c r="V177" s="320"/>
      <c r="W177" s="320"/>
      <c r="X177" s="320"/>
      <c r="Y177" s="315"/>
      <c r="Z177" s="260" t="s">
        <v>58</v>
      </c>
      <c r="BJ177" s="434"/>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c r="CH177" s="434"/>
      <c r="CI177" s="434"/>
      <c r="CJ177" s="434"/>
      <c r="CK177" s="434"/>
      <c r="CL177" s="434"/>
      <c r="CM177" s="434"/>
      <c r="CN177" s="434"/>
      <c r="CO177" s="434"/>
      <c r="CP177" s="434"/>
      <c r="CQ177" s="434"/>
      <c r="CR177" s="434"/>
      <c r="CS177" s="434"/>
      <c r="CT177" s="434"/>
      <c r="CU177" s="434"/>
      <c r="CV177" s="434"/>
      <c r="CW177" s="434"/>
      <c r="CX177" s="434"/>
      <c r="CY177" s="434"/>
      <c r="CZ177" s="434"/>
      <c r="DA177" s="434"/>
      <c r="DB177" s="434"/>
      <c r="DC177" s="434"/>
      <c r="DD177" s="434"/>
      <c r="DE177" s="434"/>
      <c r="DF177" s="434"/>
      <c r="DG177" s="434"/>
      <c r="DH177" s="434"/>
      <c r="DI177" s="434"/>
      <c r="DJ177" s="434"/>
      <c r="DK177" s="434"/>
      <c r="DL177" s="434"/>
      <c r="DM177" s="434"/>
      <c r="DN177" s="434"/>
      <c r="DO177" s="434"/>
      <c r="DP177" s="434"/>
      <c r="DQ177" s="434"/>
      <c r="DR177" s="434"/>
      <c r="DS177" s="434"/>
      <c r="DT177" s="434"/>
      <c r="DU177" s="434"/>
      <c r="DV177" s="434"/>
      <c r="DW177" s="434"/>
      <c r="DX177" s="434"/>
      <c r="DY177" s="434"/>
      <c r="DZ177" s="434"/>
      <c r="EA177" s="434"/>
      <c r="EB177" s="434"/>
      <c r="EC177" s="434"/>
      <c r="ED177" s="434"/>
      <c r="EE177" s="434"/>
      <c r="EF177" s="434"/>
      <c r="EG177" s="434"/>
      <c r="EH177" s="434"/>
      <c r="EI177" s="434"/>
      <c r="EJ177" s="434"/>
      <c r="EK177" s="434"/>
      <c r="EL177" s="434"/>
      <c r="EM177" s="434"/>
      <c r="EN177" s="434"/>
      <c r="EO177" s="434"/>
      <c r="EP177" s="434"/>
      <c r="EQ177" s="434"/>
      <c r="ER177" s="434"/>
      <c r="ES177" s="434"/>
      <c r="ET177" s="434"/>
      <c r="EU177" s="434"/>
      <c r="EV177" s="434"/>
      <c r="EW177" s="434"/>
      <c r="EX177" s="434"/>
      <c r="EY177" s="434"/>
      <c r="EZ177" s="434"/>
      <c r="FA177" s="434"/>
      <c r="FB177" s="434"/>
      <c r="FC177" s="434"/>
      <c r="FD177" s="434"/>
      <c r="FE177" s="434"/>
      <c r="FF177" s="434"/>
      <c r="FG177" s="434"/>
      <c r="FH177" s="434"/>
      <c r="FI177" s="434"/>
      <c r="FJ177" s="434"/>
      <c r="FK177" s="434"/>
      <c r="FL177" s="434"/>
      <c r="FM177" s="434"/>
      <c r="FN177" s="434"/>
      <c r="FO177" s="434"/>
      <c r="FP177" s="434"/>
      <c r="FQ177" s="434"/>
      <c r="FR177" s="434"/>
      <c r="FS177" s="434"/>
      <c r="FT177" s="434"/>
      <c r="FU177" s="434"/>
      <c r="FV177" s="434"/>
      <c r="FW177" s="434"/>
      <c r="FX177" s="434"/>
      <c r="FY177" s="434"/>
      <c r="FZ177" s="434"/>
      <c r="GA177" s="434"/>
      <c r="GB177" s="434"/>
      <c r="GC177" s="434"/>
      <c r="GD177" s="434"/>
      <c r="GE177" s="434"/>
      <c r="GF177" s="434"/>
      <c r="GG177" s="434"/>
      <c r="GH177" s="434"/>
      <c r="GI177" s="434"/>
      <c r="GJ177" s="434"/>
      <c r="GK177" s="434"/>
      <c r="GL177" s="434"/>
      <c r="GM177" s="434"/>
      <c r="GN177" s="434"/>
      <c r="GO177" s="434"/>
      <c r="GP177" s="434"/>
      <c r="GQ177" s="434"/>
      <c r="GR177" s="434"/>
      <c r="GS177" s="434"/>
      <c r="GT177" s="434"/>
      <c r="GU177" s="434"/>
      <c r="GV177" s="434"/>
      <c r="GW177" s="434"/>
      <c r="GX177" s="434"/>
      <c r="GY177" s="434"/>
      <c r="GZ177" s="434"/>
      <c r="HA177" s="434"/>
      <c r="HB177" s="434"/>
      <c r="HC177" s="434"/>
      <c r="HD177" s="434"/>
      <c r="HE177" s="434"/>
      <c r="HF177" s="434"/>
      <c r="HG177" s="434"/>
      <c r="HH177" s="434"/>
      <c r="HI177" s="434"/>
      <c r="HJ177" s="434"/>
      <c r="HK177" s="434"/>
      <c r="HL177" s="434"/>
      <c r="HM177" s="434"/>
      <c r="HN177" s="434"/>
      <c r="HO177" s="434"/>
      <c r="HP177" s="434"/>
      <c r="HQ177" s="434"/>
      <c r="HR177" s="434"/>
      <c r="HS177" s="434"/>
      <c r="HT177" s="434"/>
      <c r="HU177" s="434"/>
      <c r="HV177" s="434"/>
      <c r="HW177" s="434"/>
      <c r="HX177" s="434"/>
      <c r="HY177" s="434"/>
      <c r="HZ177" s="434"/>
      <c r="IA177" s="434"/>
      <c r="IB177" s="434"/>
      <c r="IC177" s="434"/>
      <c r="ID177" s="434"/>
      <c r="IE177" s="434"/>
      <c r="IF177" s="434"/>
      <c r="IG177" s="434"/>
      <c r="IH177" s="434"/>
      <c r="II177" s="434"/>
      <c r="IJ177" s="434"/>
    </row>
    <row r="178" spans="1:244" s="210" customFormat="1" ht="56.25">
      <c r="A178" s="403">
        <v>174</v>
      </c>
      <c r="B178" s="315" t="s">
        <v>973</v>
      </c>
      <c r="C178" s="315" t="s">
        <v>216</v>
      </c>
      <c r="D178" s="432">
        <v>62348299</v>
      </c>
      <c r="E178" s="432">
        <v>102520216</v>
      </c>
      <c r="F178" s="432">
        <v>600144810</v>
      </c>
      <c r="G178" s="315" t="s">
        <v>979</v>
      </c>
      <c r="H178" s="315" t="s">
        <v>29</v>
      </c>
      <c r="I178" s="320" t="s">
        <v>30</v>
      </c>
      <c r="J178" s="320" t="s">
        <v>219</v>
      </c>
      <c r="K178" s="318" t="s">
        <v>980</v>
      </c>
      <c r="L178" s="438">
        <v>20000000</v>
      </c>
      <c r="M178" s="439">
        <v>0</v>
      </c>
      <c r="N178" s="383" t="s">
        <v>190</v>
      </c>
      <c r="O178" s="383">
        <v>2027</v>
      </c>
      <c r="P178" s="320"/>
      <c r="Q178" s="320"/>
      <c r="R178" s="320"/>
      <c r="S178" s="320"/>
      <c r="T178" s="320"/>
      <c r="U178" s="320"/>
      <c r="V178" s="320"/>
      <c r="W178" s="320"/>
      <c r="X178" s="320"/>
      <c r="Y178" s="315"/>
      <c r="Z178" s="260" t="s">
        <v>58</v>
      </c>
      <c r="BJ178" s="434"/>
      <c r="BK178" s="434"/>
      <c r="BL178" s="434"/>
      <c r="BM178" s="434"/>
      <c r="BN178" s="434"/>
      <c r="BO178" s="434"/>
      <c r="BP178" s="434"/>
      <c r="BQ178" s="434"/>
      <c r="BR178" s="434"/>
      <c r="BS178" s="434"/>
      <c r="BT178" s="434"/>
      <c r="BU178" s="434"/>
      <c r="BV178" s="434"/>
      <c r="BW178" s="434"/>
      <c r="BX178" s="434"/>
      <c r="BY178" s="434"/>
      <c r="BZ178" s="434"/>
      <c r="CA178" s="434"/>
      <c r="CB178" s="434"/>
      <c r="CC178" s="434"/>
      <c r="CD178" s="434"/>
      <c r="CE178" s="434"/>
      <c r="CF178" s="434"/>
      <c r="CG178" s="434"/>
      <c r="CH178" s="434"/>
      <c r="CI178" s="434"/>
      <c r="CJ178" s="434"/>
      <c r="CK178" s="434"/>
      <c r="CL178" s="434"/>
      <c r="CM178" s="434"/>
      <c r="CN178" s="434"/>
      <c r="CO178" s="434"/>
      <c r="CP178" s="434"/>
      <c r="CQ178" s="434"/>
      <c r="CR178" s="434"/>
      <c r="CS178" s="434"/>
      <c r="CT178" s="434"/>
      <c r="CU178" s="434"/>
      <c r="CV178" s="434"/>
      <c r="CW178" s="434"/>
      <c r="CX178" s="434"/>
      <c r="CY178" s="434"/>
      <c r="CZ178" s="434"/>
      <c r="DA178" s="434"/>
      <c r="DB178" s="434"/>
      <c r="DC178" s="434"/>
      <c r="DD178" s="434"/>
      <c r="DE178" s="434"/>
      <c r="DF178" s="434"/>
      <c r="DG178" s="434"/>
      <c r="DH178" s="434"/>
      <c r="DI178" s="434"/>
      <c r="DJ178" s="434"/>
      <c r="DK178" s="434"/>
      <c r="DL178" s="434"/>
      <c r="DM178" s="434"/>
      <c r="DN178" s="434"/>
      <c r="DO178" s="434"/>
      <c r="DP178" s="434"/>
      <c r="DQ178" s="434"/>
      <c r="DR178" s="434"/>
      <c r="DS178" s="434"/>
      <c r="DT178" s="434"/>
      <c r="DU178" s="434"/>
      <c r="DV178" s="434"/>
      <c r="DW178" s="434"/>
      <c r="DX178" s="434"/>
      <c r="DY178" s="434"/>
      <c r="DZ178" s="434"/>
      <c r="EA178" s="434"/>
      <c r="EB178" s="434"/>
      <c r="EC178" s="434"/>
      <c r="ED178" s="434"/>
      <c r="EE178" s="434"/>
      <c r="EF178" s="434"/>
      <c r="EG178" s="434"/>
      <c r="EH178" s="434"/>
      <c r="EI178" s="434"/>
      <c r="EJ178" s="434"/>
      <c r="EK178" s="434"/>
      <c r="EL178" s="434"/>
      <c r="EM178" s="434"/>
      <c r="EN178" s="434"/>
      <c r="EO178" s="434"/>
      <c r="EP178" s="434"/>
      <c r="EQ178" s="434"/>
      <c r="ER178" s="434"/>
      <c r="ES178" s="434"/>
      <c r="ET178" s="434"/>
      <c r="EU178" s="434"/>
      <c r="EV178" s="434"/>
      <c r="EW178" s="434"/>
      <c r="EX178" s="434"/>
      <c r="EY178" s="434"/>
      <c r="EZ178" s="434"/>
      <c r="FA178" s="434"/>
      <c r="FB178" s="434"/>
      <c r="FC178" s="434"/>
      <c r="FD178" s="434"/>
      <c r="FE178" s="434"/>
      <c r="FF178" s="434"/>
      <c r="FG178" s="434"/>
      <c r="FH178" s="434"/>
      <c r="FI178" s="434"/>
      <c r="FJ178" s="434"/>
      <c r="FK178" s="434"/>
      <c r="FL178" s="434"/>
      <c r="FM178" s="434"/>
      <c r="FN178" s="434"/>
      <c r="FO178" s="434"/>
      <c r="FP178" s="434"/>
      <c r="FQ178" s="434"/>
      <c r="FR178" s="434"/>
      <c r="FS178" s="434"/>
      <c r="FT178" s="434"/>
      <c r="FU178" s="434"/>
      <c r="FV178" s="434"/>
      <c r="FW178" s="434"/>
      <c r="FX178" s="434"/>
      <c r="FY178" s="434"/>
      <c r="FZ178" s="434"/>
      <c r="GA178" s="434"/>
      <c r="GB178" s="434"/>
      <c r="GC178" s="434"/>
      <c r="GD178" s="434"/>
      <c r="GE178" s="434"/>
      <c r="GF178" s="434"/>
      <c r="GG178" s="434"/>
      <c r="GH178" s="434"/>
      <c r="GI178" s="434"/>
      <c r="GJ178" s="434"/>
      <c r="GK178" s="434"/>
      <c r="GL178" s="434"/>
      <c r="GM178" s="434"/>
      <c r="GN178" s="434"/>
      <c r="GO178" s="434"/>
      <c r="GP178" s="434"/>
      <c r="GQ178" s="434"/>
      <c r="GR178" s="434"/>
      <c r="GS178" s="434"/>
      <c r="GT178" s="434"/>
      <c r="GU178" s="434"/>
      <c r="GV178" s="434"/>
      <c r="GW178" s="434"/>
      <c r="GX178" s="434"/>
      <c r="GY178" s="434"/>
      <c r="GZ178" s="434"/>
      <c r="HA178" s="434"/>
      <c r="HB178" s="434"/>
      <c r="HC178" s="434"/>
      <c r="HD178" s="434"/>
      <c r="HE178" s="434"/>
      <c r="HF178" s="434"/>
      <c r="HG178" s="434"/>
      <c r="HH178" s="434"/>
      <c r="HI178" s="434"/>
      <c r="HJ178" s="434"/>
      <c r="HK178" s="434"/>
      <c r="HL178" s="434"/>
      <c r="HM178" s="434"/>
      <c r="HN178" s="434"/>
      <c r="HO178" s="434"/>
      <c r="HP178" s="434"/>
      <c r="HQ178" s="434"/>
      <c r="HR178" s="434"/>
      <c r="HS178" s="434"/>
      <c r="HT178" s="434"/>
      <c r="HU178" s="434"/>
      <c r="HV178" s="434"/>
      <c r="HW178" s="434"/>
      <c r="HX178" s="434"/>
      <c r="HY178" s="434"/>
      <c r="HZ178" s="434"/>
      <c r="IA178" s="434"/>
      <c r="IB178" s="434"/>
      <c r="IC178" s="434"/>
      <c r="ID178" s="434"/>
      <c r="IE178" s="434"/>
      <c r="IF178" s="434"/>
      <c r="IG178" s="434"/>
      <c r="IH178" s="434"/>
      <c r="II178" s="434"/>
      <c r="IJ178" s="434"/>
    </row>
    <row r="179" spans="1:244" s="210" customFormat="1" ht="90">
      <c r="A179" s="403">
        <v>175</v>
      </c>
      <c r="B179" s="315" t="s">
        <v>973</v>
      </c>
      <c r="C179" s="315" t="s">
        <v>216</v>
      </c>
      <c r="D179" s="432">
        <v>62348299</v>
      </c>
      <c r="E179" s="432">
        <v>102520216</v>
      </c>
      <c r="F179" s="432">
        <v>600144810</v>
      </c>
      <c r="G179" s="315" t="s">
        <v>981</v>
      </c>
      <c r="H179" s="315" t="s">
        <v>29</v>
      </c>
      <c r="I179" s="320" t="s">
        <v>30</v>
      </c>
      <c r="J179" s="320" t="s">
        <v>219</v>
      </c>
      <c r="K179" s="318" t="s">
        <v>982</v>
      </c>
      <c r="L179" s="438">
        <v>5000000</v>
      </c>
      <c r="M179" s="436">
        <f t="shared" ref="M179:M188" si="14">L179/100*85</f>
        <v>4250000</v>
      </c>
      <c r="N179" s="383" t="s">
        <v>179</v>
      </c>
      <c r="O179" s="383">
        <v>2027</v>
      </c>
      <c r="P179" s="320" t="s">
        <v>132</v>
      </c>
      <c r="Q179" s="320" t="s">
        <v>132</v>
      </c>
      <c r="R179" s="320" t="s">
        <v>132</v>
      </c>
      <c r="S179" s="320" t="s">
        <v>132</v>
      </c>
      <c r="T179" s="320"/>
      <c r="U179" s="320" t="s">
        <v>132</v>
      </c>
      <c r="V179" s="320" t="s">
        <v>132</v>
      </c>
      <c r="W179" s="320" t="s">
        <v>132</v>
      </c>
      <c r="X179" s="320" t="s">
        <v>132</v>
      </c>
      <c r="Y179" s="315"/>
      <c r="Z179" s="260" t="s">
        <v>58</v>
      </c>
      <c r="BJ179" s="434"/>
      <c r="BK179" s="434"/>
      <c r="BL179" s="434"/>
      <c r="BM179" s="434"/>
      <c r="BN179" s="434"/>
      <c r="BO179" s="434"/>
      <c r="BP179" s="434"/>
      <c r="BQ179" s="434"/>
      <c r="BR179" s="434"/>
      <c r="BS179" s="434"/>
      <c r="BT179" s="434"/>
      <c r="BU179" s="434"/>
      <c r="BV179" s="434"/>
      <c r="BW179" s="434"/>
      <c r="BX179" s="434"/>
      <c r="BY179" s="434"/>
      <c r="BZ179" s="434"/>
      <c r="CA179" s="434"/>
      <c r="CB179" s="434"/>
      <c r="CC179" s="434"/>
      <c r="CD179" s="434"/>
      <c r="CE179" s="434"/>
      <c r="CF179" s="434"/>
      <c r="CG179" s="434"/>
      <c r="CH179" s="434"/>
      <c r="CI179" s="434"/>
      <c r="CJ179" s="434"/>
      <c r="CK179" s="434"/>
      <c r="CL179" s="434"/>
      <c r="CM179" s="434"/>
      <c r="CN179" s="434"/>
      <c r="CO179" s="434"/>
      <c r="CP179" s="434"/>
      <c r="CQ179" s="434"/>
      <c r="CR179" s="434"/>
      <c r="CS179" s="434"/>
      <c r="CT179" s="434"/>
      <c r="CU179" s="434"/>
      <c r="CV179" s="434"/>
      <c r="CW179" s="434"/>
      <c r="CX179" s="434"/>
      <c r="CY179" s="434"/>
      <c r="CZ179" s="434"/>
      <c r="DA179" s="434"/>
      <c r="DB179" s="434"/>
      <c r="DC179" s="434"/>
      <c r="DD179" s="434"/>
      <c r="DE179" s="434"/>
      <c r="DF179" s="434"/>
      <c r="DG179" s="434"/>
      <c r="DH179" s="434"/>
      <c r="DI179" s="434"/>
      <c r="DJ179" s="434"/>
      <c r="DK179" s="434"/>
      <c r="DL179" s="434"/>
      <c r="DM179" s="434"/>
      <c r="DN179" s="434"/>
      <c r="DO179" s="434"/>
      <c r="DP179" s="434"/>
      <c r="DQ179" s="434"/>
      <c r="DR179" s="434"/>
      <c r="DS179" s="434"/>
      <c r="DT179" s="434"/>
      <c r="DU179" s="434"/>
      <c r="DV179" s="434"/>
      <c r="DW179" s="434"/>
      <c r="DX179" s="434"/>
      <c r="DY179" s="434"/>
      <c r="DZ179" s="434"/>
      <c r="EA179" s="434"/>
      <c r="EB179" s="434"/>
      <c r="EC179" s="434"/>
      <c r="ED179" s="434"/>
      <c r="EE179" s="434"/>
      <c r="EF179" s="434"/>
      <c r="EG179" s="434"/>
      <c r="EH179" s="434"/>
      <c r="EI179" s="434"/>
      <c r="EJ179" s="434"/>
      <c r="EK179" s="434"/>
      <c r="EL179" s="434"/>
      <c r="EM179" s="434"/>
      <c r="EN179" s="434"/>
      <c r="EO179" s="434"/>
      <c r="EP179" s="434"/>
      <c r="EQ179" s="434"/>
      <c r="ER179" s="434"/>
      <c r="ES179" s="434"/>
      <c r="ET179" s="434"/>
      <c r="EU179" s="434"/>
      <c r="EV179" s="434"/>
      <c r="EW179" s="434"/>
      <c r="EX179" s="434"/>
      <c r="EY179" s="434"/>
      <c r="EZ179" s="434"/>
      <c r="FA179" s="434"/>
      <c r="FB179" s="434"/>
      <c r="FC179" s="434"/>
      <c r="FD179" s="434"/>
      <c r="FE179" s="434"/>
      <c r="FF179" s="434"/>
      <c r="FG179" s="434"/>
      <c r="FH179" s="434"/>
      <c r="FI179" s="434"/>
      <c r="FJ179" s="434"/>
      <c r="FK179" s="434"/>
      <c r="FL179" s="434"/>
      <c r="FM179" s="434"/>
      <c r="FN179" s="434"/>
      <c r="FO179" s="434"/>
      <c r="FP179" s="434"/>
      <c r="FQ179" s="434"/>
      <c r="FR179" s="434"/>
      <c r="FS179" s="434"/>
      <c r="FT179" s="434"/>
      <c r="FU179" s="434"/>
      <c r="FV179" s="434"/>
      <c r="FW179" s="434"/>
      <c r="FX179" s="434"/>
      <c r="FY179" s="434"/>
      <c r="FZ179" s="434"/>
      <c r="GA179" s="434"/>
      <c r="GB179" s="434"/>
      <c r="GC179" s="434"/>
      <c r="GD179" s="434"/>
      <c r="GE179" s="434"/>
      <c r="GF179" s="434"/>
      <c r="GG179" s="434"/>
      <c r="GH179" s="434"/>
      <c r="GI179" s="434"/>
      <c r="GJ179" s="434"/>
      <c r="GK179" s="434"/>
      <c r="GL179" s="434"/>
      <c r="GM179" s="434"/>
      <c r="GN179" s="434"/>
      <c r="GO179" s="434"/>
      <c r="GP179" s="434"/>
      <c r="GQ179" s="434"/>
      <c r="GR179" s="434"/>
      <c r="GS179" s="434"/>
      <c r="GT179" s="434"/>
      <c r="GU179" s="434"/>
      <c r="GV179" s="434"/>
      <c r="GW179" s="434"/>
      <c r="GX179" s="434"/>
      <c r="GY179" s="434"/>
      <c r="GZ179" s="434"/>
      <c r="HA179" s="434"/>
      <c r="HB179" s="434"/>
      <c r="HC179" s="434"/>
      <c r="HD179" s="434"/>
      <c r="HE179" s="434"/>
      <c r="HF179" s="434"/>
      <c r="HG179" s="434"/>
      <c r="HH179" s="434"/>
      <c r="HI179" s="434"/>
      <c r="HJ179" s="434"/>
      <c r="HK179" s="434"/>
      <c r="HL179" s="434"/>
      <c r="HM179" s="434"/>
      <c r="HN179" s="434"/>
      <c r="HO179" s="434"/>
      <c r="HP179" s="434"/>
      <c r="HQ179" s="434"/>
      <c r="HR179" s="434"/>
      <c r="HS179" s="434"/>
      <c r="HT179" s="434"/>
      <c r="HU179" s="434"/>
      <c r="HV179" s="434"/>
      <c r="HW179" s="434"/>
      <c r="HX179" s="434"/>
      <c r="HY179" s="434"/>
      <c r="HZ179" s="434"/>
      <c r="IA179" s="434"/>
      <c r="IB179" s="434"/>
      <c r="IC179" s="434"/>
      <c r="ID179" s="434"/>
      <c r="IE179" s="434"/>
      <c r="IF179" s="434"/>
      <c r="IG179" s="434"/>
      <c r="IH179" s="434"/>
      <c r="II179" s="434"/>
      <c r="IJ179" s="434"/>
    </row>
    <row r="180" spans="1:244" s="210" customFormat="1" ht="90">
      <c r="A180" s="403">
        <v>176</v>
      </c>
      <c r="B180" s="315" t="s">
        <v>973</v>
      </c>
      <c r="C180" s="320" t="s">
        <v>216</v>
      </c>
      <c r="D180" s="432">
        <v>62348299</v>
      </c>
      <c r="E180" s="432">
        <v>102520216</v>
      </c>
      <c r="F180" s="432">
        <v>600144810</v>
      </c>
      <c r="G180" s="315" t="s">
        <v>983</v>
      </c>
      <c r="H180" s="315" t="s">
        <v>29</v>
      </c>
      <c r="I180" s="320" t="s">
        <v>30</v>
      </c>
      <c r="J180" s="320" t="s">
        <v>219</v>
      </c>
      <c r="K180" s="318" t="s">
        <v>984</v>
      </c>
      <c r="L180" s="438">
        <v>3000000</v>
      </c>
      <c r="M180" s="436">
        <f t="shared" si="14"/>
        <v>2550000</v>
      </c>
      <c r="N180" s="383" t="s">
        <v>223</v>
      </c>
      <c r="O180" s="383" t="s">
        <v>985</v>
      </c>
      <c r="P180" s="320"/>
      <c r="Q180" s="320" t="s">
        <v>132</v>
      </c>
      <c r="R180" s="320" t="s">
        <v>132</v>
      </c>
      <c r="S180" s="320" t="s">
        <v>132</v>
      </c>
      <c r="T180" s="320"/>
      <c r="U180" s="320"/>
      <c r="V180" s="320" t="s">
        <v>132</v>
      </c>
      <c r="W180" s="320" t="s">
        <v>132</v>
      </c>
      <c r="X180" s="320"/>
      <c r="Y180" s="315"/>
      <c r="Z180" s="260" t="s">
        <v>58</v>
      </c>
      <c r="BJ180" s="434"/>
      <c r="BK180" s="434"/>
      <c r="BL180" s="434"/>
      <c r="BM180" s="434"/>
      <c r="BN180" s="434"/>
      <c r="BO180" s="434"/>
      <c r="BP180" s="434"/>
      <c r="BQ180" s="434"/>
      <c r="BR180" s="434"/>
      <c r="BS180" s="434"/>
      <c r="BT180" s="434"/>
      <c r="BU180" s="434"/>
      <c r="BV180" s="434"/>
      <c r="BW180" s="434"/>
      <c r="BX180" s="434"/>
      <c r="BY180" s="434"/>
      <c r="BZ180" s="434"/>
      <c r="CA180" s="434"/>
      <c r="CB180" s="434"/>
      <c r="CC180" s="434"/>
      <c r="CD180" s="434"/>
      <c r="CE180" s="434"/>
      <c r="CF180" s="434"/>
      <c r="CG180" s="434"/>
      <c r="CH180" s="434"/>
      <c r="CI180" s="434"/>
      <c r="CJ180" s="434"/>
      <c r="CK180" s="434"/>
      <c r="CL180" s="434"/>
      <c r="CM180" s="434"/>
      <c r="CN180" s="434"/>
      <c r="CO180" s="434"/>
      <c r="CP180" s="434"/>
      <c r="CQ180" s="434"/>
      <c r="CR180" s="434"/>
      <c r="CS180" s="434"/>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c r="DU180" s="434"/>
      <c r="DV180" s="434"/>
      <c r="DW180" s="434"/>
      <c r="DX180" s="434"/>
      <c r="DY180" s="434"/>
      <c r="DZ180" s="434"/>
      <c r="EA180" s="434"/>
      <c r="EB180" s="434"/>
      <c r="EC180" s="434"/>
      <c r="ED180" s="434"/>
      <c r="EE180" s="434"/>
      <c r="EF180" s="434"/>
      <c r="EG180" s="434"/>
      <c r="EH180" s="434"/>
      <c r="EI180" s="434"/>
      <c r="EJ180" s="434"/>
      <c r="EK180" s="434"/>
      <c r="EL180" s="434"/>
      <c r="EM180" s="434"/>
      <c r="EN180" s="434"/>
      <c r="EO180" s="434"/>
      <c r="EP180" s="434"/>
      <c r="EQ180" s="434"/>
      <c r="ER180" s="434"/>
      <c r="ES180" s="434"/>
      <c r="ET180" s="434"/>
      <c r="EU180" s="434"/>
      <c r="EV180" s="434"/>
      <c r="EW180" s="434"/>
      <c r="EX180" s="434"/>
      <c r="EY180" s="434"/>
      <c r="EZ180" s="434"/>
      <c r="FA180" s="434"/>
      <c r="FB180" s="434"/>
      <c r="FC180" s="434"/>
      <c r="FD180" s="434"/>
      <c r="FE180" s="434"/>
      <c r="FF180" s="434"/>
      <c r="FG180" s="434"/>
      <c r="FH180" s="434"/>
      <c r="FI180" s="434"/>
      <c r="FJ180" s="434"/>
      <c r="FK180" s="434"/>
      <c r="FL180" s="434"/>
      <c r="FM180" s="434"/>
      <c r="FN180" s="434"/>
      <c r="FO180" s="434"/>
      <c r="FP180" s="434"/>
      <c r="FQ180" s="434"/>
      <c r="FR180" s="434"/>
      <c r="FS180" s="434"/>
      <c r="FT180" s="434"/>
      <c r="FU180" s="434"/>
      <c r="FV180" s="434"/>
      <c r="FW180" s="434"/>
      <c r="FX180" s="434"/>
      <c r="FY180" s="434"/>
      <c r="FZ180" s="434"/>
      <c r="GA180" s="434"/>
      <c r="GB180" s="434"/>
      <c r="GC180" s="434"/>
      <c r="GD180" s="434"/>
      <c r="GE180" s="434"/>
      <c r="GF180" s="434"/>
      <c r="GG180" s="434"/>
      <c r="GH180" s="434"/>
      <c r="GI180" s="434"/>
      <c r="GJ180" s="434"/>
      <c r="GK180" s="434"/>
      <c r="GL180" s="434"/>
      <c r="GM180" s="434"/>
      <c r="GN180" s="434"/>
      <c r="GO180" s="434"/>
      <c r="GP180" s="434"/>
      <c r="GQ180" s="434"/>
      <c r="GR180" s="434"/>
      <c r="GS180" s="434"/>
      <c r="GT180" s="434"/>
      <c r="GU180" s="434"/>
      <c r="GV180" s="434"/>
      <c r="GW180" s="434"/>
      <c r="GX180" s="434"/>
      <c r="GY180" s="434"/>
      <c r="GZ180" s="434"/>
      <c r="HA180" s="434"/>
      <c r="HB180" s="434"/>
      <c r="HC180" s="434"/>
      <c r="HD180" s="434"/>
      <c r="HE180" s="434"/>
      <c r="HF180" s="434"/>
      <c r="HG180" s="434"/>
      <c r="HH180" s="434"/>
      <c r="HI180" s="434"/>
      <c r="HJ180" s="434"/>
      <c r="HK180" s="434"/>
      <c r="HL180" s="434"/>
      <c r="HM180" s="434"/>
      <c r="HN180" s="434"/>
      <c r="HO180" s="434"/>
      <c r="HP180" s="434"/>
      <c r="HQ180" s="434"/>
      <c r="HR180" s="434"/>
      <c r="HS180" s="434"/>
      <c r="HT180" s="434"/>
      <c r="HU180" s="434"/>
      <c r="HV180" s="434"/>
      <c r="HW180" s="434"/>
      <c r="HX180" s="434"/>
      <c r="HY180" s="434"/>
      <c r="HZ180" s="434"/>
      <c r="IA180" s="434"/>
      <c r="IB180" s="434"/>
      <c r="IC180" s="434"/>
      <c r="ID180" s="434"/>
      <c r="IE180" s="434"/>
      <c r="IF180" s="434"/>
      <c r="IG180" s="434"/>
      <c r="IH180" s="434"/>
      <c r="II180" s="434"/>
      <c r="IJ180" s="434"/>
    </row>
    <row r="181" spans="1:244" s="210" customFormat="1" ht="33.75">
      <c r="A181" s="403">
        <v>177</v>
      </c>
      <c r="B181" s="315" t="s">
        <v>973</v>
      </c>
      <c r="C181" s="320" t="s">
        <v>216</v>
      </c>
      <c r="D181" s="432">
        <v>62348299</v>
      </c>
      <c r="E181" s="432">
        <v>102520216</v>
      </c>
      <c r="F181" s="432">
        <v>600144810</v>
      </c>
      <c r="G181" s="315" t="s">
        <v>986</v>
      </c>
      <c r="H181" s="315" t="s">
        <v>29</v>
      </c>
      <c r="I181" s="320" t="s">
        <v>30</v>
      </c>
      <c r="J181" s="320" t="s">
        <v>219</v>
      </c>
      <c r="K181" s="318" t="s">
        <v>987</v>
      </c>
      <c r="L181" s="438">
        <v>5500000</v>
      </c>
      <c r="M181" s="436">
        <f t="shared" si="14"/>
        <v>4675000</v>
      </c>
      <c r="N181" s="383" t="s">
        <v>190</v>
      </c>
      <c r="O181" s="383" t="s">
        <v>191</v>
      </c>
      <c r="P181" s="320"/>
      <c r="Q181" s="320"/>
      <c r="R181" s="320"/>
      <c r="S181" s="320"/>
      <c r="T181" s="320"/>
      <c r="U181" s="320"/>
      <c r="V181" s="320" t="s">
        <v>132</v>
      </c>
      <c r="W181" s="320" t="s">
        <v>132</v>
      </c>
      <c r="X181" s="320"/>
      <c r="Y181" s="315"/>
      <c r="Z181" s="260" t="s">
        <v>58</v>
      </c>
      <c r="BJ181" s="434"/>
      <c r="BK181" s="434"/>
      <c r="BL181" s="434"/>
      <c r="BM181" s="434"/>
      <c r="BN181" s="434"/>
      <c r="BO181" s="434"/>
      <c r="BP181" s="434"/>
      <c r="BQ181" s="434"/>
      <c r="BR181" s="434"/>
      <c r="BS181" s="434"/>
      <c r="BT181" s="434"/>
      <c r="BU181" s="434"/>
      <c r="BV181" s="434"/>
      <c r="BW181" s="434"/>
      <c r="BX181" s="434"/>
      <c r="BY181" s="434"/>
      <c r="BZ181" s="434"/>
      <c r="CA181" s="434"/>
      <c r="CB181" s="434"/>
      <c r="CC181" s="434"/>
      <c r="CD181" s="434"/>
      <c r="CE181" s="434"/>
      <c r="CF181" s="434"/>
      <c r="CG181" s="434"/>
      <c r="CH181" s="434"/>
      <c r="CI181" s="434"/>
      <c r="CJ181" s="434"/>
      <c r="CK181" s="434"/>
      <c r="CL181" s="434"/>
      <c r="CM181" s="434"/>
      <c r="CN181" s="434"/>
      <c r="CO181" s="434"/>
      <c r="CP181" s="434"/>
      <c r="CQ181" s="434"/>
      <c r="CR181" s="434"/>
      <c r="CS181" s="434"/>
      <c r="CT181" s="434"/>
      <c r="CU181" s="434"/>
      <c r="CV181" s="434"/>
      <c r="CW181" s="434"/>
      <c r="CX181" s="434"/>
      <c r="CY181" s="434"/>
      <c r="CZ181" s="434"/>
      <c r="DA181" s="434"/>
      <c r="DB181" s="434"/>
      <c r="DC181" s="434"/>
      <c r="DD181" s="434"/>
      <c r="DE181" s="434"/>
      <c r="DF181" s="434"/>
      <c r="DG181" s="434"/>
      <c r="DH181" s="434"/>
      <c r="DI181" s="434"/>
      <c r="DJ181" s="434"/>
      <c r="DK181" s="434"/>
      <c r="DL181" s="434"/>
      <c r="DM181" s="434"/>
      <c r="DN181" s="434"/>
      <c r="DO181" s="434"/>
      <c r="DP181" s="434"/>
      <c r="DQ181" s="434"/>
      <c r="DR181" s="434"/>
      <c r="DS181" s="434"/>
      <c r="DT181" s="434"/>
      <c r="DU181" s="434"/>
      <c r="DV181" s="434"/>
      <c r="DW181" s="434"/>
      <c r="DX181" s="434"/>
      <c r="DY181" s="434"/>
      <c r="DZ181" s="434"/>
      <c r="EA181" s="434"/>
      <c r="EB181" s="434"/>
      <c r="EC181" s="434"/>
      <c r="ED181" s="434"/>
      <c r="EE181" s="434"/>
      <c r="EF181" s="434"/>
      <c r="EG181" s="434"/>
      <c r="EH181" s="434"/>
      <c r="EI181" s="434"/>
      <c r="EJ181" s="434"/>
      <c r="EK181" s="434"/>
      <c r="EL181" s="434"/>
      <c r="EM181" s="434"/>
      <c r="EN181" s="434"/>
      <c r="EO181" s="434"/>
      <c r="EP181" s="434"/>
      <c r="EQ181" s="434"/>
      <c r="ER181" s="434"/>
      <c r="ES181" s="434"/>
      <c r="ET181" s="434"/>
      <c r="EU181" s="434"/>
      <c r="EV181" s="434"/>
      <c r="EW181" s="434"/>
      <c r="EX181" s="434"/>
      <c r="EY181" s="434"/>
      <c r="EZ181" s="434"/>
      <c r="FA181" s="434"/>
      <c r="FB181" s="434"/>
      <c r="FC181" s="434"/>
      <c r="FD181" s="434"/>
      <c r="FE181" s="434"/>
      <c r="FF181" s="434"/>
      <c r="FG181" s="434"/>
      <c r="FH181" s="434"/>
      <c r="FI181" s="434"/>
      <c r="FJ181" s="434"/>
      <c r="FK181" s="434"/>
      <c r="FL181" s="434"/>
      <c r="FM181" s="434"/>
      <c r="FN181" s="434"/>
      <c r="FO181" s="434"/>
      <c r="FP181" s="434"/>
      <c r="FQ181" s="434"/>
      <c r="FR181" s="434"/>
      <c r="FS181" s="434"/>
      <c r="FT181" s="434"/>
      <c r="FU181" s="434"/>
      <c r="FV181" s="434"/>
      <c r="FW181" s="434"/>
      <c r="FX181" s="434"/>
      <c r="FY181" s="434"/>
      <c r="FZ181" s="434"/>
      <c r="GA181" s="434"/>
      <c r="GB181" s="434"/>
      <c r="GC181" s="434"/>
      <c r="GD181" s="434"/>
      <c r="GE181" s="434"/>
      <c r="GF181" s="434"/>
      <c r="GG181" s="434"/>
      <c r="GH181" s="434"/>
      <c r="GI181" s="434"/>
      <c r="GJ181" s="434"/>
      <c r="GK181" s="434"/>
      <c r="GL181" s="434"/>
      <c r="GM181" s="434"/>
      <c r="GN181" s="434"/>
      <c r="GO181" s="434"/>
      <c r="GP181" s="434"/>
      <c r="GQ181" s="434"/>
      <c r="GR181" s="434"/>
      <c r="GS181" s="434"/>
      <c r="GT181" s="434"/>
      <c r="GU181" s="434"/>
      <c r="GV181" s="434"/>
      <c r="GW181" s="434"/>
      <c r="GX181" s="434"/>
      <c r="GY181" s="434"/>
      <c r="GZ181" s="434"/>
      <c r="HA181" s="434"/>
      <c r="HB181" s="434"/>
      <c r="HC181" s="434"/>
      <c r="HD181" s="434"/>
      <c r="HE181" s="434"/>
      <c r="HF181" s="434"/>
      <c r="HG181" s="434"/>
      <c r="HH181" s="434"/>
      <c r="HI181" s="434"/>
      <c r="HJ181" s="434"/>
      <c r="HK181" s="434"/>
      <c r="HL181" s="434"/>
      <c r="HM181" s="434"/>
      <c r="HN181" s="434"/>
      <c r="HO181" s="434"/>
      <c r="HP181" s="434"/>
      <c r="HQ181" s="434"/>
      <c r="HR181" s="434"/>
      <c r="HS181" s="434"/>
      <c r="HT181" s="434"/>
      <c r="HU181" s="434"/>
      <c r="HV181" s="434"/>
      <c r="HW181" s="434"/>
      <c r="HX181" s="434"/>
      <c r="HY181" s="434"/>
      <c r="HZ181" s="434"/>
      <c r="IA181" s="434"/>
      <c r="IB181" s="434"/>
      <c r="IC181" s="434"/>
      <c r="ID181" s="434"/>
      <c r="IE181" s="434"/>
      <c r="IF181" s="434"/>
      <c r="IG181" s="434"/>
      <c r="IH181" s="434"/>
      <c r="II181" s="434"/>
      <c r="IJ181" s="434"/>
    </row>
    <row r="182" spans="1:244" s="448" customFormat="1" ht="56.25">
      <c r="A182" s="440">
        <v>178</v>
      </c>
      <c r="B182" s="441" t="s">
        <v>988</v>
      </c>
      <c r="C182" s="441" t="s">
        <v>216</v>
      </c>
      <c r="D182" s="442">
        <v>64628329</v>
      </c>
      <c r="E182" s="442">
        <v>102520232</v>
      </c>
      <c r="F182" s="442">
        <v>600145352</v>
      </c>
      <c r="G182" s="441" t="s">
        <v>889</v>
      </c>
      <c r="H182" s="441" t="s">
        <v>29</v>
      </c>
      <c r="I182" s="355" t="s">
        <v>30</v>
      </c>
      <c r="J182" s="355" t="s">
        <v>219</v>
      </c>
      <c r="K182" s="443" t="s">
        <v>989</v>
      </c>
      <c r="L182" s="444">
        <v>2000000</v>
      </c>
      <c r="M182" s="445">
        <v>0</v>
      </c>
      <c r="N182" s="446">
        <v>2022</v>
      </c>
      <c r="O182" s="446">
        <v>2022</v>
      </c>
      <c r="P182" s="355" t="s">
        <v>132</v>
      </c>
      <c r="Q182" s="355"/>
      <c r="R182" s="355"/>
      <c r="S182" s="355"/>
      <c r="T182" s="355"/>
      <c r="U182" s="355"/>
      <c r="V182" s="355" t="s">
        <v>132</v>
      </c>
      <c r="W182" s="355" t="s">
        <v>132</v>
      </c>
      <c r="X182" s="355"/>
      <c r="Y182" s="441" t="s">
        <v>990</v>
      </c>
      <c r="Z182" s="447" t="s">
        <v>58</v>
      </c>
      <c r="BJ182" s="449"/>
      <c r="BK182" s="449"/>
      <c r="BL182" s="449"/>
      <c r="BM182" s="449"/>
      <c r="BN182" s="449"/>
      <c r="BO182" s="449"/>
      <c r="BP182" s="449"/>
      <c r="BQ182" s="449"/>
      <c r="BR182" s="449"/>
      <c r="BS182" s="449"/>
      <c r="BT182" s="449"/>
      <c r="BU182" s="449"/>
      <c r="BV182" s="449"/>
      <c r="BW182" s="449"/>
      <c r="BX182" s="449"/>
      <c r="BY182" s="449"/>
      <c r="BZ182" s="449"/>
      <c r="CA182" s="449"/>
      <c r="CB182" s="449"/>
      <c r="CC182" s="449"/>
      <c r="CD182" s="449"/>
      <c r="CE182" s="449"/>
      <c r="CF182" s="449"/>
      <c r="CG182" s="449"/>
      <c r="CH182" s="449"/>
      <c r="CI182" s="449"/>
      <c r="CJ182" s="449"/>
      <c r="CK182" s="449"/>
      <c r="CL182" s="449"/>
      <c r="CM182" s="449"/>
      <c r="CN182" s="449"/>
      <c r="CO182" s="449"/>
      <c r="CP182" s="449"/>
      <c r="CQ182" s="449"/>
      <c r="CR182" s="449"/>
      <c r="CS182" s="449"/>
      <c r="CT182" s="449"/>
      <c r="CU182" s="449"/>
      <c r="CV182" s="449"/>
      <c r="CW182" s="449"/>
      <c r="CX182" s="449"/>
      <c r="CY182" s="449"/>
      <c r="CZ182" s="449"/>
      <c r="DA182" s="449"/>
      <c r="DB182" s="449"/>
      <c r="DC182" s="449"/>
      <c r="DD182" s="449"/>
      <c r="DE182" s="449"/>
      <c r="DF182" s="449"/>
      <c r="DG182" s="449"/>
      <c r="DH182" s="449"/>
      <c r="DI182" s="449"/>
      <c r="DJ182" s="449"/>
      <c r="DK182" s="449"/>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49"/>
      <c r="HL182" s="449"/>
      <c r="HM182" s="449"/>
      <c r="HN182" s="449"/>
      <c r="HO182" s="449"/>
      <c r="HP182" s="449"/>
      <c r="HQ182" s="449"/>
      <c r="HR182" s="449"/>
      <c r="HS182" s="449"/>
      <c r="HT182" s="449"/>
      <c r="HU182" s="449"/>
      <c r="HV182" s="449"/>
      <c r="HW182" s="449"/>
      <c r="HX182" s="449"/>
      <c r="HY182" s="449"/>
      <c r="HZ182" s="449"/>
      <c r="IA182" s="449"/>
      <c r="IB182" s="449"/>
      <c r="IC182" s="449"/>
      <c r="ID182" s="449"/>
      <c r="IE182" s="449"/>
      <c r="IF182" s="449"/>
      <c r="IG182" s="449"/>
      <c r="IH182" s="449"/>
      <c r="II182" s="449"/>
      <c r="IJ182" s="449"/>
    </row>
    <row r="183" spans="1:244" s="452" customFormat="1" ht="33.75">
      <c r="A183" s="313">
        <v>179</v>
      </c>
      <c r="B183" s="315" t="s">
        <v>991</v>
      </c>
      <c r="C183" s="450" t="s">
        <v>216</v>
      </c>
      <c r="D183" s="451">
        <v>62348264</v>
      </c>
      <c r="E183" s="451">
        <v>102852676</v>
      </c>
      <c r="F183" s="432">
        <v>600144933</v>
      </c>
      <c r="G183" s="315" t="s">
        <v>299</v>
      </c>
      <c r="H183" s="315" t="s">
        <v>29</v>
      </c>
      <c r="I183" s="320" t="s">
        <v>30</v>
      </c>
      <c r="J183" s="320" t="s">
        <v>219</v>
      </c>
      <c r="K183" s="289" t="s">
        <v>992</v>
      </c>
      <c r="L183" s="290">
        <v>15000000</v>
      </c>
      <c r="M183" s="436">
        <f t="shared" si="14"/>
        <v>12750000</v>
      </c>
      <c r="N183" s="319" t="s">
        <v>190</v>
      </c>
      <c r="O183" s="319" t="s">
        <v>985</v>
      </c>
      <c r="P183" s="293"/>
      <c r="Q183" s="293" t="s">
        <v>132</v>
      </c>
      <c r="R183" s="293" t="s">
        <v>132</v>
      </c>
      <c r="S183" s="293"/>
      <c r="T183" s="293"/>
      <c r="U183" s="293"/>
      <c r="V183" s="293" t="s">
        <v>132</v>
      </c>
      <c r="W183" s="293" t="s">
        <v>132</v>
      </c>
      <c r="X183" s="293"/>
      <c r="Y183" s="450"/>
      <c r="Z183" s="316" t="s">
        <v>58</v>
      </c>
      <c r="BJ183" s="453"/>
      <c r="BK183" s="453"/>
      <c r="BL183" s="453"/>
      <c r="BM183" s="453"/>
      <c r="BN183" s="453"/>
      <c r="BO183" s="453"/>
      <c r="BP183" s="453"/>
      <c r="BQ183" s="453"/>
      <c r="BR183" s="453"/>
      <c r="BS183" s="453"/>
      <c r="BT183" s="453"/>
      <c r="BU183" s="453"/>
      <c r="BV183" s="453"/>
      <c r="BW183" s="453"/>
      <c r="BX183" s="453"/>
      <c r="BY183" s="453"/>
      <c r="BZ183" s="453"/>
      <c r="CA183" s="453"/>
      <c r="CB183" s="453"/>
      <c r="CC183" s="453"/>
      <c r="CD183" s="453"/>
      <c r="CE183" s="453"/>
      <c r="CF183" s="453"/>
      <c r="CG183" s="453"/>
      <c r="CH183" s="453"/>
      <c r="CI183" s="453"/>
      <c r="CJ183" s="453"/>
      <c r="CK183" s="453"/>
      <c r="CL183" s="453"/>
      <c r="CM183" s="453"/>
      <c r="CN183" s="453"/>
      <c r="CO183" s="453"/>
      <c r="CP183" s="453"/>
      <c r="CQ183" s="453"/>
      <c r="CR183" s="453"/>
      <c r="CS183" s="453"/>
      <c r="CT183" s="453"/>
      <c r="CU183" s="453"/>
      <c r="CV183" s="453"/>
      <c r="CW183" s="453"/>
      <c r="CX183" s="453"/>
      <c r="CY183" s="453"/>
      <c r="CZ183" s="453"/>
      <c r="DA183" s="453"/>
      <c r="DB183" s="453"/>
      <c r="DC183" s="453"/>
      <c r="DD183" s="453"/>
      <c r="DE183" s="453"/>
      <c r="DF183" s="453"/>
      <c r="DG183" s="453"/>
      <c r="DH183" s="453"/>
      <c r="DI183" s="453"/>
      <c r="DJ183" s="453"/>
      <c r="DK183" s="453"/>
      <c r="DL183" s="453"/>
      <c r="DM183" s="453"/>
      <c r="DN183" s="453"/>
      <c r="DO183" s="453"/>
      <c r="DP183" s="453"/>
      <c r="DQ183" s="453"/>
      <c r="DR183" s="453"/>
      <c r="DS183" s="453"/>
      <c r="DT183" s="453"/>
      <c r="DU183" s="453"/>
      <c r="DV183" s="453"/>
      <c r="DW183" s="453"/>
      <c r="DX183" s="453"/>
      <c r="DY183" s="453"/>
      <c r="DZ183" s="453"/>
      <c r="EA183" s="453"/>
      <c r="EB183" s="453"/>
      <c r="EC183" s="453"/>
      <c r="ED183" s="453"/>
      <c r="EE183" s="453"/>
      <c r="EF183" s="453"/>
      <c r="EG183" s="453"/>
      <c r="EH183" s="453"/>
      <c r="EI183" s="453"/>
      <c r="EJ183" s="453"/>
      <c r="EK183" s="453"/>
      <c r="EL183" s="453"/>
      <c r="EM183" s="453"/>
      <c r="EN183" s="453"/>
      <c r="EO183" s="453"/>
      <c r="EP183" s="453"/>
      <c r="EQ183" s="453"/>
      <c r="ER183" s="453"/>
      <c r="ES183" s="453"/>
      <c r="ET183" s="453"/>
      <c r="EU183" s="453"/>
      <c r="EV183" s="453"/>
      <c r="EW183" s="453"/>
      <c r="EX183" s="453"/>
      <c r="EY183" s="453"/>
      <c r="EZ183" s="453"/>
      <c r="FA183" s="453"/>
      <c r="FB183" s="453"/>
      <c r="FC183" s="453"/>
      <c r="FD183" s="453"/>
      <c r="FE183" s="453"/>
      <c r="FF183" s="453"/>
      <c r="FG183" s="453"/>
      <c r="FH183" s="453"/>
      <c r="FI183" s="453"/>
      <c r="FJ183" s="453"/>
      <c r="FK183" s="453"/>
      <c r="FL183" s="453"/>
      <c r="FM183" s="453"/>
      <c r="FN183" s="453"/>
      <c r="FO183" s="453"/>
      <c r="FP183" s="453"/>
      <c r="FQ183" s="453"/>
      <c r="FR183" s="453"/>
      <c r="FS183" s="453"/>
      <c r="FT183" s="453"/>
      <c r="FU183" s="453"/>
      <c r="FV183" s="453"/>
      <c r="FW183" s="453"/>
      <c r="FX183" s="453"/>
      <c r="FY183" s="453"/>
      <c r="FZ183" s="453"/>
      <c r="GA183" s="453"/>
      <c r="GB183" s="453"/>
      <c r="GC183" s="453"/>
      <c r="GD183" s="453"/>
      <c r="GE183" s="453"/>
      <c r="GF183" s="453"/>
      <c r="GG183" s="453"/>
      <c r="GH183" s="453"/>
      <c r="GI183" s="453"/>
      <c r="GJ183" s="453"/>
      <c r="GK183" s="453"/>
      <c r="GL183" s="453"/>
      <c r="GM183" s="453"/>
      <c r="GN183" s="453"/>
      <c r="GO183" s="453"/>
      <c r="GP183" s="453"/>
      <c r="GQ183" s="453"/>
      <c r="GR183" s="453"/>
      <c r="GS183" s="453"/>
      <c r="GT183" s="453"/>
      <c r="GU183" s="453"/>
      <c r="GV183" s="453"/>
      <c r="GW183" s="453"/>
      <c r="GX183" s="453"/>
      <c r="GY183" s="453"/>
      <c r="GZ183" s="453"/>
      <c r="HA183" s="453"/>
      <c r="HB183" s="453"/>
      <c r="HC183" s="453"/>
      <c r="HD183" s="453"/>
      <c r="HE183" s="453"/>
      <c r="HF183" s="453"/>
      <c r="HG183" s="453"/>
      <c r="HH183" s="453"/>
      <c r="HI183" s="453"/>
      <c r="HJ183" s="453"/>
      <c r="HK183" s="453"/>
      <c r="HL183" s="453"/>
      <c r="HM183" s="453"/>
      <c r="HN183" s="453"/>
      <c r="HO183" s="453"/>
      <c r="HP183" s="453"/>
      <c r="HQ183" s="453"/>
      <c r="HR183" s="453"/>
      <c r="HS183" s="453"/>
      <c r="HT183" s="453"/>
      <c r="HU183" s="453"/>
      <c r="HV183" s="453"/>
      <c r="HW183" s="453"/>
      <c r="HX183" s="453"/>
      <c r="HY183" s="453"/>
      <c r="HZ183" s="453"/>
      <c r="IA183" s="453"/>
      <c r="IB183" s="453"/>
      <c r="IC183" s="453"/>
      <c r="ID183" s="453"/>
      <c r="IE183" s="453"/>
      <c r="IF183" s="453"/>
      <c r="IG183" s="453"/>
      <c r="IH183" s="453"/>
      <c r="II183" s="453"/>
      <c r="IJ183" s="453"/>
    </row>
    <row r="184" spans="1:244" s="210" customFormat="1" ht="67.5">
      <c r="A184" s="403">
        <v>180</v>
      </c>
      <c r="B184" s="284" t="s">
        <v>993</v>
      </c>
      <c r="C184" s="450" t="s">
        <v>216</v>
      </c>
      <c r="D184" s="454">
        <v>62348337</v>
      </c>
      <c r="E184" s="454">
        <v>102520291</v>
      </c>
      <c r="F184" s="454">
        <v>600144844</v>
      </c>
      <c r="G184" s="315" t="s">
        <v>994</v>
      </c>
      <c r="H184" s="315" t="s">
        <v>29</v>
      </c>
      <c r="I184" s="315" t="s">
        <v>30</v>
      </c>
      <c r="J184" s="315" t="s">
        <v>219</v>
      </c>
      <c r="K184" s="299" t="s">
        <v>995</v>
      </c>
      <c r="L184" s="290">
        <v>4000000</v>
      </c>
      <c r="M184" s="436">
        <f t="shared" si="14"/>
        <v>3400000</v>
      </c>
      <c r="N184" s="319"/>
      <c r="O184" s="319"/>
      <c r="P184" s="293" t="s">
        <v>132</v>
      </c>
      <c r="Q184" s="293"/>
      <c r="R184" s="293"/>
      <c r="S184" s="293"/>
      <c r="T184" s="293"/>
      <c r="U184" s="293"/>
      <c r="V184" s="293"/>
      <c r="W184" s="293"/>
      <c r="X184" s="293"/>
      <c r="Y184" s="288"/>
      <c r="Z184" s="316" t="s">
        <v>58</v>
      </c>
      <c r="BJ184" s="434"/>
      <c r="BK184" s="434"/>
      <c r="BL184" s="434"/>
      <c r="BM184" s="434"/>
      <c r="BN184" s="434"/>
      <c r="BO184" s="434"/>
      <c r="BP184" s="434"/>
      <c r="BQ184" s="434"/>
      <c r="BR184" s="434"/>
      <c r="BS184" s="434"/>
      <c r="BT184" s="434"/>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c r="CR184" s="434"/>
      <c r="CS184" s="434"/>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434"/>
      <c r="DU184" s="434"/>
      <c r="DV184" s="434"/>
      <c r="DW184" s="434"/>
      <c r="DX184" s="434"/>
      <c r="DY184" s="434"/>
      <c r="DZ184" s="434"/>
      <c r="EA184" s="434"/>
      <c r="EB184" s="434"/>
      <c r="EC184" s="434"/>
      <c r="ED184" s="434"/>
      <c r="EE184" s="434"/>
      <c r="EF184" s="434"/>
      <c r="EG184" s="434"/>
      <c r="EH184" s="434"/>
      <c r="EI184" s="434"/>
      <c r="EJ184" s="434"/>
      <c r="EK184" s="434"/>
      <c r="EL184" s="434"/>
      <c r="EM184" s="434"/>
      <c r="EN184" s="434"/>
      <c r="EO184" s="434"/>
      <c r="EP184" s="434"/>
      <c r="EQ184" s="434"/>
      <c r="ER184" s="434"/>
      <c r="ES184" s="434"/>
      <c r="ET184" s="434"/>
      <c r="EU184" s="434"/>
      <c r="EV184" s="434"/>
      <c r="EW184" s="434"/>
      <c r="EX184" s="434"/>
      <c r="EY184" s="434"/>
      <c r="EZ184" s="434"/>
      <c r="FA184" s="434"/>
      <c r="FB184" s="434"/>
      <c r="FC184" s="434"/>
      <c r="FD184" s="434"/>
      <c r="FE184" s="434"/>
      <c r="FF184" s="434"/>
      <c r="FG184" s="434"/>
      <c r="FH184" s="434"/>
      <c r="FI184" s="434"/>
      <c r="FJ184" s="434"/>
      <c r="FK184" s="434"/>
      <c r="FL184" s="434"/>
      <c r="FM184" s="434"/>
      <c r="FN184" s="434"/>
      <c r="FO184" s="434"/>
      <c r="FP184" s="434"/>
      <c r="FQ184" s="434"/>
      <c r="FR184" s="434"/>
      <c r="FS184" s="434"/>
      <c r="FT184" s="434"/>
      <c r="FU184" s="434"/>
      <c r="FV184" s="434"/>
      <c r="FW184" s="434"/>
      <c r="FX184" s="434"/>
      <c r="FY184" s="434"/>
      <c r="FZ184" s="434"/>
      <c r="GA184" s="434"/>
      <c r="GB184" s="434"/>
      <c r="GC184" s="434"/>
      <c r="GD184" s="434"/>
      <c r="GE184" s="434"/>
      <c r="GF184" s="434"/>
      <c r="GG184" s="434"/>
      <c r="GH184" s="434"/>
      <c r="GI184" s="434"/>
      <c r="GJ184" s="434"/>
      <c r="GK184" s="434"/>
      <c r="GL184" s="434"/>
      <c r="GM184" s="434"/>
      <c r="GN184" s="434"/>
      <c r="GO184" s="434"/>
      <c r="GP184" s="434"/>
      <c r="GQ184" s="434"/>
      <c r="GR184" s="434"/>
      <c r="GS184" s="434"/>
      <c r="GT184" s="434"/>
      <c r="GU184" s="434"/>
      <c r="GV184" s="434"/>
      <c r="GW184" s="434"/>
      <c r="GX184" s="434"/>
      <c r="GY184" s="434"/>
      <c r="GZ184" s="434"/>
      <c r="HA184" s="434"/>
      <c r="HB184" s="434"/>
      <c r="HC184" s="434"/>
      <c r="HD184" s="434"/>
      <c r="HE184" s="434"/>
      <c r="HF184" s="434"/>
      <c r="HG184" s="434"/>
      <c r="HH184" s="434"/>
      <c r="HI184" s="434"/>
      <c r="HJ184" s="434"/>
      <c r="HK184" s="434"/>
      <c r="HL184" s="434"/>
      <c r="HM184" s="434"/>
      <c r="HN184" s="434"/>
      <c r="HO184" s="434"/>
      <c r="HP184" s="434"/>
      <c r="HQ184" s="434"/>
      <c r="HR184" s="434"/>
      <c r="HS184" s="434"/>
      <c r="HT184" s="434"/>
      <c r="HU184" s="434"/>
      <c r="HV184" s="434"/>
      <c r="HW184" s="434"/>
      <c r="HX184" s="434"/>
      <c r="HY184" s="434"/>
      <c r="HZ184" s="434"/>
      <c r="IA184" s="434"/>
      <c r="IB184" s="434"/>
      <c r="IC184" s="434"/>
      <c r="ID184" s="434"/>
      <c r="IE184" s="434"/>
      <c r="IF184" s="434"/>
      <c r="IG184" s="434"/>
      <c r="IH184" s="434"/>
      <c r="II184" s="434"/>
      <c r="IJ184" s="434"/>
    </row>
    <row r="185" spans="1:244" s="210" customFormat="1" ht="236.25">
      <c r="A185" s="403">
        <v>181</v>
      </c>
      <c r="B185" s="315" t="s">
        <v>993</v>
      </c>
      <c r="C185" s="320" t="s">
        <v>216</v>
      </c>
      <c r="D185" s="432">
        <v>62348337</v>
      </c>
      <c r="E185" s="432">
        <v>102520291</v>
      </c>
      <c r="F185" s="432">
        <v>600144844</v>
      </c>
      <c r="G185" s="318" t="s">
        <v>996</v>
      </c>
      <c r="H185" s="315" t="s">
        <v>29</v>
      </c>
      <c r="I185" s="320" t="s">
        <v>30</v>
      </c>
      <c r="J185" s="320" t="s">
        <v>219</v>
      </c>
      <c r="K185" s="299" t="s">
        <v>997</v>
      </c>
      <c r="L185" s="438">
        <v>4500000</v>
      </c>
      <c r="M185" s="436">
        <f t="shared" si="14"/>
        <v>3825000</v>
      </c>
      <c r="N185" s="383"/>
      <c r="O185" s="383"/>
      <c r="P185" s="320" t="s">
        <v>132</v>
      </c>
      <c r="Q185" s="320" t="s">
        <v>132</v>
      </c>
      <c r="R185" s="320" t="s">
        <v>132</v>
      </c>
      <c r="S185" s="320" t="s">
        <v>132</v>
      </c>
      <c r="T185" s="320"/>
      <c r="U185" s="320"/>
      <c r="V185" s="320"/>
      <c r="W185" s="320"/>
      <c r="X185" s="320"/>
      <c r="Y185" s="315"/>
      <c r="Z185" s="260" t="s">
        <v>58</v>
      </c>
      <c r="BJ185" s="434"/>
      <c r="BK185" s="434"/>
      <c r="BL185" s="434"/>
      <c r="BM185" s="434"/>
      <c r="BN185" s="434"/>
      <c r="BO185" s="434"/>
      <c r="BP185" s="434"/>
      <c r="BQ185" s="434"/>
      <c r="BR185" s="434"/>
      <c r="BS185" s="434"/>
      <c r="BT185" s="434"/>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c r="CR185" s="434"/>
      <c r="CS185" s="434"/>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434"/>
      <c r="DU185" s="434"/>
      <c r="DV185" s="434"/>
      <c r="DW185" s="434"/>
      <c r="DX185" s="434"/>
      <c r="DY185" s="434"/>
      <c r="DZ185" s="434"/>
      <c r="EA185" s="434"/>
      <c r="EB185" s="434"/>
      <c r="EC185" s="434"/>
      <c r="ED185" s="434"/>
      <c r="EE185" s="434"/>
      <c r="EF185" s="434"/>
      <c r="EG185" s="434"/>
      <c r="EH185" s="434"/>
      <c r="EI185" s="434"/>
      <c r="EJ185" s="434"/>
      <c r="EK185" s="434"/>
      <c r="EL185" s="434"/>
      <c r="EM185" s="434"/>
      <c r="EN185" s="434"/>
      <c r="EO185" s="434"/>
      <c r="EP185" s="434"/>
      <c r="EQ185" s="434"/>
      <c r="ER185" s="434"/>
      <c r="ES185" s="434"/>
      <c r="ET185" s="434"/>
      <c r="EU185" s="434"/>
      <c r="EV185" s="434"/>
      <c r="EW185" s="434"/>
      <c r="EX185" s="434"/>
      <c r="EY185" s="434"/>
      <c r="EZ185" s="434"/>
      <c r="FA185" s="434"/>
      <c r="FB185" s="434"/>
      <c r="FC185" s="434"/>
      <c r="FD185" s="434"/>
      <c r="FE185" s="434"/>
      <c r="FF185" s="434"/>
      <c r="FG185" s="434"/>
      <c r="FH185" s="434"/>
      <c r="FI185" s="434"/>
      <c r="FJ185" s="434"/>
      <c r="FK185" s="434"/>
      <c r="FL185" s="434"/>
      <c r="FM185" s="434"/>
      <c r="FN185" s="434"/>
      <c r="FO185" s="434"/>
      <c r="FP185" s="434"/>
      <c r="FQ185" s="434"/>
      <c r="FR185" s="434"/>
      <c r="FS185" s="434"/>
      <c r="FT185" s="434"/>
      <c r="FU185" s="434"/>
      <c r="FV185" s="434"/>
      <c r="FW185" s="434"/>
      <c r="FX185" s="434"/>
      <c r="FY185" s="434"/>
      <c r="FZ185" s="434"/>
      <c r="GA185" s="434"/>
      <c r="GB185" s="434"/>
      <c r="GC185" s="434"/>
      <c r="GD185" s="434"/>
      <c r="GE185" s="434"/>
      <c r="GF185" s="434"/>
      <c r="GG185" s="434"/>
      <c r="GH185" s="434"/>
      <c r="GI185" s="434"/>
      <c r="GJ185" s="434"/>
      <c r="GK185" s="434"/>
      <c r="GL185" s="434"/>
      <c r="GM185" s="434"/>
      <c r="GN185" s="434"/>
      <c r="GO185" s="434"/>
      <c r="GP185" s="434"/>
      <c r="GQ185" s="434"/>
      <c r="GR185" s="434"/>
      <c r="GS185" s="434"/>
      <c r="GT185" s="434"/>
      <c r="GU185" s="434"/>
      <c r="GV185" s="434"/>
      <c r="GW185" s="434"/>
      <c r="GX185" s="434"/>
      <c r="GY185" s="434"/>
      <c r="GZ185" s="434"/>
      <c r="HA185" s="434"/>
      <c r="HB185" s="434"/>
      <c r="HC185" s="434"/>
      <c r="HD185" s="434"/>
      <c r="HE185" s="434"/>
      <c r="HF185" s="434"/>
      <c r="HG185" s="434"/>
      <c r="HH185" s="434"/>
      <c r="HI185" s="434"/>
      <c r="HJ185" s="434"/>
      <c r="HK185" s="434"/>
      <c r="HL185" s="434"/>
      <c r="HM185" s="434"/>
      <c r="HN185" s="434"/>
      <c r="HO185" s="434"/>
      <c r="HP185" s="434"/>
      <c r="HQ185" s="434"/>
      <c r="HR185" s="434"/>
      <c r="HS185" s="434"/>
      <c r="HT185" s="434"/>
      <c r="HU185" s="434"/>
      <c r="HV185" s="434"/>
      <c r="HW185" s="434"/>
      <c r="HX185" s="434"/>
      <c r="HY185" s="434"/>
      <c r="HZ185" s="434"/>
      <c r="IA185" s="434"/>
      <c r="IB185" s="434"/>
      <c r="IC185" s="434"/>
      <c r="ID185" s="434"/>
      <c r="IE185" s="434"/>
      <c r="IF185" s="434"/>
      <c r="IG185" s="434"/>
      <c r="IH185" s="434"/>
      <c r="II185" s="434"/>
      <c r="IJ185" s="434"/>
    </row>
    <row r="186" spans="1:244" s="210" customFormat="1" ht="33.75">
      <c r="A186" s="403">
        <v>182</v>
      </c>
      <c r="B186" s="315" t="s">
        <v>993</v>
      </c>
      <c r="C186" s="320" t="s">
        <v>216</v>
      </c>
      <c r="D186" s="432">
        <v>62348337</v>
      </c>
      <c r="E186" s="432">
        <v>102520291</v>
      </c>
      <c r="F186" s="432">
        <v>600144844</v>
      </c>
      <c r="G186" s="318" t="s">
        <v>998</v>
      </c>
      <c r="H186" s="315" t="s">
        <v>29</v>
      </c>
      <c r="I186" s="320" t="s">
        <v>30</v>
      </c>
      <c r="J186" s="320" t="s">
        <v>219</v>
      </c>
      <c r="K186" s="318" t="s">
        <v>999</v>
      </c>
      <c r="L186" s="438">
        <v>2000000</v>
      </c>
      <c r="M186" s="436">
        <f t="shared" si="14"/>
        <v>1700000</v>
      </c>
      <c r="N186" s="383" t="s">
        <v>190</v>
      </c>
      <c r="O186" s="383" t="s">
        <v>223</v>
      </c>
      <c r="P186" s="320"/>
      <c r="Q186" s="320" t="s">
        <v>132</v>
      </c>
      <c r="R186" s="320" t="s">
        <v>132</v>
      </c>
      <c r="S186" s="320" t="s">
        <v>132</v>
      </c>
      <c r="T186" s="320"/>
      <c r="U186" s="320"/>
      <c r="V186" s="320"/>
      <c r="W186" s="320"/>
      <c r="X186" s="320"/>
      <c r="Y186" s="315"/>
      <c r="Z186" s="260" t="s">
        <v>58</v>
      </c>
      <c r="BJ186" s="434"/>
      <c r="BK186" s="434"/>
      <c r="BL186" s="434"/>
      <c r="BM186" s="434"/>
      <c r="BN186" s="434"/>
      <c r="BO186" s="434"/>
      <c r="BP186" s="434"/>
      <c r="BQ186" s="434"/>
      <c r="BR186" s="434"/>
      <c r="BS186" s="434"/>
      <c r="BT186" s="434"/>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c r="CR186" s="434"/>
      <c r="CS186" s="434"/>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434"/>
      <c r="DU186" s="434"/>
      <c r="DV186" s="434"/>
      <c r="DW186" s="434"/>
      <c r="DX186" s="434"/>
      <c r="DY186" s="434"/>
      <c r="DZ186" s="434"/>
      <c r="EA186" s="434"/>
      <c r="EB186" s="434"/>
      <c r="EC186" s="434"/>
      <c r="ED186" s="434"/>
      <c r="EE186" s="434"/>
      <c r="EF186" s="434"/>
      <c r="EG186" s="434"/>
      <c r="EH186" s="434"/>
      <c r="EI186" s="434"/>
      <c r="EJ186" s="434"/>
      <c r="EK186" s="434"/>
      <c r="EL186" s="434"/>
      <c r="EM186" s="434"/>
      <c r="EN186" s="434"/>
      <c r="EO186" s="434"/>
      <c r="EP186" s="434"/>
      <c r="EQ186" s="434"/>
      <c r="ER186" s="434"/>
      <c r="ES186" s="434"/>
      <c r="ET186" s="434"/>
      <c r="EU186" s="434"/>
      <c r="EV186" s="434"/>
      <c r="EW186" s="434"/>
      <c r="EX186" s="434"/>
      <c r="EY186" s="434"/>
      <c r="EZ186" s="434"/>
      <c r="FA186" s="434"/>
      <c r="FB186" s="434"/>
      <c r="FC186" s="434"/>
      <c r="FD186" s="434"/>
      <c r="FE186" s="434"/>
      <c r="FF186" s="434"/>
      <c r="FG186" s="434"/>
      <c r="FH186" s="434"/>
      <c r="FI186" s="434"/>
      <c r="FJ186" s="434"/>
      <c r="FK186" s="434"/>
      <c r="FL186" s="434"/>
      <c r="FM186" s="434"/>
      <c r="FN186" s="434"/>
      <c r="FO186" s="434"/>
      <c r="FP186" s="434"/>
      <c r="FQ186" s="434"/>
      <c r="FR186" s="434"/>
      <c r="FS186" s="434"/>
      <c r="FT186" s="434"/>
      <c r="FU186" s="434"/>
      <c r="FV186" s="434"/>
      <c r="FW186" s="434"/>
      <c r="FX186" s="434"/>
      <c r="FY186" s="434"/>
      <c r="FZ186" s="434"/>
      <c r="GA186" s="434"/>
      <c r="GB186" s="434"/>
      <c r="GC186" s="434"/>
      <c r="GD186" s="434"/>
      <c r="GE186" s="434"/>
      <c r="GF186" s="434"/>
      <c r="GG186" s="434"/>
      <c r="GH186" s="434"/>
      <c r="GI186" s="434"/>
      <c r="GJ186" s="434"/>
      <c r="GK186" s="434"/>
      <c r="GL186" s="434"/>
      <c r="GM186" s="434"/>
      <c r="GN186" s="434"/>
      <c r="GO186" s="434"/>
      <c r="GP186" s="434"/>
      <c r="GQ186" s="434"/>
      <c r="GR186" s="434"/>
      <c r="GS186" s="434"/>
      <c r="GT186" s="434"/>
      <c r="GU186" s="434"/>
      <c r="GV186" s="434"/>
      <c r="GW186" s="434"/>
      <c r="GX186" s="434"/>
      <c r="GY186" s="434"/>
      <c r="GZ186" s="434"/>
      <c r="HA186" s="434"/>
      <c r="HB186" s="434"/>
      <c r="HC186" s="434"/>
      <c r="HD186" s="434"/>
      <c r="HE186" s="434"/>
      <c r="HF186" s="434"/>
      <c r="HG186" s="434"/>
      <c r="HH186" s="434"/>
      <c r="HI186" s="434"/>
      <c r="HJ186" s="434"/>
      <c r="HK186" s="434"/>
      <c r="HL186" s="434"/>
      <c r="HM186" s="434"/>
      <c r="HN186" s="434"/>
      <c r="HO186" s="434"/>
      <c r="HP186" s="434"/>
      <c r="HQ186" s="434"/>
      <c r="HR186" s="434"/>
      <c r="HS186" s="434"/>
      <c r="HT186" s="434"/>
      <c r="HU186" s="434"/>
      <c r="HV186" s="434"/>
      <c r="HW186" s="434"/>
      <c r="HX186" s="434"/>
      <c r="HY186" s="434"/>
      <c r="HZ186" s="434"/>
      <c r="IA186" s="434"/>
      <c r="IB186" s="434"/>
      <c r="IC186" s="434"/>
      <c r="ID186" s="434"/>
      <c r="IE186" s="434"/>
      <c r="IF186" s="434"/>
      <c r="IG186" s="434"/>
      <c r="IH186" s="434"/>
      <c r="II186" s="434"/>
      <c r="IJ186" s="434"/>
    </row>
    <row r="187" spans="1:244" s="210" customFormat="1" ht="78.75">
      <c r="A187" s="313">
        <v>183</v>
      </c>
      <c r="B187" s="1546" t="s">
        <v>1000</v>
      </c>
      <c r="C187" s="1495" t="s">
        <v>216</v>
      </c>
      <c r="D187" s="1552">
        <v>64627896</v>
      </c>
      <c r="E187" s="1552">
        <v>102520330</v>
      </c>
      <c r="F187" s="1512">
        <v>600144852</v>
      </c>
      <c r="G187" s="1542" t="s">
        <v>1001</v>
      </c>
      <c r="H187" s="1542" t="s">
        <v>29</v>
      </c>
      <c r="I187" s="1510" t="s">
        <v>30</v>
      </c>
      <c r="J187" s="1510" t="s">
        <v>219</v>
      </c>
      <c r="K187" s="1513" t="s">
        <v>1002</v>
      </c>
      <c r="L187" s="1553">
        <v>1000000</v>
      </c>
      <c r="M187" s="1554">
        <f t="shared" si="14"/>
        <v>850000</v>
      </c>
      <c r="N187" s="1555" t="s">
        <v>191</v>
      </c>
      <c r="O187" s="1555" t="s">
        <v>985</v>
      </c>
      <c r="P187" s="1495"/>
      <c r="Q187" s="1495"/>
      <c r="R187" s="1495" t="s">
        <v>132</v>
      </c>
      <c r="S187" s="1495"/>
      <c r="T187" s="1495"/>
      <c r="U187" s="1495"/>
      <c r="V187" s="1495"/>
      <c r="W187" s="1495"/>
      <c r="X187" s="1495"/>
      <c r="Y187" s="1556"/>
      <c r="Z187" s="316" t="s">
        <v>58</v>
      </c>
      <c r="AA187" s="455"/>
      <c r="AB187" s="455"/>
      <c r="AC187" s="455"/>
      <c r="AD187" s="455"/>
      <c r="AE187" s="455"/>
      <c r="AF187" s="455"/>
      <c r="AG187" s="455"/>
      <c r="AH187" s="455"/>
      <c r="AI187" s="455"/>
      <c r="AJ187" s="455"/>
      <c r="AK187" s="455"/>
      <c r="AL187" s="455"/>
      <c r="AM187" s="455"/>
      <c r="AN187" s="455"/>
      <c r="AO187" s="455"/>
      <c r="AP187" s="455"/>
      <c r="AQ187" s="455"/>
      <c r="AR187" s="455"/>
      <c r="AS187" s="455"/>
      <c r="AT187" s="455"/>
      <c r="AU187" s="455"/>
      <c r="AV187" s="455"/>
      <c r="AW187" s="455"/>
      <c r="AX187" s="455"/>
      <c r="AY187" s="455"/>
      <c r="AZ187" s="455"/>
      <c r="BA187" s="455"/>
      <c r="BB187" s="455"/>
      <c r="BC187" s="455"/>
      <c r="BD187" s="455"/>
      <c r="BE187" s="455"/>
      <c r="BF187" s="455"/>
      <c r="BG187" s="455"/>
      <c r="BH187" s="455"/>
      <c r="BI187" s="455"/>
      <c r="BJ187" s="456"/>
      <c r="BK187" s="456"/>
      <c r="BL187" s="456"/>
      <c r="BM187" s="456"/>
      <c r="BN187" s="456"/>
      <c r="BO187" s="456"/>
      <c r="BP187" s="456"/>
      <c r="BQ187" s="456"/>
      <c r="BR187" s="456"/>
      <c r="BS187" s="456"/>
      <c r="BT187" s="456"/>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c r="CR187" s="456"/>
      <c r="CS187" s="456"/>
      <c r="CT187" s="456"/>
      <c r="CU187" s="456"/>
      <c r="CV187" s="456"/>
      <c r="CW187" s="456"/>
      <c r="CX187" s="456"/>
      <c r="CY187" s="456"/>
      <c r="CZ187" s="456"/>
      <c r="DA187" s="456"/>
      <c r="DB187" s="456"/>
      <c r="DC187" s="456"/>
      <c r="DD187" s="456"/>
      <c r="DE187" s="456"/>
      <c r="DF187" s="456"/>
      <c r="DG187" s="456"/>
      <c r="DH187" s="456"/>
      <c r="DI187" s="456"/>
      <c r="DJ187" s="456"/>
      <c r="DK187" s="456"/>
      <c r="DL187" s="456"/>
      <c r="DM187" s="456"/>
      <c r="DN187" s="456"/>
      <c r="DO187" s="456"/>
      <c r="DP187" s="456"/>
      <c r="DQ187" s="456"/>
      <c r="DR187" s="456"/>
      <c r="DS187" s="456"/>
      <c r="DT187" s="456"/>
      <c r="DU187" s="456"/>
      <c r="DV187" s="456"/>
      <c r="DW187" s="456"/>
      <c r="DX187" s="456"/>
      <c r="DY187" s="456"/>
      <c r="DZ187" s="456"/>
      <c r="EA187" s="456"/>
      <c r="EB187" s="456"/>
      <c r="EC187" s="456"/>
      <c r="ED187" s="456"/>
      <c r="EE187" s="456"/>
      <c r="EF187" s="456"/>
      <c r="EG187" s="456"/>
      <c r="EH187" s="456"/>
      <c r="EI187" s="456"/>
      <c r="EJ187" s="456"/>
      <c r="EK187" s="456"/>
      <c r="EL187" s="456"/>
      <c r="EM187" s="456"/>
      <c r="EN187" s="456"/>
      <c r="EO187" s="456"/>
      <c r="EP187" s="456"/>
      <c r="EQ187" s="456"/>
      <c r="ER187" s="456"/>
      <c r="ES187" s="456"/>
      <c r="ET187" s="456"/>
      <c r="EU187" s="456"/>
      <c r="EV187" s="456"/>
      <c r="EW187" s="456"/>
      <c r="EX187" s="456"/>
      <c r="EY187" s="456"/>
      <c r="EZ187" s="456"/>
      <c r="FA187" s="456"/>
      <c r="FB187" s="456"/>
      <c r="FC187" s="456"/>
      <c r="FD187" s="456"/>
      <c r="FE187" s="456"/>
      <c r="FF187" s="456"/>
      <c r="FG187" s="456"/>
      <c r="FH187" s="456"/>
      <c r="FI187" s="456"/>
      <c r="FJ187" s="456"/>
      <c r="FK187" s="456"/>
      <c r="FL187" s="456"/>
      <c r="FM187" s="456"/>
      <c r="FN187" s="456"/>
      <c r="FO187" s="456"/>
      <c r="FP187" s="456"/>
      <c r="FQ187" s="456"/>
      <c r="FR187" s="456"/>
      <c r="FS187" s="456"/>
      <c r="FT187" s="456"/>
      <c r="FU187" s="456"/>
      <c r="FV187" s="456"/>
      <c r="FW187" s="456"/>
      <c r="FX187" s="456"/>
      <c r="FY187" s="456"/>
      <c r="FZ187" s="456"/>
      <c r="GA187" s="456"/>
      <c r="GB187" s="456"/>
      <c r="GC187" s="456"/>
      <c r="GD187" s="456"/>
      <c r="GE187" s="456"/>
      <c r="GF187" s="456"/>
      <c r="GG187" s="456"/>
      <c r="GH187" s="456"/>
      <c r="GI187" s="456"/>
      <c r="GJ187" s="456"/>
      <c r="GK187" s="456"/>
      <c r="GL187" s="456"/>
      <c r="GM187" s="434"/>
      <c r="GN187" s="434"/>
      <c r="GO187" s="434"/>
      <c r="GP187" s="434"/>
      <c r="GQ187" s="434"/>
      <c r="GR187" s="434"/>
      <c r="GS187" s="434"/>
      <c r="GT187" s="434"/>
      <c r="GU187" s="434"/>
      <c r="GV187" s="434"/>
      <c r="GW187" s="434"/>
      <c r="GX187" s="434"/>
      <c r="GY187" s="434"/>
      <c r="GZ187" s="434"/>
      <c r="HA187" s="434"/>
      <c r="HB187" s="434"/>
      <c r="HC187" s="434"/>
      <c r="HD187" s="434"/>
      <c r="HE187" s="434"/>
      <c r="HF187" s="434"/>
      <c r="HG187" s="434"/>
      <c r="HH187" s="434"/>
      <c r="HI187" s="434"/>
      <c r="HJ187" s="434"/>
      <c r="HK187" s="434"/>
      <c r="HL187" s="434"/>
      <c r="HM187" s="434"/>
      <c r="HN187" s="434"/>
      <c r="HO187" s="434"/>
      <c r="HP187" s="434"/>
      <c r="HQ187" s="434"/>
      <c r="HR187" s="434"/>
      <c r="HS187" s="434"/>
      <c r="HT187" s="434"/>
      <c r="HU187" s="434"/>
      <c r="HV187" s="434"/>
      <c r="HW187" s="434"/>
      <c r="HX187" s="434"/>
      <c r="HY187" s="434"/>
      <c r="HZ187" s="434"/>
      <c r="IA187" s="434"/>
      <c r="IB187" s="434"/>
      <c r="IC187" s="434"/>
      <c r="ID187" s="434"/>
      <c r="IE187" s="434"/>
      <c r="IF187" s="434"/>
      <c r="IG187" s="434"/>
      <c r="IH187" s="434"/>
      <c r="II187" s="434"/>
      <c r="IJ187" s="434"/>
    </row>
    <row r="188" spans="1:244" s="210" customFormat="1" ht="90">
      <c r="A188" s="403">
        <v>184</v>
      </c>
      <c r="B188" s="1546" t="s">
        <v>1003</v>
      </c>
      <c r="C188" s="1557" t="s">
        <v>216</v>
      </c>
      <c r="D188" s="1558" t="s">
        <v>1004</v>
      </c>
      <c r="E188" s="1558">
        <v>102520381</v>
      </c>
      <c r="F188" s="1557">
        <v>600144861</v>
      </c>
      <c r="G188" s="1559" t="s">
        <v>1005</v>
      </c>
      <c r="H188" s="1557" t="s">
        <v>29</v>
      </c>
      <c r="I188" s="1557" t="s">
        <v>30</v>
      </c>
      <c r="J188" s="1557" t="s">
        <v>219</v>
      </c>
      <c r="K188" s="1559" t="s">
        <v>1791</v>
      </c>
      <c r="L188" s="1560">
        <v>11000000</v>
      </c>
      <c r="M188" s="1554">
        <f t="shared" si="14"/>
        <v>9350000</v>
      </c>
      <c r="N188" s="1544" t="s">
        <v>180</v>
      </c>
      <c r="O188" s="1544" t="s">
        <v>985</v>
      </c>
      <c r="P188" s="1510" t="s">
        <v>132</v>
      </c>
      <c r="Q188" s="1510" t="s">
        <v>132</v>
      </c>
      <c r="R188" s="1510" t="s">
        <v>132</v>
      </c>
      <c r="S188" s="1510" t="s">
        <v>132</v>
      </c>
      <c r="T188" s="1510"/>
      <c r="U188" s="1510"/>
      <c r="V188" s="1510" t="s">
        <v>132</v>
      </c>
      <c r="W188" s="1510"/>
      <c r="X188" s="1510"/>
      <c r="Y188" s="1542" t="s">
        <v>1006</v>
      </c>
      <c r="Z188" s="260" t="s">
        <v>58</v>
      </c>
    </row>
    <row r="189" spans="1:244" s="215" customFormat="1" ht="78.75">
      <c r="A189" s="502">
        <v>185</v>
      </c>
      <c r="B189" s="511" t="s">
        <v>1003</v>
      </c>
      <c r="C189" s="506" t="s">
        <v>216</v>
      </c>
      <c r="D189" s="506" t="s">
        <v>1004</v>
      </c>
      <c r="E189" s="506">
        <v>102520381</v>
      </c>
      <c r="F189" s="504">
        <v>600144861</v>
      </c>
      <c r="G189" s="506" t="s">
        <v>1007</v>
      </c>
      <c r="H189" s="503" t="s">
        <v>29</v>
      </c>
      <c r="I189" s="506" t="s">
        <v>30</v>
      </c>
      <c r="J189" s="506" t="s">
        <v>219</v>
      </c>
      <c r="K189" s="511" t="s">
        <v>1008</v>
      </c>
      <c r="L189" s="505">
        <v>6000000</v>
      </c>
      <c r="M189" s="392">
        <v>0</v>
      </c>
      <c r="N189" s="493" t="s">
        <v>232</v>
      </c>
      <c r="O189" s="493" t="s">
        <v>190</v>
      </c>
      <c r="P189" s="506" t="s">
        <v>132</v>
      </c>
      <c r="Q189" s="506" t="s">
        <v>132</v>
      </c>
      <c r="R189" s="506" t="s">
        <v>132</v>
      </c>
      <c r="S189" s="506" t="s">
        <v>132</v>
      </c>
      <c r="T189" s="506"/>
      <c r="U189" s="506"/>
      <c r="V189" s="506" t="s">
        <v>132</v>
      </c>
      <c r="W189" s="506"/>
      <c r="X189" s="506" t="s">
        <v>132</v>
      </c>
      <c r="Y189" s="746" t="s">
        <v>1006</v>
      </c>
      <c r="Z189" s="507" t="s">
        <v>58</v>
      </c>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c r="GE189" s="211"/>
      <c r="GF189" s="211"/>
      <c r="GG189" s="211"/>
      <c r="GH189" s="211"/>
      <c r="GI189" s="211"/>
      <c r="GJ189" s="211"/>
      <c r="GK189" s="211"/>
      <c r="GL189" s="211"/>
      <c r="GM189" s="211"/>
      <c r="GN189" s="211"/>
      <c r="GO189" s="211"/>
      <c r="GP189" s="211"/>
      <c r="GQ189" s="211"/>
      <c r="GR189" s="211"/>
      <c r="GS189" s="211"/>
      <c r="GT189" s="211"/>
      <c r="GU189" s="211"/>
      <c r="GV189" s="211"/>
      <c r="GW189" s="211"/>
      <c r="GX189" s="211"/>
      <c r="GY189" s="211"/>
      <c r="GZ189" s="211"/>
      <c r="HA189" s="211"/>
      <c r="HB189" s="211"/>
      <c r="HC189" s="211"/>
      <c r="HD189" s="211"/>
      <c r="HE189" s="211"/>
      <c r="HF189" s="211"/>
      <c r="HG189" s="211"/>
      <c r="HH189" s="211"/>
      <c r="HI189" s="211"/>
      <c r="HJ189" s="211"/>
      <c r="HK189" s="211"/>
      <c r="HL189" s="211"/>
      <c r="HM189" s="211"/>
      <c r="HN189" s="211"/>
      <c r="HO189" s="211"/>
      <c r="HP189" s="211"/>
      <c r="HQ189" s="211"/>
      <c r="HR189" s="211"/>
      <c r="HS189" s="211"/>
      <c r="HT189" s="211"/>
      <c r="HU189" s="211"/>
      <c r="HV189" s="211"/>
      <c r="HW189" s="211"/>
      <c r="HX189" s="211"/>
      <c r="HY189" s="211"/>
      <c r="HZ189" s="211"/>
      <c r="IA189" s="211"/>
      <c r="IB189" s="211"/>
      <c r="IC189" s="211"/>
      <c r="ID189" s="211"/>
      <c r="IE189" s="211"/>
      <c r="IF189" s="211"/>
      <c r="IG189" s="211"/>
      <c r="IH189" s="211"/>
      <c r="II189" s="211"/>
      <c r="IJ189" s="211"/>
    </row>
    <row r="190" spans="1:244" s="210" customFormat="1" ht="45">
      <c r="A190" s="403">
        <v>186</v>
      </c>
      <c r="B190" s="1542" t="s">
        <v>1003</v>
      </c>
      <c r="C190" s="1510" t="s">
        <v>216</v>
      </c>
      <c r="D190" s="1512" t="s">
        <v>1004</v>
      </c>
      <c r="E190" s="1512">
        <v>102520381</v>
      </c>
      <c r="F190" s="1510">
        <v>600144861</v>
      </c>
      <c r="G190" s="1513" t="s">
        <v>1832</v>
      </c>
      <c r="H190" s="1510" t="s">
        <v>29</v>
      </c>
      <c r="I190" s="1510" t="s">
        <v>30</v>
      </c>
      <c r="J190" s="1510" t="s">
        <v>219</v>
      </c>
      <c r="K190" s="1513" t="s">
        <v>1792</v>
      </c>
      <c r="L190" s="1561">
        <v>5000000</v>
      </c>
      <c r="M190" s="1562">
        <f t="shared" ref="M190" si="15">L190/100*85</f>
        <v>4250000</v>
      </c>
      <c r="N190" s="1515" t="s">
        <v>180</v>
      </c>
      <c r="O190" s="1515" t="s">
        <v>985</v>
      </c>
      <c r="P190" s="1510" t="s">
        <v>132</v>
      </c>
      <c r="Q190" s="1510" t="s">
        <v>132</v>
      </c>
      <c r="R190" s="1510" t="s">
        <v>132</v>
      </c>
      <c r="S190" s="1510" t="s">
        <v>132</v>
      </c>
      <c r="T190" s="1510"/>
      <c r="U190" s="1510"/>
      <c r="V190" s="1510" t="s">
        <v>132</v>
      </c>
      <c r="W190" s="1510"/>
      <c r="X190" s="1510" t="s">
        <v>132</v>
      </c>
      <c r="Y190" s="1542" t="s">
        <v>1009</v>
      </c>
      <c r="Z190" s="260" t="s">
        <v>58</v>
      </c>
    </row>
    <row r="191" spans="1:244" s="215" customFormat="1" ht="22.5">
      <c r="A191" s="457">
        <v>187</v>
      </c>
      <c r="B191" s="458" t="s">
        <v>1010</v>
      </c>
      <c r="C191" s="458" t="s">
        <v>216</v>
      </c>
      <c r="D191" s="459">
        <v>70984786</v>
      </c>
      <c r="E191" s="459">
        <v>102520496</v>
      </c>
      <c r="F191" s="459">
        <v>600144887</v>
      </c>
      <c r="G191" s="458" t="s">
        <v>1011</v>
      </c>
      <c r="H191" s="458" t="s">
        <v>29</v>
      </c>
      <c r="I191" s="460" t="s">
        <v>30</v>
      </c>
      <c r="J191" s="460" t="s">
        <v>219</v>
      </c>
      <c r="K191" s="461" t="s">
        <v>1012</v>
      </c>
      <c r="L191" s="462">
        <v>500000</v>
      </c>
      <c r="M191" s="463">
        <v>0</v>
      </c>
      <c r="N191" s="464">
        <v>2022</v>
      </c>
      <c r="O191" s="464">
        <v>2023</v>
      </c>
      <c r="P191" s="460"/>
      <c r="Q191" s="460"/>
      <c r="R191" s="460" t="s">
        <v>132</v>
      </c>
      <c r="S191" s="460" t="s">
        <v>132</v>
      </c>
      <c r="T191" s="460"/>
      <c r="U191" s="460"/>
      <c r="V191" s="460"/>
      <c r="W191" s="460"/>
      <c r="X191" s="460" t="s">
        <v>41</v>
      </c>
      <c r="Y191" s="458" t="s">
        <v>861</v>
      </c>
      <c r="Z191" s="465" t="s">
        <v>58</v>
      </c>
    </row>
    <row r="192" spans="1:244" s="210" customFormat="1" ht="33.75">
      <c r="A192" s="403">
        <v>188</v>
      </c>
      <c r="B192" s="1542" t="s">
        <v>1010</v>
      </c>
      <c r="C192" s="1510" t="s">
        <v>216</v>
      </c>
      <c r="D192" s="1512">
        <v>70984786</v>
      </c>
      <c r="E192" s="1512">
        <v>102520496</v>
      </c>
      <c r="F192" s="1512">
        <v>600144887</v>
      </c>
      <c r="G192" s="1542" t="s">
        <v>1013</v>
      </c>
      <c r="H192" s="1542" t="s">
        <v>29</v>
      </c>
      <c r="I192" s="1510" t="s">
        <v>30</v>
      </c>
      <c r="J192" s="1510" t="s">
        <v>219</v>
      </c>
      <c r="K192" s="1509" t="s">
        <v>1909</v>
      </c>
      <c r="L192" s="1514">
        <v>7000000</v>
      </c>
      <c r="M192" s="1563">
        <f t="shared" ref="M192:M193" si="16">L192/100*85</f>
        <v>5950000</v>
      </c>
      <c r="N192" s="1511" t="s">
        <v>223</v>
      </c>
      <c r="O192" s="1511" t="s">
        <v>180</v>
      </c>
      <c r="P192" s="1510"/>
      <c r="Q192" s="1510"/>
      <c r="R192" s="1510"/>
      <c r="S192" s="1510"/>
      <c r="T192" s="1510"/>
      <c r="U192" s="1510"/>
      <c r="V192" s="1510"/>
      <c r="W192" s="1510" t="s">
        <v>132</v>
      </c>
      <c r="X192" s="1510"/>
      <c r="Y192" s="1542"/>
      <c r="Z192" s="260" t="s">
        <v>58</v>
      </c>
      <c r="BJ192" s="434"/>
      <c r="BK192" s="434"/>
      <c r="BL192" s="434"/>
      <c r="BM192" s="434"/>
      <c r="BN192" s="434"/>
      <c r="BO192" s="434"/>
      <c r="BP192" s="434"/>
      <c r="BQ192" s="434"/>
      <c r="BR192" s="434"/>
      <c r="BS192" s="434"/>
      <c r="BT192" s="434"/>
      <c r="BU192" s="434"/>
      <c r="BV192" s="434"/>
      <c r="BW192" s="434"/>
      <c r="BX192" s="434"/>
      <c r="BY192" s="434"/>
      <c r="BZ192" s="434"/>
      <c r="CA192" s="434"/>
      <c r="CB192" s="434"/>
      <c r="CC192" s="434"/>
      <c r="CD192" s="434"/>
      <c r="CE192" s="434"/>
      <c r="CF192" s="434"/>
      <c r="CG192" s="434"/>
      <c r="CH192" s="434"/>
      <c r="CI192" s="434"/>
      <c r="CJ192" s="434"/>
      <c r="CK192" s="434"/>
      <c r="CL192" s="434"/>
      <c r="CM192" s="434"/>
      <c r="CN192" s="434"/>
      <c r="CO192" s="434"/>
      <c r="CP192" s="434"/>
      <c r="CQ192" s="434"/>
      <c r="CR192" s="434"/>
      <c r="CS192" s="434"/>
      <c r="CT192" s="434"/>
      <c r="CU192" s="434"/>
      <c r="CV192" s="434"/>
      <c r="CW192" s="434"/>
      <c r="CX192" s="434"/>
      <c r="CY192" s="434"/>
      <c r="CZ192" s="434"/>
      <c r="DA192" s="434"/>
      <c r="DB192" s="434"/>
      <c r="DC192" s="434"/>
      <c r="DD192" s="434"/>
      <c r="DE192" s="434"/>
      <c r="DF192" s="434"/>
      <c r="DG192" s="434"/>
      <c r="DH192" s="434"/>
      <c r="DI192" s="434"/>
      <c r="DJ192" s="434"/>
      <c r="DK192" s="434"/>
      <c r="DL192" s="434"/>
      <c r="DM192" s="434"/>
      <c r="DN192" s="434"/>
      <c r="DO192" s="434"/>
      <c r="DP192" s="434"/>
      <c r="DQ192" s="434"/>
      <c r="DR192" s="434"/>
      <c r="DS192" s="434"/>
      <c r="DT192" s="434"/>
      <c r="DU192" s="434"/>
      <c r="DV192" s="434"/>
      <c r="DW192" s="434"/>
      <c r="DX192" s="434"/>
      <c r="DY192" s="434"/>
      <c r="DZ192" s="434"/>
      <c r="EA192" s="434"/>
      <c r="EB192" s="434"/>
      <c r="EC192" s="434"/>
      <c r="ED192" s="434"/>
      <c r="EE192" s="434"/>
      <c r="EF192" s="434"/>
      <c r="EG192" s="434"/>
      <c r="EH192" s="434"/>
      <c r="EI192" s="434"/>
      <c r="EJ192" s="434"/>
      <c r="EK192" s="434"/>
      <c r="EL192" s="434"/>
      <c r="EM192" s="434"/>
      <c r="EN192" s="434"/>
      <c r="EO192" s="434"/>
      <c r="EP192" s="434"/>
      <c r="EQ192" s="434"/>
      <c r="ER192" s="434"/>
      <c r="ES192" s="434"/>
      <c r="ET192" s="434"/>
      <c r="EU192" s="434"/>
      <c r="EV192" s="434"/>
      <c r="EW192" s="434"/>
      <c r="EX192" s="434"/>
      <c r="EY192" s="434"/>
      <c r="EZ192" s="434"/>
      <c r="FA192" s="434"/>
      <c r="FB192" s="434"/>
      <c r="FC192" s="434"/>
      <c r="FD192" s="434"/>
      <c r="FE192" s="434"/>
      <c r="FF192" s="434"/>
      <c r="FG192" s="434"/>
      <c r="FH192" s="434"/>
      <c r="FI192" s="434"/>
      <c r="FJ192" s="434"/>
      <c r="FK192" s="434"/>
      <c r="FL192" s="434"/>
      <c r="FM192" s="434"/>
      <c r="FN192" s="434"/>
      <c r="FO192" s="434"/>
      <c r="FP192" s="434"/>
      <c r="FQ192" s="434"/>
      <c r="FR192" s="434"/>
      <c r="FS192" s="434"/>
      <c r="FT192" s="434"/>
      <c r="FU192" s="434"/>
      <c r="FV192" s="434"/>
      <c r="FW192" s="434"/>
      <c r="FX192" s="434"/>
      <c r="FY192" s="434"/>
      <c r="FZ192" s="434"/>
      <c r="GA192" s="434"/>
      <c r="GB192" s="434"/>
      <c r="GC192" s="434"/>
      <c r="GD192" s="434"/>
      <c r="GE192" s="434"/>
      <c r="GF192" s="434"/>
      <c r="GG192" s="434"/>
      <c r="GH192" s="434"/>
      <c r="GI192" s="434"/>
      <c r="GJ192" s="434"/>
      <c r="GK192" s="434"/>
      <c r="GL192" s="434"/>
      <c r="GM192" s="434"/>
      <c r="GN192" s="434"/>
      <c r="GO192" s="434"/>
      <c r="GP192" s="434"/>
      <c r="GQ192" s="434"/>
      <c r="GR192" s="434"/>
      <c r="GS192" s="434"/>
      <c r="GT192" s="434"/>
      <c r="GU192" s="434"/>
      <c r="GV192" s="434"/>
      <c r="GW192" s="434"/>
      <c r="GX192" s="434"/>
      <c r="GY192" s="434"/>
      <c r="GZ192" s="434"/>
      <c r="HA192" s="434"/>
      <c r="HB192" s="434"/>
      <c r="HC192" s="434"/>
      <c r="HD192" s="434"/>
      <c r="HE192" s="434"/>
      <c r="HF192" s="434"/>
      <c r="HG192" s="434"/>
      <c r="HH192" s="434"/>
      <c r="HI192" s="434"/>
      <c r="HJ192" s="434"/>
      <c r="HK192" s="434"/>
      <c r="HL192" s="434"/>
      <c r="HM192" s="434"/>
      <c r="HN192" s="434"/>
      <c r="HO192" s="434"/>
      <c r="HP192" s="434"/>
      <c r="HQ192" s="434"/>
      <c r="HR192" s="434"/>
      <c r="HS192" s="434"/>
      <c r="HT192" s="434"/>
      <c r="HU192" s="434"/>
      <c r="HV192" s="434"/>
      <c r="HW192" s="434"/>
      <c r="HX192" s="434"/>
      <c r="HY192" s="434"/>
      <c r="HZ192" s="434"/>
      <c r="IA192" s="434"/>
      <c r="IB192" s="434"/>
      <c r="IC192" s="434"/>
      <c r="ID192" s="434"/>
      <c r="IE192" s="434"/>
      <c r="IF192" s="434"/>
      <c r="IG192" s="434"/>
      <c r="IH192" s="434"/>
      <c r="II192" s="434"/>
      <c r="IJ192" s="434"/>
    </row>
    <row r="193" spans="1:244" s="210" customFormat="1" ht="33.75">
      <c r="A193" s="403">
        <v>189</v>
      </c>
      <c r="B193" s="1542" t="s">
        <v>1010</v>
      </c>
      <c r="C193" s="1510" t="s">
        <v>216</v>
      </c>
      <c r="D193" s="1512">
        <v>70984786</v>
      </c>
      <c r="E193" s="1512">
        <v>102520496</v>
      </c>
      <c r="F193" s="1512">
        <v>600144887</v>
      </c>
      <c r="G193" s="1513" t="s">
        <v>1015</v>
      </c>
      <c r="H193" s="1542" t="s">
        <v>29</v>
      </c>
      <c r="I193" s="1510" t="s">
        <v>30</v>
      </c>
      <c r="J193" s="1510" t="s">
        <v>219</v>
      </c>
      <c r="K193" s="1513" t="s">
        <v>1016</v>
      </c>
      <c r="L193" s="1561">
        <v>4000000</v>
      </c>
      <c r="M193" s="1563">
        <f t="shared" si="16"/>
        <v>3400000</v>
      </c>
      <c r="N193" s="1515" t="s">
        <v>191</v>
      </c>
      <c r="O193" s="1515" t="s">
        <v>180</v>
      </c>
      <c r="P193" s="1510"/>
      <c r="Q193" s="1510"/>
      <c r="R193" s="1510" t="s">
        <v>132</v>
      </c>
      <c r="S193" s="1510"/>
      <c r="T193" s="1510"/>
      <c r="U193" s="1510"/>
      <c r="V193" s="1510"/>
      <c r="W193" s="1510"/>
      <c r="X193" s="1510"/>
      <c r="Y193" s="1542"/>
      <c r="Z193" s="260" t="s">
        <v>58</v>
      </c>
      <c r="BJ193" s="434"/>
      <c r="BK193" s="434"/>
      <c r="BL193" s="434"/>
      <c r="BM193" s="434"/>
      <c r="BN193" s="434"/>
      <c r="BO193" s="434"/>
      <c r="BP193" s="434"/>
      <c r="BQ193" s="434"/>
      <c r="BR193" s="434"/>
      <c r="BS193" s="434"/>
      <c r="BT193" s="434"/>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c r="CR193" s="434"/>
      <c r="CS193" s="434"/>
      <c r="CT193" s="434"/>
      <c r="CU193" s="434"/>
      <c r="CV193" s="434"/>
      <c r="CW193" s="434"/>
      <c r="CX193" s="434"/>
      <c r="CY193" s="434"/>
      <c r="CZ193" s="434"/>
      <c r="DA193" s="434"/>
      <c r="DB193" s="434"/>
      <c r="DC193" s="434"/>
      <c r="DD193" s="434"/>
      <c r="DE193" s="434"/>
      <c r="DF193" s="434"/>
      <c r="DG193" s="434"/>
      <c r="DH193" s="434"/>
      <c r="DI193" s="434"/>
      <c r="DJ193" s="434"/>
      <c r="DK193" s="434"/>
      <c r="DL193" s="434"/>
      <c r="DM193" s="434"/>
      <c r="DN193" s="434"/>
      <c r="DO193" s="434"/>
      <c r="DP193" s="434"/>
      <c r="DQ193" s="434"/>
      <c r="DR193" s="434"/>
      <c r="DS193" s="434"/>
      <c r="DT193" s="434"/>
      <c r="DU193" s="434"/>
      <c r="DV193" s="434"/>
      <c r="DW193" s="434"/>
      <c r="DX193" s="434"/>
      <c r="DY193" s="434"/>
      <c r="DZ193" s="434"/>
      <c r="EA193" s="434"/>
      <c r="EB193" s="434"/>
      <c r="EC193" s="434"/>
      <c r="ED193" s="434"/>
      <c r="EE193" s="434"/>
      <c r="EF193" s="434"/>
      <c r="EG193" s="434"/>
      <c r="EH193" s="434"/>
      <c r="EI193" s="434"/>
      <c r="EJ193" s="434"/>
      <c r="EK193" s="434"/>
      <c r="EL193" s="434"/>
      <c r="EM193" s="434"/>
      <c r="EN193" s="434"/>
      <c r="EO193" s="434"/>
      <c r="EP193" s="434"/>
      <c r="EQ193" s="434"/>
      <c r="ER193" s="434"/>
      <c r="ES193" s="434"/>
      <c r="ET193" s="434"/>
      <c r="EU193" s="434"/>
      <c r="EV193" s="434"/>
      <c r="EW193" s="434"/>
      <c r="EX193" s="434"/>
      <c r="EY193" s="434"/>
      <c r="EZ193" s="434"/>
      <c r="FA193" s="434"/>
      <c r="FB193" s="434"/>
      <c r="FC193" s="434"/>
      <c r="FD193" s="434"/>
      <c r="FE193" s="434"/>
      <c r="FF193" s="434"/>
      <c r="FG193" s="434"/>
      <c r="FH193" s="434"/>
      <c r="FI193" s="434"/>
      <c r="FJ193" s="434"/>
      <c r="FK193" s="434"/>
      <c r="FL193" s="434"/>
      <c r="FM193" s="434"/>
      <c r="FN193" s="434"/>
      <c r="FO193" s="434"/>
      <c r="FP193" s="434"/>
      <c r="FQ193" s="434"/>
      <c r="FR193" s="434"/>
      <c r="FS193" s="434"/>
      <c r="FT193" s="434"/>
      <c r="FU193" s="434"/>
      <c r="FV193" s="434"/>
      <c r="FW193" s="434"/>
      <c r="FX193" s="434"/>
      <c r="FY193" s="434"/>
      <c r="FZ193" s="434"/>
      <c r="GA193" s="434"/>
      <c r="GB193" s="434"/>
      <c r="GC193" s="434"/>
      <c r="GD193" s="434"/>
      <c r="GE193" s="434"/>
      <c r="GF193" s="434"/>
      <c r="GG193" s="434"/>
      <c r="GH193" s="434"/>
      <c r="GI193" s="434"/>
      <c r="GJ193" s="434"/>
      <c r="GK193" s="434"/>
      <c r="GL193" s="434"/>
      <c r="GM193" s="434"/>
      <c r="GN193" s="434"/>
      <c r="GO193" s="434"/>
      <c r="GP193" s="434"/>
      <c r="GQ193" s="434"/>
      <c r="GR193" s="434"/>
      <c r="GS193" s="434"/>
      <c r="GT193" s="434"/>
      <c r="GU193" s="434"/>
      <c r="GV193" s="434"/>
      <c r="GW193" s="434"/>
      <c r="GX193" s="434"/>
      <c r="GY193" s="434"/>
      <c r="GZ193" s="434"/>
      <c r="HA193" s="434"/>
      <c r="HB193" s="434"/>
      <c r="HC193" s="434"/>
      <c r="HD193" s="434"/>
      <c r="HE193" s="434"/>
      <c r="HF193" s="434"/>
      <c r="HG193" s="434"/>
      <c r="HH193" s="434"/>
      <c r="HI193" s="434"/>
      <c r="HJ193" s="434"/>
      <c r="HK193" s="434"/>
      <c r="HL193" s="434"/>
      <c r="HM193" s="434"/>
      <c r="HN193" s="434"/>
      <c r="HO193" s="434"/>
      <c r="HP193" s="434"/>
      <c r="HQ193" s="434"/>
      <c r="HR193" s="434"/>
      <c r="HS193" s="434"/>
      <c r="HT193" s="434"/>
      <c r="HU193" s="434"/>
      <c r="HV193" s="434"/>
      <c r="HW193" s="434"/>
      <c r="HX193" s="434"/>
      <c r="HY193" s="434"/>
      <c r="HZ193" s="434"/>
      <c r="IA193" s="434"/>
      <c r="IB193" s="434"/>
      <c r="IC193" s="434"/>
      <c r="ID193" s="434"/>
      <c r="IE193" s="434"/>
      <c r="IF193" s="434"/>
      <c r="IG193" s="434"/>
      <c r="IH193" s="434"/>
      <c r="II193" s="434"/>
      <c r="IJ193" s="434"/>
    </row>
    <row r="194" spans="1:244" s="215" customFormat="1" ht="56.25">
      <c r="A194" s="457">
        <v>190</v>
      </c>
      <c r="B194" s="458" t="s">
        <v>1010</v>
      </c>
      <c r="C194" s="458" t="s">
        <v>216</v>
      </c>
      <c r="D194" s="459">
        <v>70984786</v>
      </c>
      <c r="E194" s="459">
        <v>102520496</v>
      </c>
      <c r="F194" s="459">
        <v>600144887</v>
      </c>
      <c r="G194" s="458" t="s">
        <v>1017</v>
      </c>
      <c r="H194" s="458" t="s">
        <v>29</v>
      </c>
      <c r="I194" s="460" t="s">
        <v>30</v>
      </c>
      <c r="J194" s="460" t="s">
        <v>219</v>
      </c>
      <c r="K194" s="461" t="s">
        <v>1018</v>
      </c>
      <c r="L194" s="462">
        <v>4400000</v>
      </c>
      <c r="M194" s="463">
        <v>0</v>
      </c>
      <c r="N194" s="464" t="s">
        <v>179</v>
      </c>
      <c r="O194" s="464" t="s">
        <v>190</v>
      </c>
      <c r="P194" s="460"/>
      <c r="Q194" s="460" t="s">
        <v>132</v>
      </c>
      <c r="R194" s="460"/>
      <c r="S194" s="460" t="s">
        <v>132</v>
      </c>
      <c r="T194" s="460"/>
      <c r="U194" s="460"/>
      <c r="V194" s="460"/>
      <c r="W194" s="460"/>
      <c r="X194" s="460"/>
      <c r="Y194" s="458" t="s">
        <v>861</v>
      </c>
      <c r="Z194" s="465" t="s">
        <v>58</v>
      </c>
    </row>
    <row r="195" spans="1:244" s="214" customFormat="1" ht="33.75">
      <c r="A195" s="403">
        <v>191</v>
      </c>
      <c r="B195" s="1542" t="s">
        <v>1010</v>
      </c>
      <c r="C195" s="1510" t="s">
        <v>216</v>
      </c>
      <c r="D195" s="1512">
        <v>70984786</v>
      </c>
      <c r="E195" s="1512">
        <v>102520496</v>
      </c>
      <c r="F195" s="1512">
        <v>600144887</v>
      </c>
      <c r="G195" s="1542" t="s">
        <v>1019</v>
      </c>
      <c r="H195" s="1542" t="s">
        <v>29</v>
      </c>
      <c r="I195" s="1510" t="s">
        <v>30</v>
      </c>
      <c r="J195" s="1510" t="s">
        <v>219</v>
      </c>
      <c r="K195" s="1513" t="s">
        <v>1020</v>
      </c>
      <c r="L195" s="1561">
        <v>3450000</v>
      </c>
      <c r="M195" s="1562">
        <v>0</v>
      </c>
      <c r="N195" s="1515" t="s">
        <v>191</v>
      </c>
      <c r="O195" s="1515" t="s">
        <v>985</v>
      </c>
      <c r="P195" s="1510"/>
      <c r="Q195" s="1510"/>
      <c r="R195" s="1510"/>
      <c r="S195" s="1510"/>
      <c r="T195" s="1510"/>
      <c r="U195" s="1510"/>
      <c r="V195" s="1510"/>
      <c r="W195" s="1510"/>
      <c r="X195" s="1510"/>
      <c r="Y195" s="1542"/>
      <c r="Z195" s="260" t="s">
        <v>58</v>
      </c>
      <c r="BJ195" s="466"/>
      <c r="BK195" s="466"/>
      <c r="BL195" s="466"/>
      <c r="BM195" s="466"/>
      <c r="BN195" s="466"/>
      <c r="BO195" s="466"/>
      <c r="BP195" s="466"/>
      <c r="BQ195" s="466"/>
      <c r="BR195" s="466"/>
      <c r="BS195" s="466"/>
      <c r="BT195" s="466"/>
      <c r="BU195" s="466"/>
      <c r="BV195" s="466"/>
      <c r="BW195" s="466"/>
      <c r="BX195" s="466"/>
      <c r="BY195" s="466"/>
      <c r="BZ195" s="466"/>
      <c r="CA195" s="466"/>
      <c r="CB195" s="466"/>
      <c r="CC195" s="466"/>
      <c r="CD195" s="466"/>
      <c r="CE195" s="466"/>
      <c r="CF195" s="466"/>
      <c r="CG195" s="466"/>
      <c r="CH195" s="466"/>
      <c r="CI195" s="466"/>
      <c r="CJ195" s="466"/>
      <c r="CK195" s="466"/>
      <c r="CL195" s="466"/>
      <c r="CM195" s="466"/>
      <c r="CN195" s="466"/>
      <c r="CO195" s="466"/>
      <c r="CP195" s="466"/>
      <c r="CQ195" s="466"/>
      <c r="CR195" s="466"/>
      <c r="CS195" s="466"/>
      <c r="CT195" s="466"/>
      <c r="CU195" s="466"/>
      <c r="CV195" s="466"/>
      <c r="CW195" s="466"/>
      <c r="CX195" s="466"/>
      <c r="CY195" s="466"/>
      <c r="CZ195" s="466"/>
      <c r="DA195" s="466"/>
      <c r="DB195" s="466"/>
      <c r="DC195" s="466"/>
      <c r="DD195" s="466"/>
      <c r="DE195" s="466"/>
      <c r="DF195" s="466"/>
      <c r="DG195" s="466"/>
      <c r="DH195" s="466"/>
      <c r="DI195" s="466"/>
      <c r="DJ195" s="466"/>
      <c r="DK195" s="466"/>
      <c r="DL195" s="466"/>
      <c r="DM195" s="466"/>
      <c r="DN195" s="466"/>
      <c r="DO195" s="466"/>
      <c r="DP195" s="466"/>
      <c r="DQ195" s="466"/>
      <c r="DR195" s="466"/>
      <c r="DS195" s="466"/>
      <c r="DT195" s="466"/>
      <c r="DU195" s="466"/>
      <c r="DV195" s="466"/>
      <c r="DW195" s="466"/>
      <c r="DX195" s="466"/>
      <c r="DY195" s="466"/>
      <c r="DZ195" s="466"/>
      <c r="EA195" s="466"/>
      <c r="EB195" s="466"/>
      <c r="EC195" s="466"/>
      <c r="ED195" s="466"/>
      <c r="EE195" s="466"/>
      <c r="EF195" s="466"/>
      <c r="EG195" s="466"/>
      <c r="EH195" s="466"/>
      <c r="EI195" s="466"/>
      <c r="EJ195" s="466"/>
      <c r="EK195" s="466"/>
      <c r="EL195" s="466"/>
      <c r="EM195" s="466"/>
      <c r="EN195" s="466"/>
      <c r="EO195" s="466"/>
      <c r="EP195" s="466"/>
      <c r="EQ195" s="466"/>
      <c r="ER195" s="466"/>
      <c r="ES195" s="466"/>
      <c r="ET195" s="466"/>
      <c r="EU195" s="466"/>
      <c r="EV195" s="466"/>
      <c r="EW195" s="466"/>
      <c r="EX195" s="466"/>
      <c r="EY195" s="466"/>
      <c r="EZ195" s="466"/>
      <c r="FA195" s="466"/>
      <c r="FB195" s="466"/>
      <c r="FC195" s="466"/>
      <c r="FD195" s="466"/>
      <c r="FE195" s="466"/>
      <c r="FF195" s="466"/>
      <c r="FG195" s="466"/>
      <c r="FH195" s="466"/>
      <c r="FI195" s="466"/>
      <c r="FJ195" s="466"/>
      <c r="FK195" s="466"/>
      <c r="FL195" s="466"/>
      <c r="FM195" s="466"/>
      <c r="FN195" s="466"/>
      <c r="FO195" s="466"/>
      <c r="FP195" s="466"/>
      <c r="FQ195" s="466"/>
      <c r="FR195" s="466"/>
      <c r="FS195" s="466"/>
      <c r="FT195" s="466"/>
      <c r="FU195" s="466"/>
      <c r="FV195" s="466"/>
      <c r="FW195" s="466"/>
      <c r="FX195" s="466"/>
      <c r="FY195" s="466"/>
      <c r="FZ195" s="466"/>
      <c r="GA195" s="466"/>
      <c r="GB195" s="466"/>
      <c r="GC195" s="466"/>
      <c r="GD195" s="466"/>
      <c r="GE195" s="466"/>
      <c r="GF195" s="466"/>
      <c r="GG195" s="466"/>
      <c r="GH195" s="466"/>
      <c r="GI195" s="466"/>
      <c r="GJ195" s="466"/>
      <c r="GK195" s="466"/>
      <c r="GL195" s="466"/>
      <c r="GM195" s="466"/>
      <c r="GN195" s="466"/>
      <c r="GO195" s="466"/>
      <c r="GP195" s="466"/>
      <c r="GQ195" s="466"/>
      <c r="GR195" s="466"/>
      <c r="GS195" s="466"/>
      <c r="GT195" s="466"/>
      <c r="GU195" s="466"/>
      <c r="GV195" s="466"/>
      <c r="GW195" s="466"/>
      <c r="GX195" s="466"/>
      <c r="GY195" s="466"/>
      <c r="GZ195" s="466"/>
      <c r="HA195" s="466"/>
      <c r="HB195" s="466"/>
      <c r="HC195" s="466"/>
      <c r="HD195" s="466"/>
      <c r="HE195" s="466"/>
      <c r="HF195" s="466"/>
      <c r="HG195" s="466"/>
      <c r="HH195" s="466"/>
      <c r="HI195" s="466"/>
      <c r="HJ195" s="466"/>
      <c r="HK195" s="466"/>
      <c r="HL195" s="466"/>
      <c r="HM195" s="466"/>
      <c r="HN195" s="466"/>
      <c r="HO195" s="466"/>
      <c r="HP195" s="466"/>
      <c r="HQ195" s="466"/>
      <c r="HR195" s="466"/>
      <c r="HS195" s="466"/>
      <c r="HT195" s="466"/>
      <c r="HU195" s="466"/>
      <c r="HV195" s="466"/>
      <c r="HW195" s="466"/>
      <c r="HX195" s="466"/>
      <c r="HY195" s="466"/>
      <c r="HZ195" s="466"/>
      <c r="IA195" s="466"/>
      <c r="IB195" s="466"/>
      <c r="IC195" s="466"/>
      <c r="ID195" s="466"/>
      <c r="IE195" s="466"/>
      <c r="IF195" s="466"/>
      <c r="IG195" s="466"/>
      <c r="IH195" s="466"/>
      <c r="II195" s="466"/>
      <c r="IJ195" s="466"/>
    </row>
    <row r="196" spans="1:244" s="214" customFormat="1" ht="33.75">
      <c r="A196" s="1532">
        <v>192</v>
      </c>
      <c r="B196" s="1533" t="s">
        <v>1010</v>
      </c>
      <c r="C196" s="1534" t="s">
        <v>216</v>
      </c>
      <c r="D196" s="1535">
        <v>70984786</v>
      </c>
      <c r="E196" s="1535">
        <v>102520496</v>
      </c>
      <c r="F196" s="1535">
        <v>600144887</v>
      </c>
      <c r="G196" s="1533" t="s">
        <v>1021</v>
      </c>
      <c r="H196" s="1533" t="s">
        <v>29</v>
      </c>
      <c r="I196" s="1534" t="s">
        <v>30</v>
      </c>
      <c r="J196" s="1534" t="s">
        <v>219</v>
      </c>
      <c r="K196" s="1523" t="s">
        <v>1022</v>
      </c>
      <c r="L196" s="1536">
        <v>2800000</v>
      </c>
      <c r="M196" s="1537">
        <v>0</v>
      </c>
      <c r="N196" s="1538" t="s">
        <v>223</v>
      </c>
      <c r="O196" s="1538" t="s">
        <v>191</v>
      </c>
      <c r="P196" s="1534"/>
      <c r="Q196" s="1534"/>
      <c r="R196" s="1534"/>
      <c r="S196" s="1534"/>
      <c r="T196" s="1534"/>
      <c r="U196" s="1534"/>
      <c r="V196" s="1534"/>
      <c r="W196" s="1534"/>
      <c r="X196" s="1534"/>
      <c r="Y196" s="1533" t="s">
        <v>1023</v>
      </c>
      <c r="Z196" s="1539" t="s">
        <v>58</v>
      </c>
    </row>
    <row r="197" spans="1:244" s="210" customFormat="1" ht="45">
      <c r="A197" s="403">
        <v>193</v>
      </c>
      <c r="B197" s="1542" t="s">
        <v>1024</v>
      </c>
      <c r="C197" s="1510" t="s">
        <v>216</v>
      </c>
      <c r="D197" s="1512">
        <v>70984794</v>
      </c>
      <c r="E197" s="1512">
        <v>102520437</v>
      </c>
      <c r="F197" s="1512">
        <v>600144879</v>
      </c>
      <c r="G197" s="1542" t="s">
        <v>549</v>
      </c>
      <c r="H197" s="1542" t="s">
        <v>29</v>
      </c>
      <c r="I197" s="1510" t="s">
        <v>30</v>
      </c>
      <c r="J197" s="1510" t="s">
        <v>219</v>
      </c>
      <c r="K197" s="1513" t="s">
        <v>1025</v>
      </c>
      <c r="L197" s="1564">
        <v>15000000</v>
      </c>
      <c r="M197" s="1562">
        <f t="shared" ref="M197" si="17">L197/100*85</f>
        <v>12750000</v>
      </c>
      <c r="N197" s="1515" t="s">
        <v>191</v>
      </c>
      <c r="O197" s="1515" t="s">
        <v>985</v>
      </c>
      <c r="P197" s="1510"/>
      <c r="Q197" s="1510" t="s">
        <v>132</v>
      </c>
      <c r="R197" s="1510" t="s">
        <v>41</v>
      </c>
      <c r="S197" s="1510" t="s">
        <v>132</v>
      </c>
      <c r="T197" s="1510"/>
      <c r="U197" s="1510" t="s">
        <v>41</v>
      </c>
      <c r="V197" s="1510"/>
      <c r="W197" s="1510"/>
      <c r="X197" s="1510" t="s">
        <v>41</v>
      </c>
      <c r="Y197" s="1542" t="s">
        <v>1009</v>
      </c>
      <c r="Z197" s="260" t="s">
        <v>58</v>
      </c>
      <c r="BJ197" s="434"/>
      <c r="BK197" s="434"/>
      <c r="BL197" s="434"/>
      <c r="BM197" s="434"/>
      <c r="BN197" s="434"/>
      <c r="BO197" s="434"/>
      <c r="BP197" s="434"/>
      <c r="BQ197" s="434"/>
      <c r="BR197" s="434"/>
      <c r="BS197" s="434"/>
      <c r="BT197" s="434"/>
      <c r="BU197" s="434"/>
      <c r="BV197" s="434"/>
      <c r="BW197" s="434"/>
      <c r="BX197" s="434"/>
      <c r="BY197" s="434"/>
      <c r="BZ197" s="434"/>
      <c r="CA197" s="434"/>
      <c r="CB197" s="434"/>
      <c r="CC197" s="434"/>
      <c r="CD197" s="434"/>
      <c r="CE197" s="434"/>
      <c r="CF197" s="434"/>
      <c r="CG197" s="434"/>
      <c r="CH197" s="434"/>
      <c r="CI197" s="434"/>
      <c r="CJ197" s="434"/>
      <c r="CK197" s="434"/>
      <c r="CL197" s="434"/>
      <c r="CM197" s="434"/>
      <c r="CN197" s="434"/>
      <c r="CO197" s="434"/>
      <c r="CP197" s="434"/>
      <c r="CQ197" s="434"/>
      <c r="CR197" s="434"/>
      <c r="CS197" s="434"/>
      <c r="CT197" s="434"/>
      <c r="CU197" s="434"/>
      <c r="CV197" s="434"/>
      <c r="CW197" s="434"/>
      <c r="CX197" s="434"/>
      <c r="CY197" s="434"/>
      <c r="CZ197" s="434"/>
      <c r="DA197" s="434"/>
      <c r="DB197" s="434"/>
      <c r="DC197" s="434"/>
      <c r="DD197" s="434"/>
      <c r="DE197" s="434"/>
      <c r="DF197" s="434"/>
      <c r="DG197" s="434"/>
      <c r="DH197" s="434"/>
      <c r="DI197" s="434"/>
      <c r="DJ197" s="434"/>
      <c r="DK197" s="434"/>
      <c r="DL197" s="434"/>
      <c r="DM197" s="434"/>
      <c r="DN197" s="434"/>
      <c r="DO197" s="434"/>
      <c r="DP197" s="434"/>
      <c r="DQ197" s="434"/>
      <c r="DR197" s="434"/>
      <c r="DS197" s="434"/>
      <c r="DT197" s="434"/>
      <c r="DU197" s="434"/>
      <c r="DV197" s="434"/>
      <c r="DW197" s="434"/>
      <c r="DX197" s="434"/>
      <c r="DY197" s="434"/>
      <c r="DZ197" s="434"/>
      <c r="EA197" s="434"/>
      <c r="EB197" s="434"/>
      <c r="EC197" s="434"/>
      <c r="ED197" s="434"/>
      <c r="EE197" s="434"/>
      <c r="EF197" s="434"/>
      <c r="EG197" s="434"/>
      <c r="EH197" s="434"/>
      <c r="EI197" s="434"/>
      <c r="EJ197" s="434"/>
      <c r="EK197" s="434"/>
      <c r="EL197" s="434"/>
      <c r="EM197" s="434"/>
      <c r="EN197" s="434"/>
      <c r="EO197" s="434"/>
      <c r="EP197" s="434"/>
      <c r="EQ197" s="434"/>
      <c r="ER197" s="434"/>
      <c r="ES197" s="434"/>
      <c r="ET197" s="434"/>
      <c r="EU197" s="434"/>
      <c r="EV197" s="434"/>
      <c r="EW197" s="434"/>
      <c r="EX197" s="434"/>
      <c r="EY197" s="434"/>
      <c r="EZ197" s="434"/>
      <c r="FA197" s="434"/>
      <c r="FB197" s="434"/>
      <c r="FC197" s="434"/>
      <c r="FD197" s="434"/>
      <c r="FE197" s="434"/>
      <c r="FF197" s="434"/>
      <c r="FG197" s="434"/>
      <c r="FH197" s="434"/>
      <c r="FI197" s="434"/>
      <c r="FJ197" s="434"/>
      <c r="FK197" s="434"/>
      <c r="FL197" s="434"/>
      <c r="FM197" s="434"/>
      <c r="FN197" s="434"/>
      <c r="FO197" s="434"/>
      <c r="FP197" s="434"/>
      <c r="FQ197" s="434"/>
      <c r="FR197" s="434"/>
      <c r="FS197" s="434"/>
      <c r="FT197" s="434"/>
      <c r="FU197" s="434"/>
      <c r="FV197" s="434"/>
      <c r="FW197" s="434"/>
      <c r="FX197" s="434"/>
      <c r="FY197" s="434"/>
      <c r="FZ197" s="434"/>
      <c r="GA197" s="434"/>
      <c r="GB197" s="434"/>
      <c r="GC197" s="434"/>
      <c r="GD197" s="434"/>
      <c r="GE197" s="434"/>
      <c r="GF197" s="434"/>
      <c r="GG197" s="434"/>
      <c r="GH197" s="434"/>
      <c r="GI197" s="434"/>
      <c r="GJ197" s="434"/>
      <c r="GK197" s="434"/>
      <c r="GL197" s="434"/>
      <c r="GM197" s="434"/>
      <c r="GN197" s="434"/>
      <c r="GO197" s="434"/>
      <c r="GP197" s="434"/>
      <c r="GQ197" s="434"/>
      <c r="GR197" s="434"/>
      <c r="GS197" s="434"/>
      <c r="GT197" s="434"/>
      <c r="GU197" s="434"/>
      <c r="GV197" s="434"/>
      <c r="GW197" s="434"/>
      <c r="GX197" s="434"/>
      <c r="GY197" s="434"/>
      <c r="GZ197" s="434"/>
      <c r="HA197" s="434"/>
      <c r="HB197" s="434"/>
      <c r="HC197" s="434"/>
      <c r="HD197" s="434"/>
      <c r="HE197" s="434"/>
      <c r="HF197" s="434"/>
      <c r="HG197" s="434"/>
      <c r="HH197" s="434"/>
      <c r="HI197" s="434"/>
      <c r="HJ197" s="434"/>
      <c r="HK197" s="434"/>
      <c r="HL197" s="434"/>
      <c r="HM197" s="434"/>
      <c r="HN197" s="434"/>
      <c r="HO197" s="434"/>
      <c r="HP197" s="434"/>
      <c r="HQ197" s="434"/>
      <c r="HR197" s="434"/>
      <c r="HS197" s="434"/>
      <c r="HT197" s="434"/>
      <c r="HU197" s="434"/>
      <c r="HV197" s="434"/>
      <c r="HW197" s="434"/>
      <c r="HX197" s="434"/>
      <c r="HY197" s="434"/>
      <c r="HZ197" s="434"/>
      <c r="IA197" s="434"/>
      <c r="IB197" s="434"/>
      <c r="IC197" s="434"/>
      <c r="ID197" s="434"/>
      <c r="IE197" s="434"/>
      <c r="IF197" s="434"/>
      <c r="IG197" s="434"/>
      <c r="IH197" s="434"/>
      <c r="II197" s="434"/>
      <c r="IJ197" s="434"/>
    </row>
    <row r="198" spans="1:244" s="434" customFormat="1" ht="33" customHeight="1">
      <c r="A198" s="337">
        <v>194</v>
      </c>
      <c r="B198" s="381" t="s">
        <v>1024</v>
      </c>
      <c r="C198" s="341" t="s">
        <v>216</v>
      </c>
      <c r="D198" s="467" t="s">
        <v>1026</v>
      </c>
      <c r="E198" s="467">
        <v>102520437</v>
      </c>
      <c r="F198" s="467">
        <v>600144879</v>
      </c>
      <c r="G198" s="341" t="s">
        <v>1027</v>
      </c>
      <c r="H198" s="341" t="s">
        <v>29</v>
      </c>
      <c r="I198" s="345" t="s">
        <v>30</v>
      </c>
      <c r="J198" s="345" t="s">
        <v>219</v>
      </c>
      <c r="K198" s="435" t="s">
        <v>1028</v>
      </c>
      <c r="L198" s="468">
        <v>20000000</v>
      </c>
      <c r="M198" s="436">
        <f t="shared" ref="M198" si="18">L198/100*85</f>
        <v>17000000</v>
      </c>
      <c r="N198" s="469">
        <v>2024</v>
      </c>
      <c r="O198" s="469" t="s">
        <v>180</v>
      </c>
      <c r="P198" s="345"/>
      <c r="Q198" s="345"/>
      <c r="R198" s="345"/>
      <c r="S198" s="345"/>
      <c r="T198" s="345"/>
      <c r="U198" s="345"/>
      <c r="V198" s="345" t="s">
        <v>41</v>
      </c>
      <c r="W198" s="345"/>
      <c r="X198" s="345"/>
      <c r="Y198" s="345"/>
      <c r="Z198" s="346" t="s">
        <v>58</v>
      </c>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row>
    <row r="199" spans="1:244" s="434" customFormat="1" ht="33" customHeight="1">
      <c r="A199" s="1532">
        <v>195</v>
      </c>
      <c r="B199" s="1523" t="s">
        <v>1024</v>
      </c>
      <c r="C199" s="1534" t="s">
        <v>216</v>
      </c>
      <c r="D199" s="1535" t="s">
        <v>1026</v>
      </c>
      <c r="E199" s="1535">
        <v>102520437</v>
      </c>
      <c r="F199" s="1535">
        <v>600144879</v>
      </c>
      <c r="G199" s="1533" t="s">
        <v>1029</v>
      </c>
      <c r="H199" s="1533" t="s">
        <v>29</v>
      </c>
      <c r="I199" s="1534" t="s">
        <v>30</v>
      </c>
      <c r="J199" s="1534" t="s">
        <v>219</v>
      </c>
      <c r="K199" s="1523" t="s">
        <v>1030</v>
      </c>
      <c r="L199" s="1541">
        <v>9000000</v>
      </c>
      <c r="M199" s="1537">
        <v>0</v>
      </c>
      <c r="N199" s="1538" t="s">
        <v>179</v>
      </c>
      <c r="O199" s="1538" t="s">
        <v>223</v>
      </c>
      <c r="P199" s="1534"/>
      <c r="Q199" s="1534"/>
      <c r="R199" s="1534"/>
      <c r="S199" s="1534"/>
      <c r="T199" s="1534"/>
      <c r="U199" s="1534"/>
      <c r="V199" s="1534"/>
      <c r="W199" s="1534"/>
      <c r="X199" s="1534"/>
      <c r="Y199" s="1534"/>
      <c r="Z199" s="1539" t="s">
        <v>58</v>
      </c>
      <c r="AA199" s="1540" t="s">
        <v>1907</v>
      </c>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row>
    <row r="200" spans="1:244" s="679" customFormat="1" ht="67.5">
      <c r="A200" s="1245">
        <v>196</v>
      </c>
      <c r="B200" s="1246" t="s">
        <v>1031</v>
      </c>
      <c r="C200" s="1247" t="s">
        <v>216</v>
      </c>
      <c r="D200" s="1248">
        <v>64627918</v>
      </c>
      <c r="E200" s="1248">
        <v>102832722</v>
      </c>
      <c r="F200" s="1248">
        <v>600144950</v>
      </c>
      <c r="G200" s="683" t="s">
        <v>1032</v>
      </c>
      <c r="H200" s="683" t="s">
        <v>29</v>
      </c>
      <c r="I200" s="1247" t="s">
        <v>30</v>
      </c>
      <c r="J200" s="1247" t="s">
        <v>219</v>
      </c>
      <c r="K200" s="683" t="s">
        <v>1033</v>
      </c>
      <c r="L200" s="1248">
        <v>4500000</v>
      </c>
      <c r="M200" s="1721">
        <v>0</v>
      </c>
      <c r="N200" s="1247" t="s">
        <v>179</v>
      </c>
      <c r="O200" s="1247" t="s">
        <v>223</v>
      </c>
      <c r="P200" s="1247"/>
      <c r="Q200" s="1247" t="s">
        <v>132</v>
      </c>
      <c r="R200" s="1247" t="s">
        <v>132</v>
      </c>
      <c r="S200" s="1247" t="s">
        <v>132</v>
      </c>
      <c r="T200" s="1247"/>
      <c r="U200" s="1247"/>
      <c r="V200" s="1247"/>
      <c r="W200" s="1247"/>
      <c r="X200" s="1247" t="s">
        <v>132</v>
      </c>
      <c r="Y200" s="1248"/>
      <c r="Z200" s="1249" t="s">
        <v>58</v>
      </c>
      <c r="AA200" s="676" t="s">
        <v>1793</v>
      </c>
      <c r="AB200" s="677"/>
      <c r="AC200" s="677"/>
      <c r="AD200" s="677"/>
      <c r="AE200" s="677"/>
      <c r="AF200" s="677"/>
      <c r="AG200" s="677"/>
      <c r="AH200" s="677"/>
      <c r="AI200" s="677"/>
      <c r="AJ200" s="677"/>
      <c r="AK200" s="677"/>
      <c r="AL200" s="677"/>
      <c r="AM200" s="677"/>
      <c r="AN200" s="677"/>
      <c r="AO200" s="677"/>
      <c r="AP200" s="677"/>
      <c r="AQ200" s="677"/>
      <c r="AR200" s="677"/>
      <c r="AS200" s="677"/>
      <c r="AT200" s="677"/>
      <c r="AU200" s="677"/>
      <c r="AV200" s="677"/>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7"/>
      <c r="BZ200" s="677"/>
      <c r="CA200" s="677"/>
      <c r="CB200" s="677"/>
      <c r="CC200" s="677"/>
      <c r="CD200" s="677"/>
      <c r="CE200" s="677"/>
      <c r="CF200" s="677"/>
      <c r="CG200" s="677"/>
      <c r="CH200" s="677"/>
      <c r="CI200" s="677"/>
      <c r="CJ200" s="677"/>
      <c r="CK200" s="677"/>
      <c r="CL200" s="677"/>
      <c r="CM200" s="677"/>
      <c r="CN200" s="677"/>
      <c r="CO200" s="677"/>
      <c r="CP200" s="677"/>
      <c r="CQ200" s="677"/>
      <c r="CR200" s="677"/>
      <c r="CS200" s="677"/>
      <c r="CT200" s="677"/>
      <c r="CU200" s="677"/>
      <c r="CV200" s="677"/>
      <c r="CW200" s="677"/>
      <c r="CX200" s="677"/>
      <c r="CY200" s="677"/>
      <c r="CZ200" s="677"/>
      <c r="DA200" s="677"/>
      <c r="DB200" s="677"/>
      <c r="DC200" s="677"/>
      <c r="DD200" s="677"/>
      <c r="DE200" s="677"/>
      <c r="DF200" s="677"/>
      <c r="DG200" s="677"/>
      <c r="DH200" s="677"/>
      <c r="DI200" s="677"/>
      <c r="DJ200" s="677"/>
      <c r="DK200" s="677"/>
      <c r="DL200" s="677"/>
      <c r="DM200" s="677"/>
      <c r="DN200" s="677"/>
      <c r="DO200" s="677"/>
      <c r="DP200" s="677"/>
      <c r="DQ200" s="677"/>
      <c r="DR200" s="677"/>
      <c r="DS200" s="677"/>
      <c r="DT200" s="677"/>
      <c r="DU200" s="677"/>
      <c r="DV200" s="677"/>
      <c r="DW200" s="677"/>
      <c r="DX200" s="677"/>
      <c r="DY200" s="677"/>
      <c r="DZ200" s="677"/>
      <c r="EA200" s="677"/>
      <c r="EB200" s="677"/>
      <c r="EC200" s="677"/>
      <c r="ED200" s="677"/>
      <c r="EE200" s="677"/>
      <c r="EF200" s="677"/>
      <c r="EG200" s="677"/>
      <c r="EH200" s="677"/>
      <c r="EI200" s="677"/>
      <c r="EJ200" s="677"/>
      <c r="EK200" s="677"/>
      <c r="EL200" s="677"/>
      <c r="EM200" s="677"/>
      <c r="EN200" s="677"/>
      <c r="EO200" s="677"/>
      <c r="EP200" s="677"/>
      <c r="EQ200" s="677"/>
      <c r="ER200" s="677"/>
      <c r="ES200" s="677"/>
      <c r="ET200" s="677"/>
      <c r="EU200" s="677"/>
      <c r="EV200" s="677"/>
      <c r="EW200" s="677"/>
      <c r="EX200" s="677"/>
      <c r="EY200" s="677"/>
      <c r="EZ200" s="677"/>
      <c r="FA200" s="677"/>
      <c r="FB200" s="677"/>
      <c r="FC200" s="677"/>
      <c r="FD200" s="677"/>
      <c r="FE200" s="677"/>
      <c r="FF200" s="677"/>
      <c r="FG200" s="677"/>
      <c r="FH200" s="677"/>
      <c r="FI200" s="677"/>
      <c r="FJ200" s="677"/>
      <c r="FK200" s="677"/>
      <c r="FL200" s="677"/>
      <c r="FM200" s="677"/>
      <c r="FN200" s="677"/>
      <c r="FO200" s="677"/>
      <c r="FP200" s="677"/>
      <c r="FQ200" s="677"/>
      <c r="FR200" s="677"/>
      <c r="FS200" s="677"/>
      <c r="FT200" s="677"/>
      <c r="FU200" s="677"/>
      <c r="FV200" s="677"/>
      <c r="FW200" s="678"/>
      <c r="FX200" s="678"/>
      <c r="FY200" s="678"/>
      <c r="FZ200" s="678"/>
      <c r="GA200" s="678"/>
      <c r="GB200" s="678"/>
      <c r="GC200" s="678"/>
      <c r="GD200" s="678"/>
      <c r="GE200" s="678"/>
      <c r="GF200" s="678"/>
      <c r="GG200" s="678"/>
      <c r="GH200" s="678"/>
      <c r="GI200" s="678"/>
      <c r="GJ200" s="678"/>
      <c r="GK200" s="678"/>
      <c r="GL200" s="678"/>
      <c r="GM200" s="678"/>
      <c r="GN200" s="678"/>
      <c r="GO200" s="678"/>
      <c r="GP200" s="678"/>
      <c r="GQ200" s="678"/>
      <c r="GR200" s="678"/>
      <c r="GS200" s="678"/>
      <c r="GT200" s="678"/>
      <c r="GU200" s="678"/>
      <c r="GV200" s="678"/>
      <c r="GW200" s="678"/>
      <c r="GX200" s="678"/>
      <c r="GY200" s="678"/>
      <c r="GZ200" s="678"/>
      <c r="HA200" s="678"/>
      <c r="HB200" s="678"/>
      <c r="HC200" s="678"/>
      <c r="HD200" s="678"/>
      <c r="HE200" s="678"/>
      <c r="HF200" s="678"/>
      <c r="HG200" s="678"/>
      <c r="HH200" s="678"/>
      <c r="HI200" s="678"/>
      <c r="HJ200" s="678"/>
      <c r="HK200" s="678"/>
      <c r="HL200" s="678"/>
      <c r="HM200" s="678"/>
      <c r="HN200" s="678"/>
      <c r="HO200" s="678"/>
      <c r="HP200" s="678"/>
      <c r="HQ200" s="678"/>
      <c r="HR200" s="678"/>
      <c r="HS200" s="678"/>
      <c r="HT200" s="678"/>
      <c r="HU200" s="678"/>
      <c r="HV200" s="678"/>
      <c r="HW200" s="678"/>
      <c r="HX200" s="678"/>
      <c r="HY200" s="678"/>
      <c r="HZ200" s="678"/>
      <c r="IA200" s="678"/>
      <c r="IB200" s="678"/>
      <c r="IC200" s="678"/>
      <c r="ID200" s="678"/>
      <c r="IE200" s="678"/>
      <c r="IF200" s="678"/>
      <c r="IG200" s="678"/>
      <c r="IH200" s="678"/>
      <c r="II200" s="678"/>
      <c r="IJ200" s="678"/>
    </row>
    <row r="201" spans="1:244" s="679" customFormat="1" ht="22.5">
      <c r="A201" s="680">
        <v>197</v>
      </c>
      <c r="B201" s="681" t="s">
        <v>1031</v>
      </c>
      <c r="C201" s="682" t="s">
        <v>216</v>
      </c>
      <c r="D201" s="682">
        <v>64627918</v>
      </c>
      <c r="E201" s="682">
        <v>102832722</v>
      </c>
      <c r="F201" s="682">
        <v>600144950</v>
      </c>
      <c r="G201" s="683" t="s">
        <v>1034</v>
      </c>
      <c r="H201" s="684" t="s">
        <v>29</v>
      </c>
      <c r="I201" s="682" t="s">
        <v>30</v>
      </c>
      <c r="J201" s="682" t="s">
        <v>219</v>
      </c>
      <c r="K201" s="684" t="s">
        <v>1035</v>
      </c>
      <c r="L201" s="685">
        <v>3000000</v>
      </c>
      <c r="M201" s="1722">
        <v>0</v>
      </c>
      <c r="N201" s="682" t="s">
        <v>179</v>
      </c>
      <c r="O201" s="682" t="s">
        <v>190</v>
      </c>
      <c r="P201" s="682"/>
      <c r="Q201" s="682"/>
      <c r="R201" s="682"/>
      <c r="S201" s="682"/>
      <c r="T201" s="682"/>
      <c r="U201" s="682"/>
      <c r="V201" s="682"/>
      <c r="W201" s="682"/>
      <c r="X201" s="682"/>
      <c r="Y201" s="682"/>
      <c r="Z201" s="686" t="s">
        <v>58</v>
      </c>
      <c r="AA201" s="676" t="s">
        <v>35</v>
      </c>
      <c r="AB201" s="677"/>
      <c r="AC201" s="677"/>
      <c r="AD201" s="677"/>
      <c r="AE201" s="677"/>
      <c r="AF201" s="677"/>
      <c r="AG201" s="677"/>
      <c r="AH201" s="677"/>
      <c r="AI201" s="677"/>
      <c r="AJ201" s="677"/>
      <c r="AK201" s="677"/>
      <c r="AL201" s="677"/>
      <c r="AM201" s="677"/>
      <c r="AN201" s="677"/>
      <c r="AO201" s="677"/>
      <c r="AP201" s="677"/>
      <c r="AQ201" s="677"/>
      <c r="AR201" s="677"/>
      <c r="AS201" s="677"/>
      <c r="AT201" s="677"/>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7"/>
      <c r="BZ201" s="677"/>
      <c r="CA201" s="677"/>
      <c r="CB201" s="677"/>
      <c r="CC201" s="677"/>
      <c r="CD201" s="677"/>
      <c r="CE201" s="677"/>
      <c r="CF201" s="677"/>
      <c r="CG201" s="677"/>
      <c r="CH201" s="677"/>
      <c r="CI201" s="677"/>
      <c r="CJ201" s="677"/>
      <c r="CK201" s="677"/>
      <c r="CL201" s="677"/>
      <c r="CM201" s="677"/>
      <c r="CN201" s="677"/>
      <c r="CO201" s="677"/>
      <c r="CP201" s="677"/>
      <c r="CQ201" s="677"/>
      <c r="CR201" s="677"/>
      <c r="CS201" s="677"/>
      <c r="CT201" s="677"/>
      <c r="CU201" s="677"/>
      <c r="CV201" s="677"/>
      <c r="CW201" s="677"/>
      <c r="CX201" s="677"/>
      <c r="CY201" s="677"/>
      <c r="CZ201" s="677"/>
      <c r="DA201" s="677"/>
      <c r="DB201" s="677"/>
      <c r="DC201" s="677"/>
      <c r="DD201" s="677"/>
      <c r="DE201" s="677"/>
      <c r="DF201" s="677"/>
      <c r="DG201" s="677"/>
      <c r="DH201" s="677"/>
      <c r="DI201" s="677"/>
      <c r="DJ201" s="677"/>
      <c r="DK201" s="677"/>
      <c r="DL201" s="677"/>
      <c r="DM201" s="677"/>
      <c r="DN201" s="677"/>
      <c r="DO201" s="677"/>
      <c r="DP201" s="677"/>
      <c r="DQ201" s="677"/>
      <c r="DR201" s="677"/>
      <c r="DS201" s="677"/>
      <c r="DT201" s="677"/>
      <c r="DU201" s="677"/>
      <c r="DV201" s="677"/>
      <c r="DW201" s="677"/>
      <c r="DX201" s="677"/>
      <c r="DY201" s="677"/>
      <c r="DZ201" s="677"/>
      <c r="EA201" s="677"/>
      <c r="EB201" s="677"/>
      <c r="EC201" s="677"/>
      <c r="ED201" s="677"/>
      <c r="EE201" s="677"/>
      <c r="EF201" s="677"/>
      <c r="EG201" s="677"/>
      <c r="EH201" s="677"/>
      <c r="EI201" s="677"/>
      <c r="EJ201" s="677"/>
      <c r="EK201" s="677"/>
      <c r="EL201" s="677"/>
      <c r="EM201" s="677"/>
      <c r="EN201" s="677"/>
      <c r="EO201" s="677"/>
      <c r="EP201" s="677"/>
      <c r="EQ201" s="677"/>
      <c r="ER201" s="677"/>
      <c r="ES201" s="677"/>
      <c r="ET201" s="677"/>
      <c r="EU201" s="677"/>
      <c r="EV201" s="677"/>
      <c r="EW201" s="677"/>
      <c r="EX201" s="677"/>
      <c r="EY201" s="677"/>
      <c r="EZ201" s="677"/>
      <c r="FA201" s="677"/>
      <c r="FB201" s="677"/>
      <c r="FC201" s="677"/>
      <c r="FD201" s="677"/>
      <c r="FE201" s="677"/>
      <c r="FF201" s="677"/>
      <c r="FG201" s="677"/>
      <c r="FH201" s="677"/>
      <c r="FI201" s="677"/>
      <c r="FJ201" s="677"/>
      <c r="FK201" s="677"/>
      <c r="FL201" s="677"/>
      <c r="FM201" s="677"/>
      <c r="FN201" s="677"/>
      <c r="FO201" s="677"/>
      <c r="FP201" s="677"/>
      <c r="FQ201" s="677"/>
      <c r="FR201" s="677"/>
      <c r="FS201" s="677"/>
      <c r="FT201" s="677"/>
      <c r="FU201" s="677"/>
      <c r="FV201" s="677"/>
      <c r="FW201" s="678"/>
      <c r="FX201" s="678"/>
      <c r="FY201" s="678"/>
      <c r="FZ201" s="678"/>
      <c r="GA201" s="678"/>
      <c r="GB201" s="678"/>
      <c r="GC201" s="678"/>
      <c r="GD201" s="678"/>
      <c r="GE201" s="678"/>
      <c r="GF201" s="678"/>
      <c r="GG201" s="678"/>
      <c r="GH201" s="678"/>
      <c r="GI201" s="678"/>
      <c r="GJ201" s="678"/>
      <c r="GK201" s="678"/>
      <c r="GL201" s="678"/>
      <c r="GM201" s="678"/>
      <c r="GN201" s="678"/>
      <c r="GO201" s="678"/>
      <c r="GP201" s="678"/>
      <c r="GQ201" s="678"/>
      <c r="GR201" s="678"/>
      <c r="GS201" s="678"/>
      <c r="GT201" s="678"/>
      <c r="GU201" s="678"/>
      <c r="GV201" s="678"/>
      <c r="GW201" s="678"/>
      <c r="GX201" s="678"/>
      <c r="GY201" s="678"/>
      <c r="GZ201" s="678"/>
      <c r="HA201" s="678"/>
      <c r="HB201" s="678"/>
      <c r="HC201" s="678"/>
      <c r="HD201" s="678"/>
      <c r="HE201" s="678"/>
      <c r="HF201" s="678"/>
      <c r="HG201" s="678"/>
      <c r="HH201" s="678"/>
      <c r="HI201" s="678"/>
      <c r="HJ201" s="678"/>
      <c r="HK201" s="678"/>
      <c r="HL201" s="678"/>
      <c r="HM201" s="678"/>
      <c r="HN201" s="678"/>
      <c r="HO201" s="678"/>
      <c r="HP201" s="678"/>
      <c r="HQ201" s="678"/>
      <c r="HR201" s="678"/>
      <c r="HS201" s="678"/>
      <c r="HT201" s="678"/>
      <c r="HU201" s="678"/>
      <c r="HV201" s="678"/>
      <c r="HW201" s="678"/>
      <c r="HX201" s="678"/>
      <c r="HY201" s="678"/>
      <c r="HZ201" s="678"/>
      <c r="IA201" s="678"/>
      <c r="IB201" s="678"/>
      <c r="IC201" s="678"/>
      <c r="ID201" s="678"/>
      <c r="IE201" s="678"/>
      <c r="IF201" s="678"/>
      <c r="IG201" s="678"/>
      <c r="IH201" s="678"/>
      <c r="II201" s="678"/>
      <c r="IJ201" s="678"/>
    </row>
    <row r="202" spans="1:244" s="679" customFormat="1" ht="45">
      <c r="A202" s="1245">
        <v>198</v>
      </c>
      <c r="B202" s="1246" t="s">
        <v>1031</v>
      </c>
      <c r="C202" s="1247" t="s">
        <v>216</v>
      </c>
      <c r="D202" s="1248">
        <v>64627918</v>
      </c>
      <c r="E202" s="1248">
        <v>102832722</v>
      </c>
      <c r="F202" s="1248">
        <v>600144950</v>
      </c>
      <c r="G202" s="683" t="s">
        <v>1036</v>
      </c>
      <c r="H202" s="683" t="s">
        <v>29</v>
      </c>
      <c r="I202" s="1247" t="s">
        <v>30</v>
      </c>
      <c r="J202" s="1247" t="s">
        <v>219</v>
      </c>
      <c r="K202" s="683" t="s">
        <v>1037</v>
      </c>
      <c r="L202" s="1248">
        <v>4500000</v>
      </c>
      <c r="M202" s="1723">
        <v>0</v>
      </c>
      <c r="N202" s="1247" t="s">
        <v>232</v>
      </c>
      <c r="O202" s="1247" t="s">
        <v>223</v>
      </c>
      <c r="P202" s="1247"/>
      <c r="Q202" s="1247"/>
      <c r="R202" s="1247"/>
      <c r="S202" s="1247"/>
      <c r="T202" s="1247"/>
      <c r="U202" s="1247"/>
      <c r="V202" s="1247"/>
      <c r="W202" s="1247"/>
      <c r="X202" s="1247"/>
      <c r="Y202" s="1247" t="s">
        <v>276</v>
      </c>
      <c r="Z202" s="1249" t="s">
        <v>58</v>
      </c>
      <c r="AA202" s="676" t="s">
        <v>1793</v>
      </c>
      <c r="AB202" s="677"/>
      <c r="AC202" s="677"/>
      <c r="AD202" s="677"/>
      <c r="AE202" s="677"/>
      <c r="AF202" s="677"/>
      <c r="AG202" s="677"/>
      <c r="AH202" s="677"/>
      <c r="AI202" s="677"/>
      <c r="AJ202" s="677"/>
      <c r="AK202" s="677"/>
      <c r="AL202" s="677"/>
      <c r="AM202" s="677"/>
      <c r="AN202" s="677"/>
      <c r="AO202" s="677"/>
      <c r="AP202" s="677"/>
      <c r="AQ202" s="677"/>
      <c r="AR202" s="677"/>
      <c r="AS202" s="677"/>
      <c r="AT202" s="677"/>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7"/>
      <c r="BZ202" s="677"/>
      <c r="CA202" s="677"/>
      <c r="CB202" s="677"/>
      <c r="CC202" s="677"/>
      <c r="CD202" s="677"/>
      <c r="CE202" s="677"/>
      <c r="CF202" s="677"/>
      <c r="CG202" s="677"/>
      <c r="CH202" s="677"/>
      <c r="CI202" s="677"/>
      <c r="CJ202" s="677"/>
      <c r="CK202" s="677"/>
      <c r="CL202" s="677"/>
      <c r="CM202" s="677"/>
      <c r="CN202" s="677"/>
      <c r="CO202" s="677"/>
      <c r="CP202" s="677"/>
      <c r="CQ202" s="677"/>
      <c r="CR202" s="677"/>
      <c r="CS202" s="677"/>
      <c r="CT202" s="677"/>
      <c r="CU202" s="677"/>
      <c r="CV202" s="677"/>
      <c r="CW202" s="677"/>
      <c r="CX202" s="677"/>
      <c r="CY202" s="677"/>
      <c r="CZ202" s="677"/>
      <c r="DA202" s="677"/>
      <c r="DB202" s="677"/>
      <c r="DC202" s="677"/>
      <c r="DD202" s="677"/>
      <c r="DE202" s="677"/>
      <c r="DF202" s="677"/>
      <c r="DG202" s="677"/>
      <c r="DH202" s="677"/>
      <c r="DI202" s="677"/>
      <c r="DJ202" s="677"/>
      <c r="DK202" s="677"/>
      <c r="DL202" s="677"/>
      <c r="DM202" s="677"/>
      <c r="DN202" s="677"/>
      <c r="DO202" s="677"/>
      <c r="DP202" s="677"/>
      <c r="DQ202" s="677"/>
      <c r="DR202" s="677"/>
      <c r="DS202" s="677"/>
      <c r="DT202" s="677"/>
      <c r="DU202" s="677"/>
      <c r="DV202" s="677"/>
      <c r="DW202" s="677"/>
      <c r="DX202" s="677"/>
      <c r="DY202" s="677"/>
      <c r="DZ202" s="677"/>
      <c r="EA202" s="677"/>
      <c r="EB202" s="677"/>
      <c r="EC202" s="677"/>
      <c r="ED202" s="677"/>
      <c r="EE202" s="677"/>
      <c r="EF202" s="677"/>
      <c r="EG202" s="677"/>
      <c r="EH202" s="677"/>
      <c r="EI202" s="677"/>
      <c r="EJ202" s="677"/>
      <c r="EK202" s="677"/>
      <c r="EL202" s="677"/>
      <c r="EM202" s="677"/>
      <c r="EN202" s="677"/>
      <c r="EO202" s="677"/>
      <c r="EP202" s="677"/>
      <c r="EQ202" s="677"/>
      <c r="ER202" s="677"/>
      <c r="ES202" s="677"/>
      <c r="ET202" s="677"/>
      <c r="EU202" s="677"/>
      <c r="EV202" s="677"/>
      <c r="EW202" s="677"/>
      <c r="EX202" s="677"/>
      <c r="EY202" s="677"/>
      <c r="EZ202" s="677"/>
      <c r="FA202" s="677"/>
      <c r="FB202" s="677"/>
      <c r="FC202" s="677"/>
      <c r="FD202" s="677"/>
      <c r="FE202" s="677"/>
      <c r="FF202" s="677"/>
      <c r="FG202" s="677"/>
      <c r="FH202" s="677"/>
      <c r="FI202" s="677"/>
      <c r="FJ202" s="677"/>
      <c r="FK202" s="677"/>
      <c r="FL202" s="677"/>
      <c r="FM202" s="677"/>
      <c r="FN202" s="677"/>
      <c r="FO202" s="677"/>
      <c r="FP202" s="677"/>
      <c r="FQ202" s="677"/>
      <c r="FR202" s="677"/>
      <c r="FS202" s="677"/>
      <c r="FT202" s="677"/>
      <c r="FU202" s="677"/>
      <c r="FV202" s="677"/>
      <c r="FW202" s="678"/>
      <c r="FX202" s="678"/>
      <c r="FY202" s="678"/>
      <c r="FZ202" s="678"/>
      <c r="GA202" s="678"/>
      <c r="GB202" s="678"/>
      <c r="GC202" s="678"/>
      <c r="GD202" s="678"/>
      <c r="GE202" s="678"/>
      <c r="GF202" s="678"/>
      <c r="GG202" s="678"/>
      <c r="GH202" s="678"/>
      <c r="GI202" s="678"/>
      <c r="GJ202" s="678"/>
      <c r="GK202" s="678"/>
      <c r="GL202" s="678"/>
      <c r="GM202" s="678"/>
      <c r="GN202" s="678"/>
      <c r="GO202" s="678"/>
      <c r="GP202" s="678"/>
      <c r="GQ202" s="678"/>
      <c r="GR202" s="678"/>
      <c r="GS202" s="678"/>
      <c r="GT202" s="678"/>
      <c r="GU202" s="678"/>
      <c r="GV202" s="678"/>
      <c r="GW202" s="678"/>
      <c r="GX202" s="678"/>
      <c r="GY202" s="678"/>
      <c r="GZ202" s="678"/>
      <c r="HA202" s="678"/>
      <c r="HB202" s="678"/>
      <c r="HC202" s="678"/>
      <c r="HD202" s="678"/>
      <c r="HE202" s="678"/>
      <c r="HF202" s="678"/>
      <c r="HG202" s="678"/>
      <c r="HH202" s="678"/>
      <c r="HI202" s="678"/>
      <c r="HJ202" s="678"/>
      <c r="HK202" s="678"/>
      <c r="HL202" s="678"/>
      <c r="HM202" s="678"/>
      <c r="HN202" s="678"/>
      <c r="HO202" s="678"/>
      <c r="HP202" s="678"/>
      <c r="HQ202" s="678"/>
      <c r="HR202" s="678"/>
      <c r="HS202" s="678"/>
      <c r="HT202" s="678"/>
      <c r="HU202" s="678"/>
      <c r="HV202" s="678"/>
      <c r="HW202" s="678"/>
      <c r="HX202" s="678"/>
      <c r="HY202" s="678"/>
      <c r="HZ202" s="678"/>
      <c r="IA202" s="678"/>
      <c r="IB202" s="678"/>
      <c r="IC202" s="678"/>
      <c r="ID202" s="678"/>
      <c r="IE202" s="678"/>
      <c r="IF202" s="678"/>
      <c r="IG202" s="678"/>
      <c r="IH202" s="678"/>
      <c r="II202" s="678"/>
      <c r="IJ202" s="678"/>
    </row>
    <row r="203" spans="1:244" s="210" customFormat="1" ht="67.5">
      <c r="A203" s="403">
        <v>199</v>
      </c>
      <c r="B203" s="1542" t="s">
        <v>1010</v>
      </c>
      <c r="C203" s="1510" t="s">
        <v>216</v>
      </c>
      <c r="D203" s="1512">
        <v>70984786</v>
      </c>
      <c r="E203" s="1512">
        <v>102520496</v>
      </c>
      <c r="F203" s="1512">
        <v>600144887</v>
      </c>
      <c r="G203" s="1542" t="s">
        <v>1038</v>
      </c>
      <c r="H203" s="1542" t="s">
        <v>29</v>
      </c>
      <c r="I203" s="1510" t="s">
        <v>30</v>
      </c>
      <c r="J203" s="1510" t="s">
        <v>219</v>
      </c>
      <c r="K203" s="1513" t="s">
        <v>1038</v>
      </c>
      <c r="L203" s="1561">
        <v>10000000</v>
      </c>
      <c r="M203" s="1562">
        <f t="shared" ref="M203" si="19">L203/100*85</f>
        <v>8500000</v>
      </c>
      <c r="N203" s="1515" t="s">
        <v>191</v>
      </c>
      <c r="O203" s="1515" t="s">
        <v>180</v>
      </c>
      <c r="P203" s="1510"/>
      <c r="Q203" s="1510"/>
      <c r="R203" s="1510"/>
      <c r="S203" s="1510"/>
      <c r="T203" s="1510"/>
      <c r="U203" s="1510"/>
      <c r="V203" s="1510" t="s">
        <v>132</v>
      </c>
      <c r="W203" s="1510"/>
      <c r="X203" s="1510"/>
      <c r="Y203" s="1542"/>
      <c r="Z203" s="260" t="s">
        <v>58</v>
      </c>
      <c r="BJ203" s="434"/>
      <c r="BK203" s="434"/>
      <c r="BL203" s="434"/>
      <c r="BM203" s="434"/>
      <c r="BN203" s="434"/>
      <c r="BO203" s="434"/>
      <c r="BP203" s="434"/>
      <c r="BQ203" s="434"/>
      <c r="BR203" s="434"/>
      <c r="BS203" s="434"/>
      <c r="BT203" s="434"/>
      <c r="BU203" s="434"/>
      <c r="BV203" s="434"/>
      <c r="BW203" s="434"/>
      <c r="BX203" s="434"/>
      <c r="BY203" s="434"/>
      <c r="BZ203" s="434"/>
      <c r="CA203" s="434"/>
      <c r="CB203" s="434"/>
      <c r="CC203" s="434"/>
      <c r="CD203" s="434"/>
      <c r="CE203" s="434"/>
      <c r="CF203" s="434"/>
      <c r="CG203" s="434"/>
      <c r="CH203" s="434"/>
      <c r="CI203" s="434"/>
      <c r="CJ203" s="434"/>
      <c r="CK203" s="434"/>
      <c r="CL203" s="434"/>
      <c r="CM203" s="434"/>
      <c r="CN203" s="434"/>
      <c r="CO203" s="434"/>
      <c r="CP203" s="434"/>
      <c r="CQ203" s="434"/>
      <c r="CR203" s="434"/>
      <c r="CS203" s="434"/>
      <c r="CT203" s="434"/>
      <c r="CU203" s="434"/>
      <c r="CV203" s="434"/>
      <c r="CW203" s="434"/>
      <c r="CX203" s="434"/>
      <c r="CY203" s="434"/>
      <c r="CZ203" s="434"/>
      <c r="DA203" s="434"/>
      <c r="DB203" s="434"/>
      <c r="DC203" s="434"/>
      <c r="DD203" s="434"/>
      <c r="DE203" s="434"/>
      <c r="DF203" s="434"/>
      <c r="DG203" s="434"/>
      <c r="DH203" s="434"/>
      <c r="DI203" s="434"/>
      <c r="DJ203" s="434"/>
      <c r="DK203" s="434"/>
      <c r="DL203" s="434"/>
      <c r="DM203" s="434"/>
      <c r="DN203" s="434"/>
      <c r="DO203" s="434"/>
      <c r="DP203" s="434"/>
      <c r="DQ203" s="434"/>
      <c r="DR203" s="434"/>
      <c r="DS203" s="434"/>
      <c r="DT203" s="434"/>
      <c r="DU203" s="434"/>
      <c r="DV203" s="434"/>
      <c r="DW203" s="434"/>
      <c r="DX203" s="434"/>
      <c r="DY203" s="434"/>
      <c r="DZ203" s="434"/>
      <c r="EA203" s="434"/>
      <c r="EB203" s="434"/>
      <c r="EC203" s="434"/>
      <c r="ED203" s="434"/>
      <c r="EE203" s="434"/>
      <c r="EF203" s="434"/>
      <c r="EG203" s="434"/>
      <c r="EH203" s="434"/>
      <c r="EI203" s="434"/>
      <c r="EJ203" s="434"/>
      <c r="EK203" s="434"/>
      <c r="EL203" s="434"/>
      <c r="EM203" s="434"/>
      <c r="EN203" s="434"/>
      <c r="EO203" s="434"/>
      <c r="EP203" s="434"/>
      <c r="EQ203" s="434"/>
      <c r="ER203" s="434"/>
      <c r="ES203" s="434"/>
      <c r="ET203" s="434"/>
      <c r="EU203" s="434"/>
      <c r="EV203" s="434"/>
      <c r="EW203" s="434"/>
      <c r="EX203" s="434"/>
      <c r="EY203" s="434"/>
      <c r="EZ203" s="434"/>
      <c r="FA203" s="434"/>
      <c r="FB203" s="434"/>
      <c r="FC203" s="434"/>
      <c r="FD203" s="434"/>
      <c r="FE203" s="434"/>
      <c r="FF203" s="434"/>
      <c r="FG203" s="434"/>
      <c r="FH203" s="434"/>
      <c r="FI203" s="434"/>
      <c r="FJ203" s="434"/>
      <c r="FK203" s="434"/>
      <c r="FL203" s="434"/>
      <c r="FM203" s="434"/>
      <c r="FN203" s="434"/>
      <c r="FO203" s="434"/>
      <c r="FP203" s="434"/>
      <c r="FQ203" s="434"/>
      <c r="FR203" s="434"/>
      <c r="FS203" s="434"/>
      <c r="FT203" s="434"/>
      <c r="FU203" s="434"/>
      <c r="FV203" s="434"/>
      <c r="FW203" s="434"/>
      <c r="FX203" s="434"/>
      <c r="FY203" s="434"/>
      <c r="FZ203" s="434"/>
      <c r="GA203" s="434"/>
      <c r="GB203" s="434"/>
      <c r="GC203" s="434"/>
      <c r="GD203" s="434"/>
      <c r="GE203" s="434"/>
      <c r="GF203" s="434"/>
      <c r="GG203" s="434"/>
      <c r="GH203" s="434"/>
      <c r="GI203" s="434"/>
      <c r="GJ203" s="434"/>
      <c r="GK203" s="434"/>
      <c r="GL203" s="434"/>
      <c r="GM203" s="434"/>
      <c r="GN203" s="434"/>
      <c r="GO203" s="434"/>
      <c r="GP203" s="434"/>
      <c r="GQ203" s="434"/>
      <c r="GR203" s="434"/>
      <c r="GS203" s="434"/>
      <c r="GT203" s="434"/>
      <c r="GU203" s="434"/>
      <c r="GV203" s="434"/>
      <c r="GW203" s="434"/>
      <c r="GX203" s="434"/>
      <c r="GY203" s="434"/>
      <c r="GZ203" s="434"/>
      <c r="HA203" s="434"/>
      <c r="HB203" s="434"/>
      <c r="HC203" s="434"/>
      <c r="HD203" s="434"/>
      <c r="HE203" s="434"/>
      <c r="HF203" s="434"/>
      <c r="HG203" s="434"/>
      <c r="HH203" s="434"/>
      <c r="HI203" s="434"/>
      <c r="HJ203" s="434"/>
      <c r="HK203" s="434"/>
      <c r="HL203" s="434"/>
      <c r="HM203" s="434"/>
      <c r="HN203" s="434"/>
      <c r="HO203" s="434"/>
      <c r="HP203" s="434"/>
      <c r="HQ203" s="434"/>
      <c r="HR203" s="434"/>
      <c r="HS203" s="434"/>
      <c r="HT203" s="434"/>
      <c r="HU203" s="434"/>
      <c r="HV203" s="434"/>
      <c r="HW203" s="434"/>
      <c r="HX203" s="434"/>
      <c r="HY203" s="434"/>
      <c r="HZ203" s="434"/>
      <c r="IA203" s="434"/>
      <c r="IB203" s="434"/>
      <c r="IC203" s="434"/>
      <c r="ID203" s="434"/>
      <c r="IE203" s="434"/>
      <c r="IF203" s="434"/>
      <c r="IG203" s="434"/>
      <c r="IH203" s="434"/>
      <c r="II203" s="434"/>
      <c r="IJ203" s="434"/>
    </row>
    <row r="204" spans="1:244" s="214" customFormat="1" ht="45">
      <c r="A204" s="403">
        <v>200</v>
      </c>
      <c r="B204" s="1542" t="s">
        <v>1003</v>
      </c>
      <c r="C204" s="1510" t="s">
        <v>216</v>
      </c>
      <c r="D204" s="1512" t="s">
        <v>1004</v>
      </c>
      <c r="E204" s="1512">
        <v>102520381</v>
      </c>
      <c r="F204" s="1510">
        <v>600144861</v>
      </c>
      <c r="G204" s="1513" t="s">
        <v>1039</v>
      </c>
      <c r="H204" s="1510" t="s">
        <v>29</v>
      </c>
      <c r="I204" s="1510" t="s">
        <v>30</v>
      </c>
      <c r="J204" s="1510" t="s">
        <v>219</v>
      </c>
      <c r="K204" s="1513" t="s">
        <v>1040</v>
      </c>
      <c r="L204" s="1561">
        <v>10000000</v>
      </c>
      <c r="M204" s="1562">
        <v>5000000</v>
      </c>
      <c r="N204" s="1544" t="s">
        <v>180</v>
      </c>
      <c r="O204" s="1544" t="s">
        <v>985</v>
      </c>
      <c r="P204" s="1510"/>
      <c r="Q204" s="1510"/>
      <c r="R204" s="1510"/>
      <c r="S204" s="1510"/>
      <c r="T204" s="1510"/>
      <c r="U204" s="1510"/>
      <c r="V204" s="1510"/>
      <c r="W204" s="1510"/>
      <c r="X204" s="1510"/>
      <c r="Y204" s="1542"/>
      <c r="Z204" s="260" t="s">
        <v>58</v>
      </c>
      <c r="BJ204" s="466"/>
      <c r="BK204" s="466"/>
      <c r="BL204" s="466"/>
      <c r="BM204" s="466"/>
      <c r="BN204" s="466"/>
      <c r="BO204" s="466"/>
      <c r="BP204" s="466"/>
      <c r="BQ204" s="466"/>
      <c r="BR204" s="466"/>
      <c r="BS204" s="466"/>
      <c r="BT204" s="466"/>
      <c r="BU204" s="466"/>
      <c r="BV204" s="466"/>
      <c r="BW204" s="466"/>
      <c r="BX204" s="466"/>
      <c r="BY204" s="466"/>
      <c r="BZ204" s="466"/>
      <c r="CA204" s="466"/>
      <c r="CB204" s="466"/>
      <c r="CC204" s="466"/>
      <c r="CD204" s="466"/>
      <c r="CE204" s="466"/>
      <c r="CF204" s="466"/>
      <c r="CG204" s="466"/>
      <c r="CH204" s="466"/>
      <c r="CI204" s="466"/>
      <c r="CJ204" s="466"/>
      <c r="CK204" s="466"/>
      <c r="CL204" s="466"/>
      <c r="CM204" s="466"/>
      <c r="CN204" s="466"/>
      <c r="CO204" s="466"/>
      <c r="CP204" s="466"/>
      <c r="CQ204" s="466"/>
      <c r="CR204" s="466"/>
      <c r="CS204" s="466"/>
      <c r="CT204" s="466"/>
      <c r="CU204" s="466"/>
      <c r="CV204" s="466"/>
      <c r="CW204" s="466"/>
      <c r="CX204" s="466"/>
      <c r="CY204" s="466"/>
      <c r="CZ204" s="466"/>
      <c r="DA204" s="466"/>
      <c r="DB204" s="466"/>
      <c r="DC204" s="466"/>
      <c r="DD204" s="466"/>
      <c r="DE204" s="466"/>
      <c r="DF204" s="466"/>
      <c r="DG204" s="466"/>
      <c r="DH204" s="466"/>
      <c r="DI204" s="466"/>
      <c r="DJ204" s="466"/>
      <c r="DK204" s="466"/>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6"/>
      <c r="EU204" s="466"/>
      <c r="EV204" s="466"/>
      <c r="EW204" s="466"/>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6"/>
      <c r="GU204" s="466"/>
      <c r="GV204" s="466"/>
      <c r="GW204" s="466"/>
      <c r="GX204" s="466"/>
      <c r="GY204" s="466"/>
      <c r="GZ204" s="466"/>
      <c r="HA204" s="466"/>
      <c r="HB204" s="466"/>
      <c r="HC204" s="466"/>
      <c r="HD204" s="466"/>
      <c r="HE204" s="466"/>
      <c r="HF204" s="466"/>
      <c r="HG204" s="466"/>
      <c r="HH204" s="466"/>
      <c r="HI204" s="466"/>
      <c r="HJ204" s="466"/>
      <c r="HK204" s="466"/>
      <c r="HL204" s="466"/>
      <c r="HM204" s="466"/>
      <c r="HN204" s="466"/>
      <c r="HO204" s="466"/>
      <c r="HP204" s="466"/>
      <c r="HQ204" s="466"/>
      <c r="HR204" s="466"/>
      <c r="HS204" s="466"/>
      <c r="HT204" s="466"/>
      <c r="HU204" s="466"/>
      <c r="HV204" s="466"/>
      <c r="HW204" s="466"/>
      <c r="HX204" s="466"/>
      <c r="HY204" s="466"/>
      <c r="HZ204" s="466"/>
      <c r="IA204" s="466"/>
      <c r="IB204" s="466"/>
      <c r="IC204" s="466"/>
      <c r="ID204" s="466"/>
      <c r="IE204" s="466"/>
      <c r="IF204" s="466"/>
      <c r="IG204" s="466"/>
      <c r="IH204" s="466"/>
      <c r="II204" s="466"/>
      <c r="IJ204" s="466"/>
    </row>
    <row r="205" spans="1:244" s="452" customFormat="1" ht="56.25">
      <c r="A205" s="410">
        <v>201</v>
      </c>
      <c r="B205" s="284" t="s">
        <v>973</v>
      </c>
      <c r="C205" s="288" t="s">
        <v>216</v>
      </c>
      <c r="D205" s="470">
        <v>62348299</v>
      </c>
      <c r="E205" s="470">
        <v>102520216</v>
      </c>
      <c r="F205" s="470">
        <v>600144810</v>
      </c>
      <c r="G205" s="284" t="s">
        <v>1041</v>
      </c>
      <c r="H205" s="471" t="s">
        <v>29</v>
      </c>
      <c r="I205" s="471" t="s">
        <v>30</v>
      </c>
      <c r="J205" s="284" t="s">
        <v>219</v>
      </c>
      <c r="K205" s="289" t="s">
        <v>1041</v>
      </c>
      <c r="L205" s="290">
        <v>10000000</v>
      </c>
      <c r="M205" s="295">
        <v>0</v>
      </c>
      <c r="N205" s="319" t="s">
        <v>232</v>
      </c>
      <c r="O205" s="319" t="s">
        <v>190</v>
      </c>
      <c r="P205" s="293"/>
      <c r="Q205" s="293"/>
      <c r="R205" s="293"/>
      <c r="S205" s="293"/>
      <c r="T205" s="293"/>
      <c r="U205" s="293"/>
      <c r="V205" s="293"/>
      <c r="W205" s="293"/>
      <c r="X205" s="293"/>
      <c r="Y205" s="288"/>
      <c r="Z205" s="472" t="s">
        <v>58</v>
      </c>
      <c r="BJ205" s="453"/>
      <c r="BK205" s="453"/>
      <c r="BL205" s="453"/>
      <c r="BM205" s="453"/>
      <c r="BN205" s="453"/>
      <c r="BO205" s="453"/>
      <c r="BP205" s="453"/>
      <c r="BQ205" s="453"/>
      <c r="BR205" s="453"/>
      <c r="BS205" s="453"/>
      <c r="BT205" s="453"/>
      <c r="BU205" s="453"/>
      <c r="BV205" s="453"/>
      <c r="BW205" s="453"/>
      <c r="BX205" s="453"/>
      <c r="BY205" s="453"/>
      <c r="BZ205" s="453"/>
      <c r="CA205" s="453"/>
      <c r="CB205" s="453"/>
      <c r="CC205" s="453"/>
      <c r="CD205" s="453"/>
      <c r="CE205" s="453"/>
      <c r="CF205" s="453"/>
      <c r="CG205" s="453"/>
      <c r="CH205" s="453"/>
      <c r="CI205" s="453"/>
      <c r="CJ205" s="453"/>
      <c r="CK205" s="453"/>
      <c r="CL205" s="453"/>
      <c r="CM205" s="453"/>
      <c r="CN205" s="453"/>
      <c r="CO205" s="453"/>
      <c r="CP205" s="453"/>
      <c r="CQ205" s="453"/>
      <c r="CR205" s="453"/>
      <c r="CS205" s="453"/>
      <c r="CT205" s="453"/>
      <c r="CU205" s="453"/>
      <c r="CV205" s="453"/>
      <c r="CW205" s="453"/>
      <c r="CX205" s="453"/>
      <c r="CY205" s="453"/>
      <c r="CZ205" s="453"/>
      <c r="DA205" s="453"/>
      <c r="DB205" s="453"/>
      <c r="DC205" s="453"/>
      <c r="DD205" s="453"/>
      <c r="DE205" s="453"/>
      <c r="DF205" s="453"/>
      <c r="DG205" s="453"/>
      <c r="DH205" s="453"/>
      <c r="DI205" s="453"/>
      <c r="DJ205" s="453"/>
      <c r="DK205" s="453"/>
      <c r="DL205" s="453"/>
      <c r="DM205" s="453"/>
      <c r="DN205" s="453"/>
      <c r="DO205" s="453"/>
      <c r="DP205" s="453"/>
      <c r="DQ205" s="453"/>
      <c r="DR205" s="453"/>
      <c r="DS205" s="453"/>
      <c r="DT205" s="453"/>
      <c r="DU205" s="453"/>
      <c r="DV205" s="453"/>
      <c r="DW205" s="453"/>
      <c r="DX205" s="453"/>
      <c r="DY205" s="453"/>
      <c r="DZ205" s="453"/>
      <c r="EA205" s="453"/>
      <c r="EB205" s="453"/>
      <c r="EC205" s="453"/>
      <c r="ED205" s="453"/>
      <c r="EE205" s="453"/>
      <c r="EF205" s="453"/>
      <c r="EG205" s="453"/>
      <c r="EH205" s="453"/>
      <c r="EI205" s="453"/>
      <c r="EJ205" s="453"/>
      <c r="EK205" s="453"/>
      <c r="EL205" s="453"/>
      <c r="EM205" s="453"/>
      <c r="EN205" s="453"/>
      <c r="EO205" s="453"/>
      <c r="EP205" s="453"/>
      <c r="EQ205" s="453"/>
      <c r="ER205" s="453"/>
      <c r="ES205" s="453"/>
      <c r="ET205" s="453"/>
      <c r="EU205" s="453"/>
      <c r="EV205" s="453"/>
      <c r="EW205" s="453"/>
      <c r="EX205" s="453"/>
      <c r="EY205" s="453"/>
      <c r="EZ205" s="453"/>
      <c r="FA205" s="453"/>
      <c r="FB205" s="453"/>
      <c r="FC205" s="453"/>
      <c r="FD205" s="453"/>
      <c r="FE205" s="453"/>
      <c r="FF205" s="453"/>
      <c r="FG205" s="453"/>
      <c r="FH205" s="453"/>
      <c r="FI205" s="453"/>
      <c r="FJ205" s="453"/>
      <c r="FK205" s="453"/>
      <c r="FL205" s="453"/>
      <c r="FM205" s="453"/>
      <c r="FN205" s="453"/>
      <c r="FO205" s="453"/>
      <c r="FP205" s="453"/>
      <c r="FQ205" s="453"/>
      <c r="FR205" s="453"/>
      <c r="FS205" s="453"/>
      <c r="FT205" s="453"/>
      <c r="FU205" s="453"/>
      <c r="FV205" s="453"/>
      <c r="FW205" s="453"/>
      <c r="FX205" s="453"/>
      <c r="FY205" s="453"/>
      <c r="FZ205" s="453"/>
      <c r="GA205" s="453"/>
      <c r="GB205" s="453"/>
      <c r="GC205" s="453"/>
      <c r="GD205" s="453"/>
      <c r="GE205" s="453"/>
      <c r="GF205" s="453"/>
      <c r="GG205" s="453"/>
      <c r="GH205" s="453"/>
      <c r="GI205" s="453"/>
      <c r="GJ205" s="453"/>
      <c r="GK205" s="453"/>
      <c r="GL205" s="453"/>
      <c r="GM205" s="453"/>
      <c r="GN205" s="453"/>
      <c r="GO205" s="453"/>
      <c r="GP205" s="453"/>
      <c r="GQ205" s="453"/>
      <c r="GR205" s="453"/>
      <c r="GS205" s="453"/>
      <c r="GT205" s="453"/>
      <c r="GU205" s="453"/>
      <c r="GV205" s="453"/>
      <c r="GW205" s="453"/>
      <c r="GX205" s="453"/>
      <c r="GY205" s="453"/>
      <c r="GZ205" s="453"/>
      <c r="HA205" s="453"/>
      <c r="HB205" s="453"/>
      <c r="HC205" s="453"/>
      <c r="HD205" s="453"/>
      <c r="HE205" s="453"/>
      <c r="HF205" s="453"/>
      <c r="HG205" s="453"/>
      <c r="HH205" s="453"/>
      <c r="HI205" s="453"/>
      <c r="HJ205" s="453"/>
      <c r="HK205" s="453"/>
      <c r="HL205" s="453"/>
      <c r="HM205" s="453"/>
      <c r="HN205" s="453"/>
      <c r="HO205" s="453"/>
      <c r="HP205" s="453"/>
      <c r="HQ205" s="453"/>
      <c r="HR205" s="453"/>
      <c r="HS205" s="453"/>
      <c r="HT205" s="453"/>
      <c r="HU205" s="453"/>
      <c r="HV205" s="453"/>
      <c r="HW205" s="453"/>
      <c r="HX205" s="453"/>
      <c r="HY205" s="453"/>
      <c r="HZ205" s="453"/>
      <c r="IA205" s="453"/>
      <c r="IB205" s="453"/>
      <c r="IC205" s="453"/>
      <c r="ID205" s="453"/>
      <c r="IE205" s="453"/>
      <c r="IF205" s="453"/>
      <c r="IG205" s="453"/>
      <c r="IH205" s="453"/>
      <c r="II205" s="453"/>
      <c r="IJ205" s="453"/>
    </row>
    <row r="206" spans="1:244" s="704" customFormat="1" ht="54.6" customHeight="1">
      <c r="A206" s="1284">
        <v>202</v>
      </c>
      <c r="B206" s="1285" t="s">
        <v>991</v>
      </c>
      <c r="C206" s="1286" t="s">
        <v>216</v>
      </c>
      <c r="D206" s="1287">
        <v>62348264</v>
      </c>
      <c r="E206" s="1287">
        <v>102852676</v>
      </c>
      <c r="F206" s="1287">
        <v>600144933</v>
      </c>
      <c r="G206" s="1288" t="s">
        <v>1042</v>
      </c>
      <c r="H206" s="1288" t="s">
        <v>29</v>
      </c>
      <c r="I206" s="1286" t="s">
        <v>30</v>
      </c>
      <c r="J206" s="1286" t="s">
        <v>219</v>
      </c>
      <c r="K206" s="1288" t="s">
        <v>1042</v>
      </c>
      <c r="L206" s="1289">
        <v>23276000</v>
      </c>
      <c r="M206" s="1290">
        <v>0</v>
      </c>
      <c r="N206" s="1291" t="s">
        <v>232</v>
      </c>
      <c r="O206" s="1291" t="s">
        <v>223</v>
      </c>
      <c r="P206" s="1286"/>
      <c r="Q206" s="1286"/>
      <c r="R206" s="1286"/>
      <c r="S206" s="1286"/>
      <c r="T206" s="1286"/>
      <c r="U206" s="1286"/>
      <c r="V206" s="1286"/>
      <c r="W206" s="1286"/>
      <c r="X206" s="1286"/>
      <c r="Y206" s="1285"/>
      <c r="Z206" s="1292" t="s">
        <v>58</v>
      </c>
      <c r="AA206" s="704" t="s">
        <v>35</v>
      </c>
    </row>
    <row r="207" spans="1:244" s="494" customFormat="1" ht="78.75">
      <c r="A207" s="747">
        <v>203</v>
      </c>
      <c r="B207" s="417" t="s">
        <v>1043</v>
      </c>
      <c r="C207" s="503" t="s">
        <v>1044</v>
      </c>
      <c r="D207" s="418">
        <v>71197575</v>
      </c>
      <c r="E207" s="418">
        <v>41035526</v>
      </c>
      <c r="F207" s="418">
        <v>600026833</v>
      </c>
      <c r="G207" s="417" t="s">
        <v>1045</v>
      </c>
      <c r="H207" s="419" t="s">
        <v>29</v>
      </c>
      <c r="I207" s="419" t="s">
        <v>30</v>
      </c>
      <c r="J207" s="748" t="s">
        <v>1046</v>
      </c>
      <c r="K207" s="511" t="s">
        <v>1047</v>
      </c>
      <c r="L207" s="391">
        <v>5000000</v>
      </c>
      <c r="M207" s="391">
        <v>0</v>
      </c>
      <c r="N207" s="493">
        <v>2022</v>
      </c>
      <c r="O207" s="393">
        <v>2024</v>
      </c>
      <c r="P207" s="394" t="s">
        <v>132</v>
      </c>
      <c r="Q207" s="394" t="s">
        <v>132</v>
      </c>
      <c r="R207" s="394" t="s">
        <v>132</v>
      </c>
      <c r="S207" s="394" t="s">
        <v>132</v>
      </c>
      <c r="T207" s="394"/>
      <c r="U207" s="394"/>
      <c r="V207" s="394" t="s">
        <v>132</v>
      </c>
      <c r="W207" s="394" t="s">
        <v>132</v>
      </c>
      <c r="X207" s="394" t="s">
        <v>132</v>
      </c>
      <c r="Y207" s="417" t="s">
        <v>1048</v>
      </c>
      <c r="Z207" s="421" t="s">
        <v>58</v>
      </c>
      <c r="AA207" s="311"/>
      <c r="AB207" s="311"/>
      <c r="AC207" s="311"/>
      <c r="AD207" s="311"/>
      <c r="AE207" s="311"/>
      <c r="AF207" s="311"/>
      <c r="AG207" s="311"/>
      <c r="AH207" s="311"/>
      <c r="AI207" s="311"/>
      <c r="AJ207" s="311"/>
      <c r="AK207" s="311"/>
      <c r="AL207" s="311"/>
      <c r="AM207" s="311"/>
      <c r="AN207" s="311"/>
      <c r="AO207" s="311"/>
      <c r="AP207" s="311"/>
      <c r="AQ207" s="311"/>
      <c r="AR207" s="311"/>
      <c r="AS207" s="311"/>
      <c r="AT207" s="311"/>
      <c r="AU207" s="311"/>
      <c r="AV207" s="311"/>
      <c r="AW207" s="311"/>
      <c r="AX207" s="311"/>
      <c r="AY207" s="311"/>
      <c r="AZ207" s="311"/>
      <c r="BA207" s="311"/>
      <c r="BB207" s="311"/>
      <c r="BC207" s="311"/>
      <c r="BD207" s="311"/>
      <c r="BE207" s="311"/>
      <c r="BF207" s="311"/>
      <c r="BG207" s="311"/>
      <c r="BH207" s="311"/>
      <c r="BI207" s="311"/>
      <c r="BJ207" s="312"/>
      <c r="BK207" s="312"/>
      <c r="BL207" s="312"/>
      <c r="BM207" s="312"/>
      <c r="BN207" s="312"/>
      <c r="BO207" s="312"/>
      <c r="BP207" s="312"/>
      <c r="BQ207" s="312"/>
      <c r="BR207" s="312"/>
      <c r="BS207" s="312"/>
      <c r="BT207" s="312"/>
      <c r="BU207" s="312"/>
      <c r="BV207" s="312"/>
      <c r="BW207" s="312"/>
      <c r="BX207" s="312"/>
      <c r="BY207" s="312"/>
      <c r="BZ207" s="312"/>
      <c r="CA207" s="312"/>
      <c r="CB207" s="312"/>
      <c r="CC207" s="312"/>
      <c r="CD207" s="312"/>
      <c r="CE207" s="312"/>
      <c r="CF207" s="312"/>
      <c r="CG207" s="312"/>
      <c r="CH207" s="312"/>
      <c r="CI207" s="312"/>
      <c r="CJ207" s="312"/>
      <c r="CK207" s="312"/>
      <c r="CL207" s="312"/>
      <c r="CM207" s="312"/>
      <c r="CN207" s="312"/>
      <c r="CO207" s="312"/>
      <c r="CP207" s="312"/>
      <c r="CQ207" s="312"/>
      <c r="CR207" s="312"/>
      <c r="CS207" s="312"/>
      <c r="CT207" s="312"/>
      <c r="CU207" s="312"/>
      <c r="CV207" s="312"/>
      <c r="CW207" s="312"/>
      <c r="CX207" s="312"/>
      <c r="CY207" s="312"/>
      <c r="CZ207" s="312"/>
      <c r="DA207" s="312"/>
      <c r="DB207" s="312"/>
      <c r="DC207" s="312"/>
      <c r="DD207" s="312"/>
      <c r="DE207" s="312"/>
      <c r="DF207" s="312"/>
      <c r="DG207" s="312"/>
      <c r="DH207" s="312"/>
      <c r="DI207" s="312"/>
      <c r="DJ207" s="312"/>
      <c r="DK207" s="312"/>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12"/>
      <c r="EW207" s="312"/>
      <c r="EX207" s="312"/>
      <c r="EY207" s="312"/>
      <c r="EZ207" s="312"/>
      <c r="FA207" s="312"/>
      <c r="FB207" s="312"/>
      <c r="FC207" s="312"/>
      <c r="FD207" s="312"/>
      <c r="FE207" s="312"/>
      <c r="FF207" s="312"/>
      <c r="FG207" s="312"/>
      <c r="FH207" s="312"/>
      <c r="FI207" s="312"/>
      <c r="FJ207" s="312"/>
      <c r="FK207" s="312"/>
      <c r="FL207" s="312"/>
      <c r="FM207" s="312"/>
      <c r="FN207" s="312"/>
      <c r="FO207" s="312"/>
      <c r="FP207" s="312"/>
      <c r="FQ207" s="312"/>
      <c r="FR207" s="312"/>
      <c r="FS207" s="312"/>
      <c r="FT207" s="312"/>
      <c r="FU207" s="312"/>
      <c r="FV207" s="312"/>
      <c r="FW207" s="312"/>
      <c r="FX207" s="312"/>
      <c r="FY207" s="312"/>
      <c r="FZ207" s="312"/>
      <c r="GA207" s="312"/>
      <c r="GB207" s="312"/>
      <c r="GC207" s="312"/>
      <c r="GD207" s="312"/>
      <c r="GE207" s="312"/>
      <c r="GF207" s="312"/>
      <c r="GG207" s="312"/>
      <c r="GH207" s="312"/>
      <c r="GI207" s="312"/>
      <c r="GJ207" s="312"/>
      <c r="GK207" s="312"/>
      <c r="GL207" s="312"/>
      <c r="GM207" s="312"/>
      <c r="GN207" s="312"/>
      <c r="GO207" s="312"/>
      <c r="GP207" s="312"/>
      <c r="GQ207" s="312"/>
      <c r="GR207" s="312"/>
      <c r="GS207" s="312"/>
      <c r="GT207" s="312"/>
      <c r="GU207" s="312"/>
      <c r="GV207" s="312"/>
      <c r="GW207" s="312"/>
      <c r="GX207" s="312"/>
      <c r="GY207" s="312"/>
      <c r="GZ207" s="312"/>
      <c r="HA207" s="312"/>
      <c r="HB207" s="312"/>
      <c r="HC207" s="312"/>
      <c r="HD207" s="312"/>
      <c r="HE207" s="312"/>
      <c r="HF207" s="312"/>
      <c r="HG207" s="312"/>
      <c r="HH207" s="312"/>
      <c r="HI207" s="312"/>
      <c r="HJ207" s="312"/>
      <c r="HK207" s="312"/>
      <c r="HL207" s="312"/>
      <c r="HM207" s="312"/>
      <c r="HN207" s="312"/>
      <c r="HO207" s="312"/>
      <c r="HP207" s="312"/>
      <c r="HQ207" s="312"/>
      <c r="HR207" s="312"/>
      <c r="HS207" s="312"/>
      <c r="HT207" s="312"/>
      <c r="HU207" s="312"/>
      <c r="HV207" s="312"/>
      <c r="HW207" s="312"/>
      <c r="HX207" s="312"/>
      <c r="HY207" s="312"/>
      <c r="HZ207" s="312"/>
      <c r="IA207" s="312"/>
      <c r="IB207" s="312"/>
      <c r="IC207" s="312"/>
      <c r="ID207" s="312"/>
      <c r="IE207" s="312"/>
      <c r="IF207" s="312"/>
      <c r="IG207" s="312"/>
      <c r="IH207" s="312"/>
      <c r="II207" s="312"/>
      <c r="IJ207" s="312"/>
    </row>
    <row r="208" spans="1:244" s="494" customFormat="1" ht="45">
      <c r="A208" s="747">
        <v>204</v>
      </c>
      <c r="B208" s="417" t="s">
        <v>1043</v>
      </c>
      <c r="C208" s="503" t="s">
        <v>1044</v>
      </c>
      <c r="D208" s="418">
        <v>71197575</v>
      </c>
      <c r="E208" s="418">
        <v>41035526</v>
      </c>
      <c r="F208" s="418">
        <v>600026833</v>
      </c>
      <c r="G208" s="417" t="s">
        <v>1049</v>
      </c>
      <c r="H208" s="419" t="s">
        <v>29</v>
      </c>
      <c r="I208" s="419" t="s">
        <v>30</v>
      </c>
      <c r="J208" s="748" t="s">
        <v>1046</v>
      </c>
      <c r="K208" s="511" t="s">
        <v>1050</v>
      </c>
      <c r="L208" s="391">
        <v>600000</v>
      </c>
      <c r="M208" s="391">
        <v>0</v>
      </c>
      <c r="N208" s="493">
        <v>2023</v>
      </c>
      <c r="O208" s="393">
        <v>2024</v>
      </c>
      <c r="P208" s="394"/>
      <c r="Q208" s="394" t="s">
        <v>132</v>
      </c>
      <c r="R208" s="394"/>
      <c r="S208" s="394"/>
      <c r="T208" s="394"/>
      <c r="U208" s="394"/>
      <c r="V208" s="394" t="s">
        <v>132</v>
      </c>
      <c r="W208" s="394"/>
      <c r="X208" s="394"/>
      <c r="Y208" s="417" t="s">
        <v>212</v>
      </c>
      <c r="Z208" s="421" t="s">
        <v>58</v>
      </c>
      <c r="AA208" s="311"/>
      <c r="AB208" s="311"/>
      <c r="AC208" s="311"/>
      <c r="AD208" s="311"/>
      <c r="AE208" s="311"/>
      <c r="AF208" s="311"/>
      <c r="AG208" s="311"/>
      <c r="AH208" s="311"/>
      <c r="AI208" s="311"/>
      <c r="AJ208" s="311"/>
      <c r="AK208" s="311"/>
      <c r="AL208" s="311"/>
      <c r="AM208" s="311"/>
      <c r="AN208" s="311"/>
      <c r="AO208" s="311"/>
      <c r="AP208" s="311"/>
      <c r="AQ208" s="311"/>
      <c r="AR208" s="311"/>
      <c r="AS208" s="311"/>
      <c r="AT208" s="311"/>
      <c r="AU208" s="311"/>
      <c r="AV208" s="311"/>
      <c r="AW208" s="311"/>
      <c r="AX208" s="311"/>
      <c r="AY208" s="311"/>
      <c r="AZ208" s="311"/>
      <c r="BA208" s="311"/>
      <c r="BB208" s="311"/>
      <c r="BC208" s="311"/>
      <c r="BD208" s="311"/>
      <c r="BE208" s="311"/>
      <c r="BF208" s="311"/>
      <c r="BG208" s="311"/>
      <c r="BH208" s="311"/>
      <c r="BI208" s="311"/>
      <c r="BJ208" s="312"/>
      <c r="BK208" s="312"/>
      <c r="BL208" s="312"/>
      <c r="BM208" s="312"/>
      <c r="BN208" s="312"/>
      <c r="BO208" s="312"/>
      <c r="BP208" s="312"/>
      <c r="BQ208" s="312"/>
      <c r="BR208" s="312"/>
      <c r="BS208" s="312"/>
      <c r="BT208" s="312"/>
      <c r="BU208" s="312"/>
      <c r="BV208" s="312"/>
      <c r="BW208" s="312"/>
      <c r="BX208" s="312"/>
      <c r="BY208" s="312"/>
      <c r="BZ208" s="312"/>
      <c r="CA208" s="312"/>
      <c r="CB208" s="312"/>
      <c r="CC208" s="312"/>
      <c r="CD208" s="312"/>
      <c r="CE208" s="312"/>
      <c r="CF208" s="312"/>
      <c r="CG208" s="312"/>
      <c r="CH208" s="312"/>
      <c r="CI208" s="312"/>
      <c r="CJ208" s="312"/>
      <c r="CK208" s="312"/>
      <c r="CL208" s="312"/>
      <c r="CM208" s="312"/>
      <c r="CN208" s="312"/>
      <c r="CO208" s="312"/>
      <c r="CP208" s="312"/>
      <c r="CQ208" s="312"/>
      <c r="CR208" s="312"/>
      <c r="CS208" s="312"/>
      <c r="CT208" s="312"/>
      <c r="CU208" s="312"/>
      <c r="CV208" s="312"/>
      <c r="CW208" s="312"/>
      <c r="CX208" s="312"/>
      <c r="CY208" s="312"/>
      <c r="CZ208" s="312"/>
      <c r="DA208" s="312"/>
      <c r="DB208" s="312"/>
      <c r="DC208" s="312"/>
      <c r="DD208" s="312"/>
      <c r="DE208" s="312"/>
      <c r="DF208" s="312"/>
      <c r="DG208" s="312"/>
      <c r="DH208" s="312"/>
      <c r="DI208" s="312"/>
      <c r="DJ208" s="312"/>
      <c r="DK208" s="312"/>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12"/>
      <c r="EW208" s="312"/>
      <c r="EX208" s="312"/>
      <c r="EY208" s="312"/>
      <c r="EZ208" s="312"/>
      <c r="FA208" s="312"/>
      <c r="FB208" s="312"/>
      <c r="FC208" s="312"/>
      <c r="FD208" s="312"/>
      <c r="FE208" s="312"/>
      <c r="FF208" s="312"/>
      <c r="FG208" s="312"/>
      <c r="FH208" s="312"/>
      <c r="FI208" s="312"/>
      <c r="FJ208" s="312"/>
      <c r="FK208" s="312"/>
      <c r="FL208" s="312"/>
      <c r="FM208" s="312"/>
      <c r="FN208" s="312"/>
      <c r="FO208" s="312"/>
      <c r="FP208" s="312"/>
      <c r="FQ208" s="312"/>
      <c r="FR208" s="312"/>
      <c r="FS208" s="312"/>
      <c r="FT208" s="312"/>
      <c r="FU208" s="312"/>
      <c r="FV208" s="312"/>
      <c r="FW208" s="312"/>
      <c r="FX208" s="312"/>
      <c r="FY208" s="312"/>
      <c r="FZ208" s="312"/>
      <c r="GA208" s="312"/>
      <c r="GB208" s="312"/>
      <c r="GC208" s="312"/>
      <c r="GD208" s="312"/>
      <c r="GE208" s="312"/>
      <c r="GF208" s="312"/>
      <c r="GG208" s="312"/>
      <c r="GH208" s="312"/>
      <c r="GI208" s="312"/>
      <c r="GJ208" s="312"/>
      <c r="GK208" s="312"/>
      <c r="GL208" s="312"/>
      <c r="GM208" s="312"/>
      <c r="GN208" s="312"/>
      <c r="GO208" s="312"/>
      <c r="GP208" s="312"/>
      <c r="GQ208" s="312"/>
      <c r="GR208" s="312"/>
      <c r="GS208" s="312"/>
      <c r="GT208" s="312"/>
      <c r="GU208" s="312"/>
      <c r="GV208" s="312"/>
      <c r="GW208" s="312"/>
      <c r="GX208" s="312"/>
      <c r="GY208" s="312"/>
      <c r="GZ208" s="312"/>
      <c r="HA208" s="312"/>
      <c r="HB208" s="312"/>
      <c r="HC208" s="312"/>
      <c r="HD208" s="312"/>
      <c r="HE208" s="312"/>
      <c r="HF208" s="312"/>
      <c r="HG208" s="312"/>
      <c r="HH208" s="312"/>
      <c r="HI208" s="312"/>
      <c r="HJ208" s="312"/>
      <c r="HK208" s="312"/>
      <c r="HL208" s="312"/>
      <c r="HM208" s="312"/>
      <c r="HN208" s="312"/>
      <c r="HO208" s="312"/>
      <c r="HP208" s="312"/>
      <c r="HQ208" s="312"/>
      <c r="HR208" s="312"/>
      <c r="HS208" s="312"/>
      <c r="HT208" s="312"/>
      <c r="HU208" s="312"/>
      <c r="HV208" s="312"/>
      <c r="HW208" s="312"/>
      <c r="HX208" s="312"/>
      <c r="HY208" s="312"/>
      <c r="HZ208" s="312"/>
      <c r="IA208" s="312"/>
      <c r="IB208" s="312"/>
      <c r="IC208" s="312"/>
      <c r="ID208" s="312"/>
      <c r="IE208" s="312"/>
      <c r="IF208" s="312"/>
      <c r="IG208" s="312"/>
      <c r="IH208" s="312"/>
      <c r="II208" s="312"/>
      <c r="IJ208" s="312"/>
    </row>
    <row r="209" spans="1:244" s="476" customFormat="1" ht="45">
      <c r="A209" s="410">
        <v>205</v>
      </c>
      <c r="B209" s="284" t="s">
        <v>282</v>
      </c>
      <c r="C209" s="315" t="s">
        <v>283</v>
      </c>
      <c r="D209" s="473">
        <v>1820494</v>
      </c>
      <c r="E209" s="473">
        <v>181068389</v>
      </c>
      <c r="F209" s="473">
        <v>691005290</v>
      </c>
      <c r="G209" s="284" t="s">
        <v>1051</v>
      </c>
      <c r="H209" s="474" t="s">
        <v>29</v>
      </c>
      <c r="I209" s="474" t="s">
        <v>30</v>
      </c>
      <c r="J209" s="471" t="s">
        <v>285</v>
      </c>
      <c r="K209" s="289" t="s">
        <v>1052</v>
      </c>
      <c r="L209" s="290">
        <v>30000000</v>
      </c>
      <c r="M209" s="295">
        <f>L209/100*85</f>
        <v>25500000</v>
      </c>
      <c r="N209" s="475">
        <v>2022</v>
      </c>
      <c r="O209" s="292">
        <v>2025</v>
      </c>
      <c r="P209" s="317" t="s">
        <v>132</v>
      </c>
      <c r="Q209" s="317" t="s">
        <v>132</v>
      </c>
      <c r="R209" s="317" t="s">
        <v>132</v>
      </c>
      <c r="S209" s="317" t="s">
        <v>132</v>
      </c>
      <c r="T209" s="293"/>
      <c r="U209" s="293"/>
      <c r="V209" s="293"/>
      <c r="W209" s="293"/>
      <c r="X209" s="317" t="s">
        <v>132</v>
      </c>
      <c r="Y209" s="284" t="s">
        <v>1053</v>
      </c>
      <c r="Z209" s="472" t="s">
        <v>58</v>
      </c>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c r="DG209" s="221"/>
      <c r="DH209" s="221"/>
      <c r="DI209" s="221"/>
      <c r="DJ209" s="221"/>
      <c r="DK209" s="221"/>
      <c r="DL209" s="221"/>
      <c r="DM209" s="221"/>
      <c r="DN209" s="221"/>
      <c r="DO209" s="221"/>
      <c r="DP209" s="221"/>
      <c r="DQ209" s="221"/>
      <c r="DR209" s="221"/>
      <c r="DS209" s="221"/>
      <c r="DT209" s="221"/>
      <c r="DU209" s="221"/>
      <c r="DV209" s="221"/>
      <c r="DW209" s="221"/>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1"/>
      <c r="GI209" s="221"/>
      <c r="GJ209" s="221"/>
      <c r="GK209" s="221"/>
      <c r="GL209" s="221"/>
      <c r="GM209" s="221"/>
      <c r="GN209" s="221"/>
      <c r="GO209" s="221"/>
      <c r="GP209" s="221"/>
      <c r="GQ209" s="221"/>
      <c r="GR209" s="221"/>
      <c r="GS209" s="221"/>
      <c r="GT209" s="221"/>
      <c r="GU209" s="221"/>
      <c r="GV209" s="221"/>
      <c r="GW209" s="221"/>
      <c r="GX209" s="221"/>
      <c r="GY209" s="221"/>
      <c r="GZ209" s="221"/>
      <c r="HA209" s="221"/>
      <c r="HB209" s="221"/>
      <c r="HC209" s="221"/>
      <c r="HD209" s="221"/>
      <c r="HE209" s="221"/>
      <c r="HF209" s="221"/>
      <c r="HG209" s="221"/>
      <c r="HH209" s="221"/>
      <c r="HI209" s="221"/>
      <c r="HJ209" s="221"/>
      <c r="HK209" s="221"/>
      <c r="HL209" s="221"/>
      <c r="HM209" s="221"/>
      <c r="HN209" s="221"/>
      <c r="HO209" s="221"/>
      <c r="HP209" s="221"/>
      <c r="HQ209" s="221"/>
      <c r="HR209" s="221"/>
      <c r="HS209" s="221"/>
      <c r="HT209" s="221"/>
      <c r="HU209" s="221"/>
      <c r="HV209" s="221"/>
      <c r="HW209" s="221"/>
      <c r="HX209" s="221"/>
      <c r="HY209" s="221"/>
      <c r="HZ209" s="221"/>
      <c r="IA209" s="221"/>
      <c r="IB209" s="221"/>
      <c r="IC209" s="221"/>
      <c r="ID209" s="221"/>
      <c r="IE209" s="221"/>
      <c r="IF209" s="221"/>
      <c r="IG209" s="221"/>
      <c r="IH209" s="221"/>
      <c r="II209" s="221"/>
      <c r="IJ209" s="221"/>
    </row>
    <row r="210" spans="1:244" s="476" customFormat="1" ht="67.5">
      <c r="A210" s="410">
        <v>206</v>
      </c>
      <c r="B210" s="284" t="s">
        <v>282</v>
      </c>
      <c r="C210" s="315" t="s">
        <v>283</v>
      </c>
      <c r="D210" s="473">
        <v>1820494</v>
      </c>
      <c r="E210" s="473">
        <v>181068389</v>
      </c>
      <c r="F210" s="473">
        <v>691005290</v>
      </c>
      <c r="G210" s="284" t="s">
        <v>1054</v>
      </c>
      <c r="H210" s="474" t="s">
        <v>29</v>
      </c>
      <c r="I210" s="474" t="s">
        <v>30</v>
      </c>
      <c r="J210" s="471" t="s">
        <v>285</v>
      </c>
      <c r="K210" s="289" t="s">
        <v>1055</v>
      </c>
      <c r="L210" s="290">
        <v>8500000</v>
      </c>
      <c r="M210" s="295">
        <f>L210/100*85</f>
        <v>7225000</v>
      </c>
      <c r="N210" s="475">
        <v>2022</v>
      </c>
      <c r="O210" s="292">
        <v>2023</v>
      </c>
      <c r="P210" s="317"/>
      <c r="Q210" s="317" t="s">
        <v>132</v>
      </c>
      <c r="R210" s="317"/>
      <c r="S210" s="317" t="s">
        <v>132</v>
      </c>
      <c r="T210" s="293"/>
      <c r="U210" s="293"/>
      <c r="V210" s="293"/>
      <c r="W210" s="293"/>
      <c r="X210" s="317" t="s">
        <v>132</v>
      </c>
      <c r="Y210" s="284" t="s">
        <v>1053</v>
      </c>
      <c r="Z210" s="472" t="s">
        <v>58</v>
      </c>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c r="DT210" s="221"/>
      <c r="DU210" s="221"/>
      <c r="DV210" s="221"/>
      <c r="DW210" s="221"/>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1"/>
      <c r="GI210" s="221"/>
      <c r="GJ210" s="221"/>
      <c r="GK210" s="221"/>
      <c r="GL210" s="221"/>
      <c r="GM210" s="221"/>
      <c r="GN210" s="221"/>
      <c r="GO210" s="221"/>
      <c r="GP210" s="221"/>
      <c r="GQ210" s="221"/>
      <c r="GR210" s="221"/>
      <c r="GS210" s="221"/>
      <c r="GT210" s="221"/>
      <c r="GU210" s="221"/>
      <c r="GV210" s="221"/>
      <c r="GW210" s="221"/>
      <c r="GX210" s="221"/>
      <c r="GY210" s="221"/>
      <c r="GZ210" s="221"/>
      <c r="HA210" s="221"/>
      <c r="HB210" s="221"/>
      <c r="HC210" s="221"/>
      <c r="HD210" s="221"/>
      <c r="HE210" s="221"/>
      <c r="HF210" s="221"/>
      <c r="HG210" s="221"/>
      <c r="HH210" s="221"/>
      <c r="HI210" s="221"/>
      <c r="HJ210" s="221"/>
      <c r="HK210" s="221"/>
      <c r="HL210" s="221"/>
      <c r="HM210" s="221"/>
      <c r="HN210" s="221"/>
      <c r="HO210" s="221"/>
      <c r="HP210" s="221"/>
      <c r="HQ210" s="221"/>
      <c r="HR210" s="221"/>
      <c r="HS210" s="221"/>
      <c r="HT210" s="221"/>
      <c r="HU210" s="221"/>
      <c r="HV210" s="221"/>
      <c r="HW210" s="221"/>
      <c r="HX210" s="221"/>
      <c r="HY210" s="221"/>
      <c r="HZ210" s="221"/>
      <c r="IA210" s="221"/>
      <c r="IB210" s="221"/>
      <c r="IC210" s="221"/>
      <c r="ID210" s="221"/>
      <c r="IE210" s="221"/>
      <c r="IF210" s="221"/>
      <c r="IG210" s="221"/>
      <c r="IH210" s="221"/>
      <c r="II210" s="221"/>
      <c r="IJ210" s="221"/>
    </row>
    <row r="211" spans="1:244" s="476" customFormat="1" ht="56.25">
      <c r="A211" s="410">
        <v>207</v>
      </c>
      <c r="B211" s="284" t="s">
        <v>282</v>
      </c>
      <c r="C211" s="315" t="s">
        <v>283</v>
      </c>
      <c r="D211" s="473">
        <v>1820494</v>
      </c>
      <c r="E211" s="473">
        <v>181068389</v>
      </c>
      <c r="F211" s="473">
        <v>691005290</v>
      </c>
      <c r="G211" s="284" t="s">
        <v>284</v>
      </c>
      <c r="H211" s="474" t="s">
        <v>29</v>
      </c>
      <c r="I211" s="474" t="s">
        <v>30</v>
      </c>
      <c r="J211" s="471" t="s">
        <v>285</v>
      </c>
      <c r="K211" s="289" t="s">
        <v>286</v>
      </c>
      <c r="L211" s="290">
        <v>75000000</v>
      </c>
      <c r="M211" s="295">
        <v>35000000</v>
      </c>
      <c r="N211" s="475">
        <v>2025</v>
      </c>
      <c r="O211" s="292">
        <v>2027</v>
      </c>
      <c r="P211" s="293"/>
      <c r="Q211" s="293"/>
      <c r="R211" s="293"/>
      <c r="S211" s="293"/>
      <c r="T211" s="293"/>
      <c r="U211" s="293"/>
      <c r="V211" s="293"/>
      <c r="W211" s="293"/>
      <c r="X211" s="293"/>
      <c r="Y211" s="284" t="s">
        <v>1056</v>
      </c>
      <c r="Z211" s="472" t="s">
        <v>58</v>
      </c>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c r="DG211" s="221"/>
      <c r="DH211" s="221"/>
      <c r="DI211" s="221"/>
      <c r="DJ211" s="221"/>
      <c r="DK211" s="221"/>
      <c r="DL211" s="221"/>
      <c r="DM211" s="221"/>
      <c r="DN211" s="221"/>
      <c r="DO211" s="221"/>
      <c r="DP211" s="221"/>
      <c r="DQ211" s="221"/>
      <c r="DR211" s="221"/>
      <c r="DS211" s="221"/>
      <c r="DT211" s="221"/>
      <c r="DU211" s="221"/>
      <c r="DV211" s="221"/>
      <c r="DW211" s="221"/>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1"/>
      <c r="GI211" s="221"/>
      <c r="GJ211" s="221"/>
      <c r="GK211" s="221"/>
      <c r="GL211" s="221"/>
      <c r="GM211" s="221"/>
      <c r="GN211" s="221"/>
      <c r="GO211" s="221"/>
      <c r="GP211" s="221"/>
      <c r="GQ211" s="221"/>
      <c r="GR211" s="221"/>
      <c r="GS211" s="221"/>
      <c r="GT211" s="221"/>
      <c r="GU211" s="221"/>
      <c r="GV211" s="221"/>
      <c r="GW211" s="221"/>
      <c r="GX211" s="221"/>
      <c r="GY211" s="221"/>
      <c r="GZ211" s="221"/>
      <c r="HA211" s="221"/>
      <c r="HB211" s="221"/>
      <c r="HC211" s="221"/>
      <c r="HD211" s="221"/>
      <c r="HE211" s="221"/>
      <c r="HF211" s="221"/>
      <c r="HG211" s="221"/>
      <c r="HH211" s="221"/>
      <c r="HI211" s="221"/>
      <c r="HJ211" s="221"/>
      <c r="HK211" s="221"/>
      <c r="HL211" s="221"/>
      <c r="HM211" s="221"/>
      <c r="HN211" s="221"/>
      <c r="HO211" s="221"/>
      <c r="HP211" s="221"/>
      <c r="HQ211" s="221"/>
      <c r="HR211" s="221"/>
      <c r="HS211" s="221"/>
      <c r="HT211" s="221"/>
      <c r="HU211" s="221"/>
      <c r="HV211" s="221"/>
      <c r="HW211" s="221"/>
      <c r="HX211" s="221"/>
      <c r="HY211" s="221"/>
      <c r="HZ211" s="221"/>
      <c r="IA211" s="221"/>
      <c r="IB211" s="221"/>
      <c r="IC211" s="221"/>
      <c r="ID211" s="221"/>
      <c r="IE211" s="221"/>
      <c r="IF211" s="221"/>
      <c r="IG211" s="221"/>
      <c r="IH211" s="221"/>
      <c r="II211" s="221"/>
      <c r="IJ211" s="221"/>
    </row>
    <row r="212" spans="1:244" s="476" customFormat="1" ht="45">
      <c r="A212" s="410">
        <v>208</v>
      </c>
      <c r="B212" s="284" t="s">
        <v>282</v>
      </c>
      <c r="C212" s="315" t="s">
        <v>283</v>
      </c>
      <c r="D212" s="473">
        <v>1820494</v>
      </c>
      <c r="E212" s="473">
        <v>181068389</v>
      </c>
      <c r="F212" s="473">
        <v>691005290</v>
      </c>
      <c r="G212" s="284" t="s">
        <v>287</v>
      </c>
      <c r="H212" s="474" t="s">
        <v>29</v>
      </c>
      <c r="I212" s="474" t="s">
        <v>30</v>
      </c>
      <c r="J212" s="471" t="s">
        <v>285</v>
      </c>
      <c r="K212" s="289" t="s">
        <v>288</v>
      </c>
      <c r="L212" s="290">
        <v>6000000</v>
      </c>
      <c r="M212" s="295">
        <v>0</v>
      </c>
      <c r="N212" s="475">
        <v>2023</v>
      </c>
      <c r="O212" s="292">
        <v>2025</v>
      </c>
      <c r="P212" s="293"/>
      <c r="Q212" s="293"/>
      <c r="R212" s="293"/>
      <c r="S212" s="293"/>
      <c r="T212" s="293"/>
      <c r="U212" s="293"/>
      <c r="V212" s="293"/>
      <c r="W212" s="293"/>
      <c r="X212" s="293"/>
      <c r="Y212" s="284" t="s">
        <v>1056</v>
      </c>
      <c r="Z212" s="472" t="s">
        <v>58</v>
      </c>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c r="DG212" s="221"/>
      <c r="DH212" s="221"/>
      <c r="DI212" s="221"/>
      <c r="DJ212" s="221"/>
      <c r="DK212" s="221"/>
      <c r="DL212" s="221"/>
      <c r="DM212" s="221"/>
      <c r="DN212" s="221"/>
      <c r="DO212" s="221"/>
      <c r="DP212" s="221"/>
      <c r="DQ212" s="221"/>
      <c r="DR212" s="221"/>
      <c r="DS212" s="221"/>
      <c r="DT212" s="221"/>
      <c r="DU212" s="221"/>
      <c r="DV212" s="221"/>
      <c r="DW212" s="221"/>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1"/>
      <c r="GI212" s="221"/>
      <c r="GJ212" s="221"/>
      <c r="GK212" s="221"/>
      <c r="GL212" s="221"/>
      <c r="GM212" s="221"/>
      <c r="GN212" s="221"/>
      <c r="GO212" s="221"/>
      <c r="GP212" s="221"/>
      <c r="GQ212" s="221"/>
      <c r="GR212" s="221"/>
      <c r="GS212" s="221"/>
      <c r="GT212" s="221"/>
      <c r="GU212" s="221"/>
      <c r="GV212" s="221"/>
      <c r="GW212" s="221"/>
      <c r="GX212" s="221"/>
      <c r="GY212" s="221"/>
      <c r="GZ212" s="221"/>
      <c r="HA212" s="221"/>
      <c r="HB212" s="221"/>
      <c r="HC212" s="221"/>
      <c r="HD212" s="221"/>
      <c r="HE212" s="221"/>
      <c r="HF212" s="221"/>
      <c r="HG212" s="221"/>
      <c r="HH212" s="221"/>
      <c r="HI212" s="221"/>
      <c r="HJ212" s="221"/>
      <c r="HK212" s="221"/>
      <c r="HL212" s="221"/>
      <c r="HM212" s="221"/>
      <c r="HN212" s="221"/>
      <c r="HO212" s="221"/>
      <c r="HP212" s="221"/>
      <c r="HQ212" s="221"/>
      <c r="HR212" s="221"/>
      <c r="HS212" s="221"/>
      <c r="HT212" s="221"/>
      <c r="HU212" s="221"/>
      <c r="HV212" s="221"/>
      <c r="HW212" s="221"/>
      <c r="HX212" s="221"/>
      <c r="HY212" s="221"/>
      <c r="HZ212" s="221"/>
      <c r="IA212" s="221"/>
      <c r="IB212" s="221"/>
      <c r="IC212" s="221"/>
      <c r="ID212" s="221"/>
      <c r="IE212" s="221"/>
      <c r="IF212" s="221"/>
      <c r="IG212" s="221"/>
      <c r="IH212" s="221"/>
      <c r="II212" s="221"/>
      <c r="IJ212" s="221"/>
    </row>
    <row r="213" spans="1:244" s="476" customFormat="1" ht="45">
      <c r="A213" s="410">
        <v>209</v>
      </c>
      <c r="B213" s="284" t="s">
        <v>282</v>
      </c>
      <c r="C213" s="315" t="s">
        <v>283</v>
      </c>
      <c r="D213" s="473">
        <v>1820494</v>
      </c>
      <c r="E213" s="473">
        <v>181068389</v>
      </c>
      <c r="F213" s="473">
        <v>691005290</v>
      </c>
      <c r="G213" s="284" t="s">
        <v>289</v>
      </c>
      <c r="H213" s="474" t="s">
        <v>29</v>
      </c>
      <c r="I213" s="474" t="s">
        <v>30</v>
      </c>
      <c r="J213" s="471" t="s">
        <v>285</v>
      </c>
      <c r="K213" s="289" t="s">
        <v>290</v>
      </c>
      <c r="L213" s="290">
        <v>1000000</v>
      </c>
      <c r="M213" s="295">
        <v>0</v>
      </c>
      <c r="N213" s="475">
        <v>2022</v>
      </c>
      <c r="O213" s="292">
        <v>2025</v>
      </c>
      <c r="P213" s="293"/>
      <c r="Q213" s="293"/>
      <c r="R213" s="293"/>
      <c r="S213" s="293"/>
      <c r="T213" s="293"/>
      <c r="U213" s="293"/>
      <c r="V213" s="293"/>
      <c r="W213" s="293"/>
      <c r="X213" s="293"/>
      <c r="Y213" s="284" t="s">
        <v>212</v>
      </c>
      <c r="Z213" s="472" t="s">
        <v>58</v>
      </c>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c r="DG213" s="221"/>
      <c r="DH213" s="221"/>
      <c r="DI213" s="221"/>
      <c r="DJ213" s="221"/>
      <c r="DK213" s="221"/>
      <c r="DL213" s="221"/>
      <c r="DM213" s="221"/>
      <c r="DN213" s="221"/>
      <c r="DO213" s="221"/>
      <c r="DP213" s="221"/>
      <c r="DQ213" s="221"/>
      <c r="DR213" s="221"/>
      <c r="DS213" s="221"/>
      <c r="DT213" s="221"/>
      <c r="DU213" s="221"/>
      <c r="DV213" s="221"/>
      <c r="DW213" s="221"/>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1"/>
      <c r="GI213" s="221"/>
      <c r="GJ213" s="221"/>
      <c r="GK213" s="221"/>
      <c r="GL213" s="221"/>
      <c r="GM213" s="221"/>
      <c r="GN213" s="221"/>
      <c r="GO213" s="221"/>
      <c r="GP213" s="221"/>
      <c r="GQ213" s="221"/>
      <c r="GR213" s="221"/>
      <c r="GS213" s="221"/>
      <c r="GT213" s="221"/>
      <c r="GU213" s="221"/>
      <c r="GV213" s="221"/>
      <c r="GW213" s="221"/>
      <c r="GX213" s="221"/>
      <c r="GY213" s="221"/>
      <c r="GZ213" s="221"/>
      <c r="HA213" s="221"/>
      <c r="HB213" s="221"/>
      <c r="HC213" s="221"/>
      <c r="HD213" s="221"/>
      <c r="HE213" s="221"/>
      <c r="HF213" s="221"/>
      <c r="HG213" s="221"/>
      <c r="HH213" s="221"/>
      <c r="HI213" s="221"/>
      <c r="HJ213" s="221"/>
      <c r="HK213" s="221"/>
      <c r="HL213" s="221"/>
      <c r="HM213" s="221"/>
      <c r="HN213" s="221"/>
      <c r="HO213" s="221"/>
      <c r="HP213" s="221"/>
      <c r="HQ213" s="221"/>
      <c r="HR213" s="221"/>
      <c r="HS213" s="221"/>
      <c r="HT213" s="221"/>
      <c r="HU213" s="221"/>
      <c r="HV213" s="221"/>
      <c r="HW213" s="221"/>
      <c r="HX213" s="221"/>
      <c r="HY213" s="221"/>
      <c r="HZ213" s="221"/>
      <c r="IA213" s="221"/>
      <c r="IB213" s="221"/>
      <c r="IC213" s="221"/>
      <c r="ID213" s="221"/>
      <c r="IE213" s="221"/>
      <c r="IF213" s="221"/>
      <c r="IG213" s="221"/>
      <c r="IH213" s="221"/>
      <c r="II213" s="221"/>
      <c r="IJ213" s="221"/>
    </row>
    <row r="214" spans="1:244" s="491" customFormat="1" ht="67.5">
      <c r="A214" s="477">
        <v>210</v>
      </c>
      <c r="B214" s="478" t="s">
        <v>1057</v>
      </c>
      <c r="C214" s="479" t="s">
        <v>1058</v>
      </c>
      <c r="D214" s="480">
        <v>70984158</v>
      </c>
      <c r="E214" s="480">
        <v>102508160</v>
      </c>
      <c r="F214" s="480">
        <v>600145301</v>
      </c>
      <c r="G214" s="479" t="s">
        <v>1059</v>
      </c>
      <c r="H214" s="481" t="s">
        <v>29</v>
      </c>
      <c r="I214" s="481" t="s">
        <v>30</v>
      </c>
      <c r="J214" s="482" t="s">
        <v>285</v>
      </c>
      <c r="K214" s="483" t="s">
        <v>1060</v>
      </c>
      <c r="L214" s="484">
        <v>13319907.460000001</v>
      </c>
      <c r="M214" s="485">
        <f t="shared" ref="M214" si="20">L214/100*85</f>
        <v>11321921.341000002</v>
      </c>
      <c r="N214" s="486">
        <v>2024</v>
      </c>
      <c r="O214" s="487">
        <v>2025</v>
      </c>
      <c r="P214" s="488"/>
      <c r="Q214" s="488" t="s">
        <v>132</v>
      </c>
      <c r="R214" s="488"/>
      <c r="S214" s="488" t="s">
        <v>132</v>
      </c>
      <c r="T214" s="489"/>
      <c r="U214" s="488"/>
      <c r="V214" s="489"/>
      <c r="W214" s="489"/>
      <c r="X214" s="488" t="s">
        <v>132</v>
      </c>
      <c r="Y214" s="478" t="s">
        <v>1769</v>
      </c>
      <c r="Z214" s="490" t="s">
        <v>58</v>
      </c>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row>
    <row r="215" spans="1:244" s="476" customFormat="1" ht="33.75">
      <c r="A215" s="410">
        <v>211</v>
      </c>
      <c r="B215" s="284" t="s">
        <v>1061</v>
      </c>
      <c r="C215" s="288" t="s">
        <v>724</v>
      </c>
      <c r="D215" s="470">
        <v>256998117</v>
      </c>
      <c r="E215" s="470">
        <v>151040290</v>
      </c>
      <c r="F215" s="492">
        <v>600006018</v>
      </c>
      <c r="G215" s="284" t="s">
        <v>549</v>
      </c>
      <c r="H215" s="471" t="s">
        <v>29</v>
      </c>
      <c r="I215" s="471" t="s">
        <v>307</v>
      </c>
      <c r="J215" s="284" t="s">
        <v>30</v>
      </c>
      <c r="K215" s="289" t="s">
        <v>1062</v>
      </c>
      <c r="L215" s="290">
        <v>12000000</v>
      </c>
      <c r="M215" s="295">
        <f>L215/100*85</f>
        <v>10200000</v>
      </c>
      <c r="N215" s="319" t="s">
        <v>232</v>
      </c>
      <c r="O215" s="319" t="s">
        <v>191</v>
      </c>
      <c r="P215" s="293" t="s">
        <v>132</v>
      </c>
      <c r="Q215" s="293" t="s">
        <v>132</v>
      </c>
      <c r="R215" s="293" t="s">
        <v>132</v>
      </c>
      <c r="S215" s="293" t="s">
        <v>132</v>
      </c>
      <c r="T215" s="293"/>
      <c r="U215" s="293"/>
      <c r="V215" s="293"/>
      <c r="W215" s="293"/>
      <c r="X215" s="293"/>
      <c r="Y215" s="288"/>
      <c r="Z215" s="472"/>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c r="DG215" s="221"/>
      <c r="DH215" s="221"/>
      <c r="DI215" s="221"/>
      <c r="DJ215" s="221"/>
      <c r="DK215" s="221"/>
      <c r="DL215" s="221"/>
      <c r="DM215" s="221"/>
      <c r="DN215" s="221"/>
      <c r="DO215" s="221"/>
      <c r="DP215" s="221"/>
      <c r="DQ215" s="221"/>
      <c r="DR215" s="221"/>
      <c r="DS215" s="221"/>
      <c r="DT215" s="221"/>
      <c r="DU215" s="221"/>
      <c r="DV215" s="221"/>
      <c r="DW215" s="221"/>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1"/>
      <c r="GI215" s="221"/>
      <c r="GJ215" s="221"/>
      <c r="GK215" s="221"/>
      <c r="GL215" s="221"/>
      <c r="GM215" s="221"/>
      <c r="GN215" s="221"/>
      <c r="GO215" s="221"/>
      <c r="GP215" s="221"/>
      <c r="GQ215" s="221"/>
      <c r="GR215" s="221"/>
      <c r="GS215" s="221"/>
      <c r="GT215" s="221"/>
      <c r="GU215" s="221"/>
      <c r="GV215" s="221"/>
      <c r="GW215" s="221"/>
      <c r="GX215" s="221"/>
      <c r="GY215" s="221"/>
      <c r="GZ215" s="221"/>
      <c r="HA215" s="221"/>
      <c r="HB215" s="221"/>
      <c r="HC215" s="221"/>
      <c r="HD215" s="221"/>
      <c r="HE215" s="221"/>
      <c r="HF215" s="221"/>
      <c r="HG215" s="221"/>
      <c r="HH215" s="221"/>
      <c r="HI215" s="221"/>
      <c r="HJ215" s="221"/>
      <c r="HK215" s="221"/>
      <c r="HL215" s="221"/>
      <c r="HM215" s="221"/>
      <c r="HN215" s="221"/>
      <c r="HO215" s="221"/>
      <c r="HP215" s="221"/>
      <c r="HQ215" s="221"/>
      <c r="HR215" s="221"/>
      <c r="HS215" s="221"/>
      <c r="HT215" s="221"/>
      <c r="HU215" s="221"/>
      <c r="HV215" s="221"/>
      <c r="HW215" s="221"/>
      <c r="HX215" s="221"/>
      <c r="HY215" s="221"/>
      <c r="HZ215" s="221"/>
      <c r="IA215" s="221"/>
      <c r="IB215" s="221"/>
      <c r="IC215" s="221"/>
      <c r="ID215" s="221"/>
      <c r="IE215" s="221"/>
      <c r="IF215" s="221"/>
      <c r="IG215" s="221"/>
      <c r="IH215" s="221"/>
      <c r="II215" s="221"/>
      <c r="IJ215" s="221"/>
    </row>
    <row r="216" spans="1:244" s="494" customFormat="1" ht="123.75">
      <c r="A216" s="386">
        <v>212</v>
      </c>
      <c r="B216" s="417" t="s">
        <v>939</v>
      </c>
      <c r="C216" s="417" t="s">
        <v>1063</v>
      </c>
      <c r="D216" s="388">
        <v>70989061</v>
      </c>
      <c r="E216" s="388">
        <v>102508909</v>
      </c>
      <c r="F216" s="388">
        <v>600144763</v>
      </c>
      <c r="G216" s="417" t="s">
        <v>1064</v>
      </c>
      <c r="H216" s="389" t="s">
        <v>29</v>
      </c>
      <c r="I216" s="389" t="s">
        <v>30</v>
      </c>
      <c r="J216" s="387" t="s">
        <v>943</v>
      </c>
      <c r="K216" s="420" t="s">
        <v>1065</v>
      </c>
      <c r="L216" s="391">
        <v>73000000</v>
      </c>
      <c r="M216" s="391">
        <v>0</v>
      </c>
      <c r="N216" s="493">
        <v>2024</v>
      </c>
      <c r="O216" s="393">
        <v>2027</v>
      </c>
      <c r="P216" s="394"/>
      <c r="Q216" s="394"/>
      <c r="R216" s="394"/>
      <c r="S216" s="394"/>
      <c r="T216" s="394"/>
      <c r="U216" s="394"/>
      <c r="V216" s="394" t="s">
        <v>132</v>
      </c>
      <c r="W216" s="394"/>
      <c r="X216" s="394"/>
      <c r="Y216" s="417" t="s">
        <v>1066</v>
      </c>
      <c r="Z216" s="395" t="s">
        <v>58</v>
      </c>
      <c r="AA216" s="311"/>
      <c r="AB216" s="311"/>
      <c r="AC216" s="311"/>
      <c r="AD216" s="311"/>
      <c r="AE216" s="311"/>
      <c r="AF216" s="311"/>
      <c r="AG216" s="311"/>
      <c r="AH216" s="311"/>
      <c r="AI216" s="311"/>
      <c r="AJ216" s="311"/>
      <c r="AK216" s="311"/>
      <c r="AL216" s="311"/>
      <c r="AM216" s="311"/>
      <c r="AN216" s="311"/>
      <c r="AO216" s="311"/>
      <c r="AP216" s="311"/>
      <c r="AQ216" s="311"/>
      <c r="AR216" s="311"/>
      <c r="AS216" s="311"/>
      <c r="AT216" s="311"/>
      <c r="AU216" s="311"/>
      <c r="AV216" s="311"/>
      <c r="AW216" s="311"/>
      <c r="AX216" s="311"/>
      <c r="AY216" s="311"/>
      <c r="AZ216" s="311"/>
      <c r="BA216" s="311"/>
      <c r="BB216" s="311"/>
      <c r="BC216" s="311"/>
      <c r="BD216" s="311"/>
      <c r="BE216" s="311"/>
      <c r="BF216" s="311"/>
      <c r="BG216" s="311"/>
      <c r="BH216" s="311"/>
      <c r="BI216" s="311"/>
      <c r="BJ216" s="312"/>
      <c r="BK216" s="312"/>
      <c r="BL216" s="312"/>
      <c r="BM216" s="312"/>
      <c r="BN216" s="312"/>
      <c r="BO216" s="312"/>
      <c r="BP216" s="312"/>
      <c r="BQ216" s="312"/>
      <c r="BR216" s="312"/>
      <c r="BS216" s="312"/>
      <c r="BT216" s="312"/>
      <c r="BU216" s="312"/>
      <c r="BV216" s="312"/>
      <c r="BW216" s="312"/>
      <c r="BX216" s="312"/>
      <c r="BY216" s="312"/>
      <c r="BZ216" s="312"/>
      <c r="CA216" s="312"/>
      <c r="CB216" s="312"/>
      <c r="CC216" s="312"/>
      <c r="CD216" s="312"/>
      <c r="CE216" s="312"/>
      <c r="CF216" s="312"/>
      <c r="CG216" s="312"/>
      <c r="CH216" s="312"/>
      <c r="CI216" s="312"/>
      <c r="CJ216" s="312"/>
      <c r="CK216" s="312"/>
      <c r="CL216" s="312"/>
      <c r="CM216" s="312"/>
      <c r="CN216" s="312"/>
      <c r="CO216" s="312"/>
      <c r="CP216" s="312"/>
      <c r="CQ216" s="312"/>
      <c r="CR216" s="312"/>
      <c r="CS216" s="312"/>
      <c r="CT216" s="312"/>
      <c r="CU216" s="312"/>
      <c r="CV216" s="312"/>
      <c r="CW216" s="312"/>
      <c r="CX216" s="312"/>
      <c r="CY216" s="312"/>
      <c r="CZ216" s="312"/>
      <c r="DA216" s="312"/>
      <c r="DB216" s="312"/>
      <c r="DC216" s="312"/>
      <c r="DD216" s="312"/>
      <c r="DE216" s="312"/>
      <c r="DF216" s="312"/>
      <c r="DG216" s="312"/>
      <c r="DH216" s="312"/>
      <c r="DI216" s="312"/>
      <c r="DJ216" s="312"/>
      <c r="DK216" s="312"/>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12"/>
      <c r="EW216" s="312"/>
      <c r="EX216" s="312"/>
      <c r="EY216" s="312"/>
      <c r="EZ216" s="312"/>
      <c r="FA216" s="312"/>
      <c r="FB216" s="312"/>
      <c r="FC216" s="312"/>
      <c r="FD216" s="312"/>
      <c r="FE216" s="312"/>
      <c r="FF216" s="312"/>
      <c r="FG216" s="312"/>
      <c r="FH216" s="312"/>
      <c r="FI216" s="312"/>
      <c r="FJ216" s="312"/>
      <c r="FK216" s="312"/>
      <c r="FL216" s="312"/>
      <c r="FM216" s="312"/>
      <c r="FN216" s="312"/>
      <c r="FO216" s="312"/>
      <c r="FP216" s="312"/>
      <c r="FQ216" s="312"/>
      <c r="FR216" s="312"/>
      <c r="FS216" s="312"/>
      <c r="FT216" s="312"/>
      <c r="FU216" s="312"/>
      <c r="FV216" s="312"/>
      <c r="FW216" s="312"/>
      <c r="FX216" s="312"/>
      <c r="FY216" s="312"/>
      <c r="FZ216" s="312"/>
      <c r="GA216" s="312"/>
      <c r="GB216" s="312"/>
      <c r="GC216" s="312"/>
      <c r="GD216" s="312"/>
      <c r="GE216" s="312"/>
      <c r="GF216" s="312"/>
      <c r="GG216" s="312"/>
      <c r="GH216" s="312"/>
      <c r="GI216" s="312"/>
      <c r="GJ216" s="312"/>
      <c r="GK216" s="312"/>
      <c r="GL216" s="312"/>
      <c r="GM216" s="312"/>
      <c r="GN216" s="312"/>
      <c r="GO216" s="312"/>
      <c r="GP216" s="312"/>
      <c r="GQ216" s="312"/>
      <c r="GR216" s="312"/>
      <c r="GS216" s="312"/>
      <c r="GT216" s="312"/>
      <c r="GU216" s="312"/>
      <c r="GV216" s="312"/>
      <c r="GW216" s="312"/>
      <c r="GX216" s="312"/>
      <c r="GY216" s="312"/>
      <c r="GZ216" s="312"/>
      <c r="HA216" s="312"/>
      <c r="HB216" s="312"/>
      <c r="HC216" s="312"/>
      <c r="HD216" s="312"/>
      <c r="HE216" s="312"/>
      <c r="HF216" s="312"/>
      <c r="HG216" s="312"/>
      <c r="HH216" s="312"/>
      <c r="HI216" s="312"/>
      <c r="HJ216" s="312"/>
      <c r="HK216" s="312"/>
      <c r="HL216" s="312"/>
      <c r="HM216" s="312"/>
      <c r="HN216" s="312"/>
      <c r="HO216" s="312"/>
      <c r="HP216" s="312"/>
      <c r="HQ216" s="312"/>
      <c r="HR216" s="312"/>
      <c r="HS216" s="312"/>
      <c r="HT216" s="312"/>
      <c r="HU216" s="312"/>
      <c r="HV216" s="312"/>
      <c r="HW216" s="312"/>
      <c r="HX216" s="312"/>
      <c r="HY216" s="312"/>
      <c r="HZ216" s="312"/>
      <c r="IA216" s="312"/>
      <c r="IB216" s="312"/>
      <c r="IC216" s="312"/>
      <c r="ID216" s="312"/>
      <c r="IE216" s="312"/>
      <c r="IF216" s="312"/>
      <c r="IG216" s="312"/>
      <c r="IH216" s="312"/>
      <c r="II216" s="312"/>
      <c r="IJ216" s="312"/>
    </row>
    <row r="217" spans="1:244" s="296" customFormat="1" ht="64.5" customHeight="1">
      <c r="A217" s="283">
        <v>213</v>
      </c>
      <c r="B217" s="284" t="s">
        <v>107</v>
      </c>
      <c r="C217" s="315" t="s">
        <v>108</v>
      </c>
      <c r="D217" s="285">
        <v>75027666</v>
      </c>
      <c r="E217" s="285">
        <v>102232741</v>
      </c>
      <c r="F217" s="285">
        <v>600138101</v>
      </c>
      <c r="G217" s="315" t="s">
        <v>1067</v>
      </c>
      <c r="H217" s="287" t="s">
        <v>29</v>
      </c>
      <c r="I217" s="287" t="s">
        <v>30</v>
      </c>
      <c r="J217" s="450" t="s">
        <v>111</v>
      </c>
      <c r="K217" s="299" t="s">
        <v>1068</v>
      </c>
      <c r="L217" s="290">
        <v>4000000</v>
      </c>
      <c r="M217" s="295">
        <f t="shared" ref="M217" si="21">L217/100*85</f>
        <v>3400000</v>
      </c>
      <c r="N217" s="475">
        <v>2022</v>
      </c>
      <c r="O217" s="292">
        <v>2027</v>
      </c>
      <c r="P217" s="293" t="s">
        <v>132</v>
      </c>
      <c r="Q217" s="293" t="s">
        <v>132</v>
      </c>
      <c r="R217" s="293" t="s">
        <v>132</v>
      </c>
      <c r="S217" s="293" t="s">
        <v>132</v>
      </c>
      <c r="T217" s="293"/>
      <c r="U217" s="293"/>
      <c r="V217" s="293"/>
      <c r="W217" s="293"/>
      <c r="X217" s="293"/>
      <c r="Y217" s="284" t="s">
        <v>1069</v>
      </c>
      <c r="Z217" s="294" t="s">
        <v>58</v>
      </c>
      <c r="AA217" s="220"/>
      <c r="AB217" s="220"/>
      <c r="AC217" s="220"/>
      <c r="AD217" s="220"/>
      <c r="AE217" s="220"/>
      <c r="AF217" s="220"/>
      <c r="AG217" s="220"/>
      <c r="AH217" s="220"/>
      <c r="AI217" s="220"/>
      <c r="AJ217" s="220"/>
      <c r="AK217" s="220"/>
      <c r="AL217" s="220"/>
      <c r="AM217" s="220"/>
      <c r="AN217" s="220"/>
      <c r="AO217" s="220"/>
      <c r="BJ217" s="297"/>
      <c r="BK217" s="297"/>
      <c r="BL217" s="297"/>
      <c r="BM217" s="297"/>
      <c r="BN217" s="297"/>
      <c r="BO217" s="297"/>
      <c r="BP217" s="297"/>
      <c r="BQ217" s="297"/>
      <c r="BR217" s="297"/>
      <c r="BS217" s="297"/>
      <c r="BT217" s="297"/>
      <c r="BU217" s="297"/>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row>
    <row r="218" spans="1:244" s="704" customFormat="1" ht="45">
      <c r="A218" s="696">
        <v>214</v>
      </c>
      <c r="B218" s="697" t="s">
        <v>1070</v>
      </c>
      <c r="C218" s="698" t="s">
        <v>216</v>
      </c>
      <c r="D218" s="699">
        <v>61989142</v>
      </c>
      <c r="E218" s="699">
        <v>120100576</v>
      </c>
      <c r="F218" s="699">
        <v>600144666</v>
      </c>
      <c r="G218" s="697" t="s">
        <v>1071</v>
      </c>
      <c r="H218" s="697" t="s">
        <v>29</v>
      </c>
      <c r="I218" s="698" t="s">
        <v>30</v>
      </c>
      <c r="J218" s="698" t="s">
        <v>219</v>
      </c>
      <c r="K218" s="187" t="s">
        <v>1072</v>
      </c>
      <c r="L218" s="700">
        <v>3000000</v>
      </c>
      <c r="M218" s="701">
        <v>0</v>
      </c>
      <c r="N218" s="702" t="s">
        <v>179</v>
      </c>
      <c r="O218" s="702" t="s">
        <v>223</v>
      </c>
      <c r="P218" s="698" t="s">
        <v>132</v>
      </c>
      <c r="Q218" s="698"/>
      <c r="R218" s="698" t="s">
        <v>132</v>
      </c>
      <c r="S218" s="698" t="s">
        <v>132</v>
      </c>
      <c r="T218" s="698"/>
      <c r="U218" s="698"/>
      <c r="V218" s="698" t="s">
        <v>1073</v>
      </c>
      <c r="W218" s="698"/>
      <c r="X218" s="698" t="s">
        <v>132</v>
      </c>
      <c r="Y218" s="698" t="s">
        <v>166</v>
      </c>
      <c r="Z218" s="703" t="s">
        <v>58</v>
      </c>
    </row>
    <row r="219" spans="1:244" s="210" customFormat="1" ht="42" customHeight="1">
      <c r="A219" s="403">
        <v>215</v>
      </c>
      <c r="B219" s="1546" t="s">
        <v>1070</v>
      </c>
      <c r="C219" s="1510" t="s">
        <v>216</v>
      </c>
      <c r="D219" s="1512">
        <v>61989142</v>
      </c>
      <c r="E219" s="1512">
        <v>120100576</v>
      </c>
      <c r="F219" s="1512">
        <v>600144666</v>
      </c>
      <c r="G219" s="1542" t="s">
        <v>1074</v>
      </c>
      <c r="H219" s="1542" t="s">
        <v>29</v>
      </c>
      <c r="I219" s="1510" t="s">
        <v>30</v>
      </c>
      <c r="J219" s="1510" t="s">
        <v>219</v>
      </c>
      <c r="K219" s="1513" t="s">
        <v>1075</v>
      </c>
      <c r="L219" s="1561">
        <v>40000000</v>
      </c>
      <c r="M219" s="1480">
        <f t="shared" ref="M219:M220" si="22">L219/100*85</f>
        <v>34000000</v>
      </c>
      <c r="N219" s="1544" t="s">
        <v>985</v>
      </c>
      <c r="O219" s="1544" t="s">
        <v>224</v>
      </c>
      <c r="P219" s="1510"/>
      <c r="Q219" s="1510"/>
      <c r="R219" s="1510"/>
      <c r="S219" s="1510"/>
      <c r="T219" s="1510"/>
      <c r="U219" s="1510"/>
      <c r="V219" s="1510" t="s">
        <v>1073</v>
      </c>
      <c r="W219" s="1510"/>
      <c r="X219" s="1510" t="s">
        <v>132</v>
      </c>
      <c r="Y219" s="1565" t="s">
        <v>1076</v>
      </c>
      <c r="Z219" s="260" t="s">
        <v>58</v>
      </c>
    </row>
    <row r="220" spans="1:244" s="210" customFormat="1" ht="33.75">
      <c r="A220" s="403">
        <v>216</v>
      </c>
      <c r="B220" s="1546" t="s">
        <v>1070</v>
      </c>
      <c r="C220" s="1510" t="s">
        <v>216</v>
      </c>
      <c r="D220" s="1512">
        <v>61989142</v>
      </c>
      <c r="E220" s="1512">
        <v>120100576</v>
      </c>
      <c r="F220" s="1512">
        <v>600144666</v>
      </c>
      <c r="G220" s="1542" t="s">
        <v>1034</v>
      </c>
      <c r="H220" s="1542" t="s">
        <v>29</v>
      </c>
      <c r="I220" s="1510" t="s">
        <v>30</v>
      </c>
      <c r="J220" s="1510" t="s">
        <v>219</v>
      </c>
      <c r="K220" s="1513" t="s">
        <v>1035</v>
      </c>
      <c r="L220" s="1561">
        <v>2500000</v>
      </c>
      <c r="M220" s="1480">
        <f t="shared" si="22"/>
        <v>2125000</v>
      </c>
      <c r="N220" s="1544" t="s">
        <v>180</v>
      </c>
      <c r="O220" s="1544" t="s">
        <v>985</v>
      </c>
      <c r="P220" s="1510"/>
      <c r="Q220" s="1510"/>
      <c r="R220" s="1510"/>
      <c r="S220" s="1510"/>
      <c r="T220" s="1510"/>
      <c r="U220" s="1510"/>
      <c r="V220" s="1510" t="s">
        <v>1073</v>
      </c>
      <c r="W220" s="1510"/>
      <c r="X220" s="1510"/>
      <c r="Y220" s="1565" t="s">
        <v>1077</v>
      </c>
      <c r="Z220" s="260" t="s">
        <v>58</v>
      </c>
    </row>
    <row r="221" spans="1:244" s="210" customFormat="1" ht="33.75">
      <c r="A221" s="688">
        <v>217</v>
      </c>
      <c r="B221" s="689" t="s">
        <v>1070</v>
      </c>
      <c r="C221" s="687" t="s">
        <v>216</v>
      </c>
      <c r="D221" s="690">
        <v>61989142</v>
      </c>
      <c r="E221" s="690">
        <v>120100576</v>
      </c>
      <c r="F221" s="690">
        <v>600144666</v>
      </c>
      <c r="G221" s="689" t="s">
        <v>1078</v>
      </c>
      <c r="H221" s="689" t="s">
        <v>29</v>
      </c>
      <c r="I221" s="687" t="s">
        <v>30</v>
      </c>
      <c r="J221" s="687" t="s">
        <v>219</v>
      </c>
      <c r="K221" s="691" t="s">
        <v>1079</v>
      </c>
      <c r="L221" s="692">
        <v>6500000</v>
      </c>
      <c r="M221" s="693"/>
      <c r="N221" s="694" t="s">
        <v>223</v>
      </c>
      <c r="O221" s="694" t="s">
        <v>191</v>
      </c>
      <c r="P221" s="687"/>
      <c r="Q221" s="687"/>
      <c r="R221" s="687"/>
      <c r="S221" s="687"/>
      <c r="T221" s="687"/>
      <c r="U221" s="687"/>
      <c r="V221" s="687" t="s">
        <v>1073</v>
      </c>
      <c r="W221" s="687" t="s">
        <v>132</v>
      </c>
      <c r="X221" s="687" t="s">
        <v>132</v>
      </c>
      <c r="Y221" s="687" t="s">
        <v>166</v>
      </c>
      <c r="Z221" s="695" t="s">
        <v>58</v>
      </c>
    </row>
    <row r="222" spans="1:244" s="210" customFormat="1" ht="45">
      <c r="A222" s="688">
        <v>218</v>
      </c>
      <c r="B222" s="689" t="s">
        <v>1070</v>
      </c>
      <c r="C222" s="687" t="s">
        <v>216</v>
      </c>
      <c r="D222" s="690">
        <v>61989142</v>
      </c>
      <c r="E222" s="690">
        <v>120100576</v>
      </c>
      <c r="F222" s="690">
        <v>600144666</v>
      </c>
      <c r="G222" s="689" t="s">
        <v>1080</v>
      </c>
      <c r="H222" s="689" t="s">
        <v>29</v>
      </c>
      <c r="I222" s="687" t="s">
        <v>30</v>
      </c>
      <c r="J222" s="687" t="s">
        <v>219</v>
      </c>
      <c r="K222" s="691" t="s">
        <v>1081</v>
      </c>
      <c r="L222" s="692">
        <v>1000000</v>
      </c>
      <c r="M222" s="693"/>
      <c r="N222" s="694" t="s">
        <v>179</v>
      </c>
      <c r="O222" s="694" t="s">
        <v>223</v>
      </c>
      <c r="P222" s="687"/>
      <c r="Q222" s="687"/>
      <c r="R222" s="687"/>
      <c r="S222" s="687"/>
      <c r="T222" s="687"/>
      <c r="U222" s="687" t="s">
        <v>132</v>
      </c>
      <c r="V222" s="687"/>
      <c r="W222" s="687"/>
      <c r="X222" s="687"/>
      <c r="Y222" s="687" t="s">
        <v>166</v>
      </c>
      <c r="Z222" s="695" t="s">
        <v>58</v>
      </c>
    </row>
    <row r="223" spans="1:244" s="495" customFormat="1" ht="33.75">
      <c r="A223" s="403">
        <v>219</v>
      </c>
      <c r="B223" s="1546" t="s">
        <v>1070</v>
      </c>
      <c r="C223" s="1510" t="s">
        <v>216</v>
      </c>
      <c r="D223" s="1512">
        <v>61989142</v>
      </c>
      <c r="E223" s="1512">
        <v>120100576</v>
      </c>
      <c r="F223" s="1512">
        <v>600144666</v>
      </c>
      <c r="G223" s="1542" t="s">
        <v>1082</v>
      </c>
      <c r="H223" s="1542" t="s">
        <v>29</v>
      </c>
      <c r="I223" s="1510" t="s">
        <v>30</v>
      </c>
      <c r="J223" s="1510" t="s">
        <v>219</v>
      </c>
      <c r="K223" s="1513" t="s">
        <v>1083</v>
      </c>
      <c r="L223" s="1561">
        <v>7000000</v>
      </c>
      <c r="M223" s="1563">
        <f t="shared" ref="M223" si="23">L223/100*85</f>
        <v>5950000</v>
      </c>
      <c r="N223" s="1544" t="s">
        <v>985</v>
      </c>
      <c r="O223" s="1544" t="s">
        <v>224</v>
      </c>
      <c r="P223" s="1510"/>
      <c r="Q223" s="1510"/>
      <c r="R223" s="1510"/>
      <c r="S223" s="1510"/>
      <c r="T223" s="1510"/>
      <c r="U223" s="1510"/>
      <c r="V223" s="1510"/>
      <c r="W223" s="1510"/>
      <c r="X223" s="1510"/>
      <c r="Y223" s="1542" t="s">
        <v>1084</v>
      </c>
      <c r="Z223" s="260" t="s">
        <v>58</v>
      </c>
      <c r="AA223" s="1566"/>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434"/>
      <c r="BK223" s="434"/>
      <c r="BL223" s="434"/>
      <c r="BM223" s="434"/>
      <c r="BN223" s="434"/>
      <c r="BO223" s="434"/>
      <c r="BP223" s="434"/>
      <c r="BQ223" s="434"/>
      <c r="BR223" s="434"/>
      <c r="BS223" s="434"/>
      <c r="BT223" s="434"/>
      <c r="BU223" s="434"/>
      <c r="BV223" s="434"/>
      <c r="BW223" s="434"/>
      <c r="BX223" s="434"/>
      <c r="BY223" s="434"/>
      <c r="BZ223" s="434"/>
      <c r="CA223" s="434"/>
      <c r="CB223" s="434"/>
      <c r="CC223" s="434"/>
      <c r="CD223" s="434"/>
      <c r="CE223" s="434"/>
      <c r="CF223" s="434"/>
      <c r="CG223" s="434"/>
      <c r="CH223" s="434"/>
      <c r="CI223" s="434"/>
      <c r="CJ223" s="434"/>
      <c r="CK223" s="434"/>
      <c r="CL223" s="434"/>
      <c r="CM223" s="434"/>
      <c r="CN223" s="434"/>
      <c r="CO223" s="434"/>
      <c r="CP223" s="434"/>
      <c r="CQ223" s="434"/>
      <c r="CR223" s="434"/>
      <c r="CS223" s="434"/>
      <c r="CT223" s="434"/>
      <c r="CU223" s="434"/>
      <c r="CV223" s="434"/>
      <c r="CW223" s="434"/>
      <c r="CX223" s="434"/>
      <c r="CY223" s="434"/>
      <c r="CZ223" s="434"/>
      <c r="DA223" s="434"/>
      <c r="DB223" s="434"/>
      <c r="DC223" s="434"/>
      <c r="DD223" s="434"/>
      <c r="DE223" s="434"/>
      <c r="DF223" s="434"/>
      <c r="DG223" s="434"/>
      <c r="DH223" s="434"/>
      <c r="DI223" s="434"/>
      <c r="DJ223" s="434"/>
      <c r="DK223" s="434"/>
      <c r="DL223" s="434"/>
      <c r="DM223" s="434"/>
      <c r="DN223" s="434"/>
      <c r="DO223" s="434"/>
      <c r="DP223" s="434"/>
      <c r="DQ223" s="434"/>
      <c r="DR223" s="434"/>
      <c r="DS223" s="434"/>
      <c r="DT223" s="434"/>
      <c r="DU223" s="434"/>
      <c r="DV223" s="434"/>
      <c r="DW223" s="434"/>
      <c r="DX223" s="434"/>
      <c r="DY223" s="434"/>
      <c r="DZ223" s="434"/>
      <c r="EA223" s="434"/>
      <c r="EB223" s="434"/>
      <c r="EC223" s="434"/>
      <c r="ED223" s="434"/>
      <c r="EE223" s="434"/>
      <c r="EF223" s="434"/>
      <c r="EG223" s="434"/>
      <c r="EH223" s="434"/>
      <c r="EI223" s="434"/>
      <c r="EJ223" s="434"/>
      <c r="EK223" s="434"/>
      <c r="EL223" s="434"/>
      <c r="EM223" s="434"/>
      <c r="EN223" s="434"/>
      <c r="EO223" s="434"/>
      <c r="EP223" s="434"/>
      <c r="EQ223" s="434"/>
      <c r="ER223" s="434"/>
      <c r="ES223" s="434"/>
      <c r="ET223" s="434"/>
      <c r="EU223" s="434"/>
      <c r="EV223" s="434"/>
      <c r="EW223" s="434"/>
      <c r="EX223" s="434"/>
      <c r="EY223" s="434"/>
      <c r="EZ223" s="434"/>
      <c r="FA223" s="434"/>
      <c r="FB223" s="434"/>
      <c r="FC223" s="434"/>
      <c r="FD223" s="434"/>
      <c r="FE223" s="434"/>
      <c r="FF223" s="434"/>
      <c r="FG223" s="434"/>
      <c r="FH223" s="434"/>
      <c r="FI223" s="434"/>
      <c r="FJ223" s="434"/>
      <c r="FK223" s="434"/>
      <c r="FL223" s="434"/>
      <c r="FM223" s="434"/>
      <c r="FN223" s="434"/>
      <c r="FO223" s="434"/>
      <c r="FP223" s="434"/>
      <c r="FQ223" s="434"/>
      <c r="FR223" s="434"/>
      <c r="FS223" s="434"/>
      <c r="FT223" s="434"/>
      <c r="FU223" s="434"/>
      <c r="FV223" s="434"/>
      <c r="FW223" s="434"/>
      <c r="FX223" s="434"/>
      <c r="FY223" s="434"/>
      <c r="FZ223" s="434"/>
      <c r="GA223" s="434"/>
      <c r="GB223" s="434"/>
      <c r="GC223" s="434"/>
      <c r="GD223" s="434"/>
      <c r="GE223" s="434"/>
      <c r="GF223" s="434"/>
      <c r="GG223" s="434"/>
      <c r="GH223" s="434"/>
      <c r="GI223" s="434"/>
      <c r="GJ223" s="434"/>
      <c r="GK223" s="434"/>
      <c r="GL223" s="434"/>
      <c r="GM223" s="434"/>
      <c r="GN223" s="434"/>
      <c r="GO223" s="434"/>
      <c r="GP223" s="434"/>
      <c r="GQ223" s="434"/>
      <c r="GR223" s="434"/>
      <c r="GS223" s="434"/>
      <c r="GT223" s="434"/>
      <c r="GU223" s="434"/>
      <c r="GV223" s="434"/>
      <c r="GW223" s="434"/>
      <c r="GX223" s="434"/>
      <c r="GY223" s="434"/>
      <c r="GZ223" s="434"/>
      <c r="HA223" s="434"/>
      <c r="HB223" s="434"/>
      <c r="HC223" s="434"/>
      <c r="HD223" s="434"/>
      <c r="HE223" s="434"/>
      <c r="HF223" s="434"/>
      <c r="HG223" s="434"/>
      <c r="HH223" s="434"/>
      <c r="HI223" s="434"/>
      <c r="HJ223" s="434"/>
      <c r="HK223" s="434"/>
      <c r="HL223" s="434"/>
      <c r="HM223" s="434"/>
      <c r="HN223" s="434"/>
      <c r="HO223" s="434"/>
      <c r="HP223" s="434"/>
      <c r="HQ223" s="434"/>
      <c r="HR223" s="434"/>
      <c r="HS223" s="434"/>
      <c r="HT223" s="434"/>
      <c r="HU223" s="434"/>
      <c r="HV223" s="434"/>
      <c r="HW223" s="434"/>
      <c r="HX223" s="434"/>
      <c r="HY223" s="434"/>
      <c r="HZ223" s="434"/>
      <c r="IA223" s="434"/>
      <c r="IB223" s="434"/>
      <c r="IC223" s="434"/>
      <c r="ID223" s="434"/>
      <c r="IE223" s="434"/>
      <c r="IF223" s="434"/>
      <c r="IG223" s="434"/>
      <c r="IH223" s="434"/>
      <c r="II223" s="434"/>
      <c r="IJ223" s="434"/>
    </row>
    <row r="224" spans="1:244" s="704" customFormat="1" ht="69" customHeight="1">
      <c r="A224" s="750">
        <v>220</v>
      </c>
      <c r="B224" s="751" t="s">
        <v>1070</v>
      </c>
      <c r="C224" s="752" t="s">
        <v>216</v>
      </c>
      <c r="D224" s="753">
        <v>61989142</v>
      </c>
      <c r="E224" s="753">
        <v>120100576</v>
      </c>
      <c r="F224" s="753">
        <v>600144666</v>
      </c>
      <c r="G224" s="751" t="s">
        <v>1085</v>
      </c>
      <c r="H224" s="751" t="s">
        <v>29</v>
      </c>
      <c r="I224" s="752" t="s">
        <v>30</v>
      </c>
      <c r="J224" s="752" t="s">
        <v>219</v>
      </c>
      <c r="K224" s="754" t="s">
        <v>1086</v>
      </c>
      <c r="L224" s="755">
        <v>3000000</v>
      </c>
      <c r="M224" s="755">
        <v>0</v>
      </c>
      <c r="N224" s="1655" t="s">
        <v>191</v>
      </c>
      <c r="O224" s="1655" t="s">
        <v>985</v>
      </c>
      <c r="P224" s="752"/>
      <c r="Q224" s="752"/>
      <c r="R224" s="752"/>
      <c r="S224" s="752"/>
      <c r="T224" s="752"/>
      <c r="U224" s="752"/>
      <c r="V224" s="752"/>
      <c r="W224" s="752" t="s">
        <v>132</v>
      </c>
      <c r="X224" s="752"/>
      <c r="Y224" s="751"/>
      <c r="Z224" s="756" t="s">
        <v>58</v>
      </c>
    </row>
    <row r="225" spans="1:246" s="212" customFormat="1" ht="33.75">
      <c r="A225" s="502">
        <v>221</v>
      </c>
      <c r="B225" s="503" t="s">
        <v>1070</v>
      </c>
      <c r="C225" s="506" t="s">
        <v>216</v>
      </c>
      <c r="D225" s="506">
        <v>61989142</v>
      </c>
      <c r="E225" s="506">
        <v>120100576</v>
      </c>
      <c r="F225" s="506">
        <v>600144666</v>
      </c>
      <c r="G225" s="504" t="s">
        <v>1087</v>
      </c>
      <c r="H225" s="503" t="s">
        <v>29</v>
      </c>
      <c r="I225" s="506" t="s">
        <v>30</v>
      </c>
      <c r="J225" s="506" t="s">
        <v>219</v>
      </c>
      <c r="K225" s="504" t="s">
        <v>1088</v>
      </c>
      <c r="L225" s="749">
        <v>15500000</v>
      </c>
      <c r="M225" s="392"/>
      <c r="N225" s="506" t="s">
        <v>232</v>
      </c>
      <c r="O225" s="506" t="s">
        <v>223</v>
      </c>
      <c r="P225" s="506"/>
      <c r="Q225" s="506"/>
      <c r="R225" s="506"/>
      <c r="S225" s="506"/>
      <c r="T225" s="506"/>
      <c r="U225" s="506"/>
      <c r="V225" s="506"/>
      <c r="W225" s="506"/>
      <c r="X225" s="506"/>
      <c r="Y225" s="506" t="s">
        <v>1089</v>
      </c>
      <c r="Z225" s="507" t="s">
        <v>36</v>
      </c>
      <c r="AA225" s="215" t="s">
        <v>166</v>
      </c>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c r="GE225" s="211"/>
      <c r="GF225" s="211"/>
      <c r="GG225" s="211"/>
      <c r="GH225" s="211"/>
      <c r="GI225" s="211"/>
      <c r="GJ225" s="211"/>
      <c r="GK225" s="211"/>
      <c r="GL225" s="211"/>
      <c r="GM225" s="211"/>
      <c r="GN225" s="211"/>
      <c r="GO225" s="211"/>
      <c r="GP225" s="211"/>
      <c r="GQ225" s="211"/>
      <c r="GR225" s="211"/>
      <c r="GS225" s="211"/>
      <c r="GT225" s="211"/>
      <c r="GU225" s="211"/>
      <c r="GV225" s="211"/>
      <c r="GW225" s="211"/>
      <c r="GX225" s="211"/>
      <c r="GY225" s="211"/>
      <c r="GZ225" s="211"/>
      <c r="HA225" s="211"/>
      <c r="HB225" s="211"/>
      <c r="HC225" s="211"/>
      <c r="HD225" s="211"/>
      <c r="HE225" s="211"/>
      <c r="HF225" s="211"/>
      <c r="HG225" s="211"/>
      <c r="HH225" s="211"/>
      <c r="HI225" s="211"/>
      <c r="HJ225" s="211"/>
      <c r="HK225" s="211"/>
      <c r="HL225" s="211"/>
      <c r="HM225" s="211"/>
      <c r="HN225" s="211"/>
      <c r="HO225" s="211"/>
      <c r="HP225" s="211"/>
      <c r="HQ225" s="211"/>
      <c r="HR225" s="211"/>
      <c r="HS225" s="211"/>
      <c r="HT225" s="211"/>
      <c r="HU225" s="211"/>
      <c r="HV225" s="211"/>
      <c r="HW225" s="211"/>
      <c r="HX225" s="211"/>
      <c r="HY225" s="211"/>
      <c r="HZ225" s="211"/>
      <c r="IA225" s="211"/>
      <c r="IB225" s="211"/>
      <c r="IC225" s="211"/>
      <c r="ID225" s="211"/>
      <c r="IE225" s="211"/>
      <c r="IF225" s="211"/>
      <c r="IG225" s="211"/>
      <c r="IH225" s="211"/>
      <c r="II225" s="211"/>
      <c r="IJ225" s="211"/>
    </row>
    <row r="226" spans="1:246" s="495" customFormat="1" ht="33.75">
      <c r="A226" s="403">
        <v>222</v>
      </c>
      <c r="B226" s="315" t="s">
        <v>1024</v>
      </c>
      <c r="C226" s="320" t="s">
        <v>216</v>
      </c>
      <c r="D226" s="432" t="s">
        <v>1026</v>
      </c>
      <c r="E226" s="432">
        <v>102520437</v>
      </c>
      <c r="F226" s="432">
        <v>600144879</v>
      </c>
      <c r="G226" s="318" t="s">
        <v>1090</v>
      </c>
      <c r="H226" s="318" t="s">
        <v>29</v>
      </c>
      <c r="I226" s="320" t="s">
        <v>30</v>
      </c>
      <c r="J226" s="320" t="s">
        <v>219</v>
      </c>
      <c r="K226" s="318" t="s">
        <v>1091</v>
      </c>
      <c r="L226" s="1230">
        <v>9000000</v>
      </c>
      <c r="M226" s="1231">
        <f t="shared" ref="M226:M227" si="24">L226/100*85</f>
        <v>7650000</v>
      </c>
      <c r="N226" s="433" t="s">
        <v>223</v>
      </c>
      <c r="O226" s="433" t="s">
        <v>180</v>
      </c>
      <c r="P226" s="320"/>
      <c r="Q226" s="320"/>
      <c r="R226" s="320"/>
      <c r="S226" s="320"/>
      <c r="T226" s="320"/>
      <c r="U226" s="320"/>
      <c r="V226" s="320"/>
      <c r="W226" s="320"/>
      <c r="X226" s="320"/>
      <c r="Y226" s="496" t="s">
        <v>1092</v>
      </c>
      <c r="Z226" s="260" t="s">
        <v>58</v>
      </c>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c r="FP226" s="210"/>
      <c r="FQ226" s="210"/>
      <c r="FR226" s="210"/>
      <c r="FS226" s="210"/>
      <c r="FT226" s="210"/>
      <c r="FU226" s="210"/>
      <c r="FV226" s="210"/>
    </row>
    <row r="227" spans="1:246" s="495" customFormat="1" ht="56.25">
      <c r="A227" s="403">
        <v>223</v>
      </c>
      <c r="B227" s="1542" t="s">
        <v>1093</v>
      </c>
      <c r="C227" s="1510" t="s">
        <v>216</v>
      </c>
      <c r="D227" s="1512">
        <v>70984794</v>
      </c>
      <c r="E227" s="1512">
        <v>102520437</v>
      </c>
      <c r="F227" s="1510">
        <v>600144879</v>
      </c>
      <c r="G227" s="1542" t="s">
        <v>1094</v>
      </c>
      <c r="H227" s="1542" t="s">
        <v>29</v>
      </c>
      <c r="I227" s="1510" t="s">
        <v>30</v>
      </c>
      <c r="J227" s="1510" t="s">
        <v>219</v>
      </c>
      <c r="K227" s="1513" t="s">
        <v>1095</v>
      </c>
      <c r="L227" s="1561">
        <v>8000000</v>
      </c>
      <c r="M227" s="1563">
        <f t="shared" si="24"/>
        <v>6800000</v>
      </c>
      <c r="N227" s="1567">
        <v>2025</v>
      </c>
      <c r="O227" s="1567">
        <v>2027</v>
      </c>
      <c r="P227" s="1510"/>
      <c r="Q227" s="1510"/>
      <c r="R227" s="1510"/>
      <c r="S227" s="1510" t="s">
        <v>41</v>
      </c>
      <c r="T227" s="1510"/>
      <c r="U227" s="1510"/>
      <c r="V227" s="1510"/>
      <c r="W227" s="1510"/>
      <c r="X227" s="1510" t="s">
        <v>41</v>
      </c>
      <c r="Y227" s="1542"/>
      <c r="Z227" s="260" t="s">
        <v>58</v>
      </c>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434"/>
      <c r="BK227" s="434"/>
      <c r="BL227" s="434"/>
      <c r="BM227" s="434"/>
      <c r="BN227" s="434"/>
      <c r="BO227" s="434"/>
      <c r="BP227" s="434"/>
      <c r="BQ227" s="434"/>
      <c r="BR227" s="434"/>
      <c r="BS227" s="434"/>
      <c r="BT227" s="434"/>
      <c r="BU227" s="434"/>
      <c r="BV227" s="434"/>
      <c r="BW227" s="434"/>
      <c r="BX227" s="434"/>
      <c r="BY227" s="434"/>
      <c r="BZ227" s="434"/>
      <c r="CA227" s="434"/>
      <c r="CB227" s="434"/>
      <c r="CC227" s="434"/>
      <c r="CD227" s="434"/>
      <c r="CE227" s="434"/>
      <c r="CF227" s="434"/>
      <c r="CG227" s="434"/>
      <c r="CH227" s="434"/>
      <c r="CI227" s="434"/>
      <c r="CJ227" s="434"/>
      <c r="CK227" s="434"/>
      <c r="CL227" s="434"/>
      <c r="CM227" s="434"/>
      <c r="CN227" s="434"/>
      <c r="CO227" s="434"/>
      <c r="CP227" s="434"/>
      <c r="CQ227" s="434"/>
      <c r="CR227" s="434"/>
      <c r="CS227" s="434"/>
      <c r="CT227" s="434"/>
      <c r="CU227" s="434"/>
      <c r="CV227" s="434"/>
      <c r="CW227" s="434"/>
      <c r="CX227" s="434"/>
      <c r="CY227" s="434"/>
      <c r="CZ227" s="434"/>
      <c r="DA227" s="434"/>
      <c r="DB227" s="434"/>
      <c r="DC227" s="434"/>
      <c r="DD227" s="434"/>
      <c r="DE227" s="434"/>
      <c r="DF227" s="434"/>
      <c r="DG227" s="434"/>
      <c r="DH227" s="434"/>
      <c r="DI227" s="434"/>
      <c r="DJ227" s="434"/>
      <c r="DK227" s="434"/>
      <c r="DL227" s="434"/>
      <c r="DM227" s="434"/>
      <c r="DN227" s="434"/>
      <c r="DO227" s="434"/>
      <c r="DP227" s="434"/>
      <c r="DQ227" s="434"/>
      <c r="DR227" s="434"/>
      <c r="DS227" s="434"/>
      <c r="DT227" s="434"/>
      <c r="DU227" s="434"/>
      <c r="DV227" s="434"/>
      <c r="DW227" s="434"/>
      <c r="DX227" s="434"/>
      <c r="DY227" s="434"/>
      <c r="DZ227" s="434"/>
      <c r="EA227" s="434"/>
      <c r="EB227" s="434"/>
      <c r="EC227" s="434"/>
      <c r="ED227" s="434"/>
      <c r="EE227" s="434"/>
      <c r="EF227" s="434"/>
      <c r="EG227" s="434"/>
      <c r="EH227" s="434"/>
      <c r="EI227" s="434"/>
      <c r="EJ227" s="434"/>
      <c r="EK227" s="434"/>
      <c r="EL227" s="434"/>
      <c r="EM227" s="434"/>
      <c r="EN227" s="434"/>
      <c r="EO227" s="434"/>
      <c r="EP227" s="434"/>
      <c r="EQ227" s="434"/>
      <c r="ER227" s="434"/>
      <c r="ES227" s="434"/>
      <c r="ET227" s="434"/>
      <c r="EU227" s="434"/>
      <c r="EV227" s="434"/>
      <c r="EW227" s="434"/>
      <c r="EX227" s="434"/>
      <c r="EY227" s="434"/>
      <c r="EZ227" s="434"/>
      <c r="FA227" s="434"/>
      <c r="FB227" s="434"/>
      <c r="FC227" s="434"/>
      <c r="FD227" s="434"/>
      <c r="FE227" s="434"/>
      <c r="FF227" s="434"/>
      <c r="FG227" s="434"/>
      <c r="FH227" s="434"/>
      <c r="FI227" s="434"/>
      <c r="FJ227" s="434"/>
      <c r="FK227" s="434"/>
      <c r="FL227" s="434"/>
      <c r="FM227" s="434"/>
      <c r="FN227" s="434"/>
      <c r="FO227" s="434"/>
      <c r="FP227" s="434"/>
      <c r="FQ227" s="434"/>
      <c r="FR227" s="434"/>
      <c r="FS227" s="434"/>
      <c r="FT227" s="434"/>
      <c r="FU227" s="434"/>
      <c r="FV227" s="434"/>
      <c r="FW227" s="434"/>
      <c r="FX227" s="434"/>
      <c r="FY227" s="434"/>
      <c r="FZ227" s="434"/>
      <c r="GA227" s="434"/>
      <c r="GB227" s="434"/>
      <c r="GC227" s="434"/>
      <c r="GD227" s="434"/>
      <c r="GE227" s="434"/>
      <c r="GF227" s="434"/>
      <c r="GG227" s="434"/>
      <c r="GH227" s="434"/>
      <c r="GI227" s="434"/>
      <c r="GJ227" s="434"/>
      <c r="GK227" s="434"/>
      <c r="GL227" s="434"/>
      <c r="GM227" s="434"/>
      <c r="GN227" s="434"/>
      <c r="GO227" s="434"/>
      <c r="GP227" s="434"/>
      <c r="GQ227" s="434"/>
      <c r="GR227" s="434"/>
      <c r="GS227" s="434"/>
      <c r="GT227" s="434"/>
      <c r="GU227" s="434"/>
      <c r="GV227" s="434"/>
      <c r="GW227" s="434"/>
      <c r="GX227" s="434"/>
      <c r="GY227" s="434"/>
      <c r="GZ227" s="434"/>
      <c r="HA227" s="434"/>
      <c r="HB227" s="434"/>
      <c r="HC227" s="434"/>
      <c r="HD227" s="434"/>
      <c r="HE227" s="434"/>
      <c r="HF227" s="434"/>
      <c r="HG227" s="434"/>
      <c r="HH227" s="434"/>
      <c r="HI227" s="434"/>
      <c r="HJ227" s="434"/>
      <c r="HK227" s="434"/>
      <c r="HL227" s="434"/>
      <c r="HM227" s="434"/>
      <c r="HN227" s="434"/>
      <c r="HO227" s="434"/>
      <c r="HP227" s="434"/>
      <c r="HQ227" s="434"/>
      <c r="HR227" s="434"/>
      <c r="HS227" s="434"/>
      <c r="HT227" s="434"/>
      <c r="HU227" s="434"/>
      <c r="HV227" s="434"/>
      <c r="HW227" s="434"/>
      <c r="HX227" s="434"/>
      <c r="HY227" s="434"/>
      <c r="HZ227" s="434"/>
      <c r="IA227" s="434"/>
      <c r="IB227" s="434"/>
      <c r="IC227" s="434"/>
      <c r="ID227" s="434"/>
      <c r="IE227" s="434"/>
      <c r="IF227" s="434"/>
      <c r="IG227" s="434"/>
      <c r="IH227" s="434"/>
      <c r="II227" s="434"/>
      <c r="IJ227" s="434"/>
    </row>
    <row r="228" spans="1:246" s="466" customFormat="1" ht="33" customHeight="1">
      <c r="A228" s="403">
        <v>224</v>
      </c>
      <c r="B228" s="1513" t="s">
        <v>1010</v>
      </c>
      <c r="C228" s="1510" t="s">
        <v>216</v>
      </c>
      <c r="D228" s="1512">
        <v>70984786</v>
      </c>
      <c r="E228" s="1512">
        <v>102520496</v>
      </c>
      <c r="F228" s="1512">
        <v>600144887</v>
      </c>
      <c r="G228" s="1513" t="s">
        <v>1096</v>
      </c>
      <c r="H228" s="1542" t="s">
        <v>29</v>
      </c>
      <c r="I228" s="1510" t="s">
        <v>30</v>
      </c>
      <c r="J228" s="1510" t="s">
        <v>219</v>
      </c>
      <c r="K228" s="1513" t="s">
        <v>1096</v>
      </c>
      <c r="L228" s="1561">
        <v>3000000</v>
      </c>
      <c r="M228" s="1563">
        <v>0</v>
      </c>
      <c r="N228" s="1511" t="s">
        <v>232</v>
      </c>
      <c r="O228" s="1511" t="s">
        <v>191</v>
      </c>
      <c r="P228" s="1510"/>
      <c r="Q228" s="1510"/>
      <c r="R228" s="1510"/>
      <c r="S228" s="1510"/>
      <c r="T228" s="1510"/>
      <c r="U228" s="1510"/>
      <c r="V228" s="1510"/>
      <c r="W228" s="1510"/>
      <c r="X228" s="1510"/>
      <c r="Y228" s="1513"/>
      <c r="Z228" s="260" t="s">
        <v>58</v>
      </c>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row>
    <row r="229" spans="1:246" s="495" customFormat="1" ht="33.75">
      <c r="A229" s="313">
        <v>225</v>
      </c>
      <c r="B229" s="1542" t="s">
        <v>1000</v>
      </c>
      <c r="C229" s="1495" t="s">
        <v>216</v>
      </c>
      <c r="D229" s="1552">
        <v>64627896</v>
      </c>
      <c r="E229" s="1552">
        <v>102520330</v>
      </c>
      <c r="F229" s="1512">
        <v>600144852</v>
      </c>
      <c r="G229" s="1542" t="s">
        <v>1097</v>
      </c>
      <c r="H229" s="1542" t="s">
        <v>29</v>
      </c>
      <c r="I229" s="1510" t="s">
        <v>30</v>
      </c>
      <c r="J229" s="1510" t="s">
        <v>219</v>
      </c>
      <c r="K229" s="1513" t="s">
        <v>1098</v>
      </c>
      <c r="L229" s="1568">
        <v>4950000</v>
      </c>
      <c r="M229" s="1569">
        <f t="shared" ref="M229:M233" si="25">L229/100*85</f>
        <v>4207500</v>
      </c>
      <c r="N229" s="1555" t="s">
        <v>191</v>
      </c>
      <c r="O229" s="1555" t="s">
        <v>985</v>
      </c>
      <c r="P229" s="1495"/>
      <c r="Q229" s="1495"/>
      <c r="R229" s="1495" t="s">
        <v>132</v>
      </c>
      <c r="S229" s="1495" t="s">
        <v>132</v>
      </c>
      <c r="T229" s="1495"/>
      <c r="U229" s="1495"/>
      <c r="V229" s="1495"/>
      <c r="W229" s="1495"/>
      <c r="X229" s="1495"/>
      <c r="Y229" s="1556" t="s">
        <v>1099</v>
      </c>
      <c r="Z229" s="316" t="s">
        <v>58</v>
      </c>
      <c r="AA229" s="455"/>
      <c r="AB229" s="455"/>
      <c r="AC229" s="455"/>
      <c r="AD229" s="455"/>
      <c r="AE229" s="455"/>
      <c r="AF229" s="455"/>
      <c r="AG229" s="455"/>
      <c r="AH229" s="455"/>
      <c r="AI229" s="455"/>
      <c r="AJ229" s="455"/>
      <c r="AK229" s="455"/>
      <c r="AL229" s="455"/>
      <c r="AM229" s="455"/>
      <c r="AN229" s="455"/>
      <c r="AO229" s="455"/>
      <c r="AP229" s="455"/>
      <c r="AQ229" s="455"/>
      <c r="AR229" s="455"/>
      <c r="AS229" s="455"/>
      <c r="AT229" s="455"/>
      <c r="AU229" s="455"/>
      <c r="AV229" s="455"/>
      <c r="AW229" s="455"/>
      <c r="AX229" s="455"/>
      <c r="AY229" s="455"/>
      <c r="AZ229" s="455"/>
      <c r="BA229" s="455"/>
      <c r="BB229" s="455"/>
      <c r="BC229" s="455"/>
      <c r="BD229" s="455"/>
      <c r="BE229" s="455"/>
      <c r="BF229" s="455"/>
      <c r="BG229" s="455"/>
      <c r="BH229" s="455"/>
      <c r="BI229" s="455"/>
      <c r="BJ229" s="456"/>
      <c r="BK229" s="456"/>
      <c r="BL229" s="456"/>
      <c r="BM229" s="456"/>
      <c r="BN229" s="456"/>
      <c r="BO229" s="456"/>
      <c r="BP229" s="456"/>
      <c r="BQ229" s="456"/>
      <c r="BR229" s="456"/>
      <c r="BS229" s="456"/>
      <c r="BT229" s="456"/>
      <c r="BU229" s="456"/>
      <c r="BV229" s="456"/>
      <c r="BW229" s="456"/>
      <c r="BX229" s="456"/>
      <c r="BY229" s="456"/>
      <c r="BZ229" s="456"/>
      <c r="CA229" s="456"/>
      <c r="CB229" s="456"/>
      <c r="CC229" s="456"/>
      <c r="CD229" s="456"/>
      <c r="CE229" s="456"/>
      <c r="CF229" s="456"/>
      <c r="CG229" s="456"/>
      <c r="CH229" s="456"/>
      <c r="CI229" s="456"/>
      <c r="CJ229" s="456"/>
      <c r="CK229" s="456"/>
      <c r="CL229" s="456"/>
      <c r="CM229" s="456"/>
      <c r="CN229" s="456"/>
      <c r="CO229" s="456"/>
      <c r="CP229" s="456"/>
      <c r="CQ229" s="456"/>
      <c r="CR229" s="456"/>
      <c r="CS229" s="456"/>
      <c r="CT229" s="456"/>
      <c r="CU229" s="456"/>
      <c r="CV229" s="456"/>
      <c r="CW229" s="456"/>
      <c r="CX229" s="456"/>
      <c r="CY229" s="456"/>
      <c r="CZ229" s="456"/>
      <c r="DA229" s="456"/>
      <c r="DB229" s="456"/>
      <c r="DC229" s="456"/>
      <c r="DD229" s="456"/>
      <c r="DE229" s="456"/>
      <c r="DF229" s="456"/>
      <c r="DG229" s="456"/>
      <c r="DH229" s="456"/>
      <c r="DI229" s="456"/>
      <c r="DJ229" s="456"/>
      <c r="DK229" s="456"/>
      <c r="DL229" s="456"/>
      <c r="DM229" s="456"/>
      <c r="DN229" s="456"/>
      <c r="DO229" s="456"/>
      <c r="DP229" s="456"/>
      <c r="DQ229" s="456"/>
      <c r="DR229" s="456"/>
      <c r="DS229" s="456"/>
      <c r="DT229" s="456"/>
      <c r="DU229" s="456"/>
      <c r="DV229" s="456"/>
      <c r="DW229" s="456"/>
      <c r="DX229" s="456"/>
      <c r="DY229" s="456"/>
      <c r="DZ229" s="456"/>
      <c r="EA229" s="456"/>
      <c r="EB229" s="456"/>
      <c r="EC229" s="456"/>
      <c r="ED229" s="456"/>
      <c r="EE229" s="456"/>
      <c r="EF229" s="456"/>
      <c r="EG229" s="456"/>
      <c r="EH229" s="456"/>
      <c r="EI229" s="456"/>
      <c r="EJ229" s="456"/>
      <c r="EK229" s="456"/>
      <c r="EL229" s="456"/>
      <c r="EM229" s="456"/>
      <c r="EN229" s="456"/>
      <c r="EO229" s="456"/>
      <c r="EP229" s="456"/>
      <c r="EQ229" s="456"/>
      <c r="ER229" s="456"/>
      <c r="ES229" s="456"/>
      <c r="ET229" s="456"/>
      <c r="EU229" s="456"/>
      <c r="EV229" s="456"/>
      <c r="EW229" s="456"/>
      <c r="EX229" s="456"/>
      <c r="EY229" s="456"/>
      <c r="EZ229" s="456"/>
      <c r="FA229" s="456"/>
      <c r="FB229" s="456"/>
      <c r="FC229" s="456"/>
      <c r="FD229" s="456"/>
      <c r="FE229" s="456"/>
      <c r="FF229" s="456"/>
      <c r="FG229" s="456"/>
      <c r="FH229" s="456"/>
      <c r="FI229" s="456"/>
      <c r="FJ229" s="456"/>
      <c r="FK229" s="456"/>
      <c r="FL229" s="456"/>
      <c r="FM229" s="456"/>
      <c r="FN229" s="456"/>
      <c r="FO229" s="456"/>
      <c r="FP229" s="456"/>
      <c r="FQ229" s="456"/>
      <c r="FR229" s="456"/>
      <c r="FS229" s="456"/>
      <c r="FT229" s="456"/>
      <c r="FU229" s="456"/>
      <c r="FV229" s="456"/>
      <c r="FW229" s="456"/>
      <c r="FX229" s="456"/>
      <c r="FY229" s="456"/>
      <c r="FZ229" s="456"/>
      <c r="GA229" s="456"/>
      <c r="GB229" s="456"/>
      <c r="GC229" s="456"/>
      <c r="GD229" s="456"/>
      <c r="GE229" s="456"/>
      <c r="GF229" s="456"/>
      <c r="GG229" s="456"/>
      <c r="GH229" s="456"/>
      <c r="GI229" s="456"/>
      <c r="GJ229" s="456"/>
      <c r="GK229" s="456"/>
      <c r="GL229" s="456"/>
      <c r="GM229" s="434"/>
      <c r="GN229" s="434"/>
      <c r="GO229" s="434"/>
      <c r="GP229" s="434"/>
      <c r="GQ229" s="434"/>
      <c r="GR229" s="434"/>
      <c r="GS229" s="434"/>
      <c r="GT229" s="434"/>
      <c r="GU229" s="434"/>
      <c r="GV229" s="434"/>
      <c r="GW229" s="434"/>
      <c r="GX229" s="434"/>
      <c r="GY229" s="434"/>
      <c r="GZ229" s="434"/>
      <c r="HA229" s="434"/>
      <c r="HB229" s="434"/>
      <c r="HC229" s="434"/>
      <c r="HD229" s="434"/>
      <c r="HE229" s="434"/>
      <c r="HF229" s="434"/>
      <c r="HG229" s="434"/>
      <c r="HH229" s="434"/>
      <c r="HI229" s="434"/>
      <c r="HJ229" s="434"/>
      <c r="HK229" s="434"/>
      <c r="HL229" s="434"/>
      <c r="HM229" s="434"/>
      <c r="HN229" s="434"/>
      <c r="HO229" s="434"/>
      <c r="HP229" s="434"/>
      <c r="HQ229" s="434"/>
      <c r="HR229" s="434"/>
      <c r="HS229" s="434"/>
      <c r="HT229" s="434"/>
      <c r="HU229" s="434"/>
      <c r="HV229" s="434"/>
      <c r="HW229" s="434"/>
      <c r="HX229" s="434"/>
      <c r="HY229" s="434"/>
      <c r="HZ229" s="434"/>
      <c r="IA229" s="434"/>
      <c r="IB229" s="434"/>
      <c r="IC229" s="434"/>
      <c r="ID229" s="434"/>
      <c r="IE229" s="434"/>
      <c r="IF229" s="434"/>
      <c r="IG229" s="434"/>
      <c r="IH229" s="434"/>
      <c r="II229" s="434"/>
      <c r="IJ229" s="434"/>
    </row>
    <row r="230" spans="1:246" s="495" customFormat="1" ht="56.25">
      <c r="A230" s="403">
        <v>226</v>
      </c>
      <c r="B230" s="1542" t="s">
        <v>1000</v>
      </c>
      <c r="C230" s="1510" t="s">
        <v>216</v>
      </c>
      <c r="D230" s="1512">
        <v>64627896</v>
      </c>
      <c r="E230" s="1512">
        <v>102520330</v>
      </c>
      <c r="F230" s="1512">
        <v>600144852</v>
      </c>
      <c r="G230" s="1513" t="s">
        <v>1100</v>
      </c>
      <c r="H230" s="1542" t="s">
        <v>29</v>
      </c>
      <c r="I230" s="1510" t="s">
        <v>30</v>
      </c>
      <c r="J230" s="1510" t="s">
        <v>219</v>
      </c>
      <c r="K230" s="1513" t="s">
        <v>1101</v>
      </c>
      <c r="L230" s="1570">
        <v>3850000</v>
      </c>
      <c r="M230" s="1571">
        <f t="shared" si="25"/>
        <v>3272500</v>
      </c>
      <c r="N230" s="1544" t="s">
        <v>191</v>
      </c>
      <c r="O230" s="1544" t="s">
        <v>985</v>
      </c>
      <c r="P230" s="1510" t="s">
        <v>132</v>
      </c>
      <c r="Q230" s="1510"/>
      <c r="R230" s="1510"/>
      <c r="S230" s="1510" t="s">
        <v>132</v>
      </c>
      <c r="T230" s="1510"/>
      <c r="U230" s="1510"/>
      <c r="V230" s="1510"/>
      <c r="W230" s="1510"/>
      <c r="X230" s="1510"/>
      <c r="Y230" s="1542" t="s">
        <v>1102</v>
      </c>
      <c r="Z230" s="260" t="s">
        <v>58</v>
      </c>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434"/>
      <c r="BK230" s="434"/>
      <c r="BL230" s="434"/>
      <c r="BM230" s="434"/>
      <c r="BN230" s="434"/>
      <c r="BO230" s="434"/>
      <c r="BP230" s="434"/>
      <c r="BQ230" s="434"/>
      <c r="BR230" s="434"/>
      <c r="BS230" s="434"/>
      <c r="BT230" s="434"/>
      <c r="BU230" s="434"/>
      <c r="BV230" s="434"/>
      <c r="BW230" s="434"/>
      <c r="BX230" s="434"/>
      <c r="BY230" s="434"/>
      <c r="BZ230" s="434"/>
      <c r="CA230" s="434"/>
      <c r="CB230" s="434"/>
      <c r="CC230" s="434"/>
      <c r="CD230" s="434"/>
      <c r="CE230" s="434"/>
      <c r="CF230" s="434"/>
      <c r="CG230" s="434"/>
      <c r="CH230" s="434"/>
      <c r="CI230" s="434"/>
      <c r="CJ230" s="434"/>
      <c r="CK230" s="434"/>
      <c r="CL230" s="434"/>
      <c r="CM230" s="434"/>
      <c r="CN230" s="434"/>
      <c r="CO230" s="434"/>
      <c r="CP230" s="434"/>
      <c r="CQ230" s="434"/>
      <c r="CR230" s="434"/>
      <c r="CS230" s="434"/>
      <c r="CT230" s="434"/>
      <c r="CU230" s="434"/>
      <c r="CV230" s="434"/>
      <c r="CW230" s="434"/>
      <c r="CX230" s="434"/>
      <c r="CY230" s="434"/>
      <c r="CZ230" s="434"/>
      <c r="DA230" s="434"/>
      <c r="DB230" s="434"/>
      <c r="DC230" s="434"/>
      <c r="DD230" s="434"/>
      <c r="DE230" s="434"/>
      <c r="DF230" s="434"/>
      <c r="DG230" s="434"/>
      <c r="DH230" s="434"/>
      <c r="DI230" s="434"/>
      <c r="DJ230" s="434"/>
      <c r="DK230" s="434"/>
      <c r="DL230" s="434"/>
      <c r="DM230" s="434"/>
      <c r="DN230" s="434"/>
      <c r="DO230" s="434"/>
      <c r="DP230" s="434"/>
      <c r="DQ230" s="434"/>
      <c r="DR230" s="434"/>
      <c r="DS230" s="434"/>
      <c r="DT230" s="434"/>
      <c r="DU230" s="434"/>
      <c r="DV230" s="434"/>
      <c r="DW230" s="434"/>
      <c r="DX230" s="434"/>
      <c r="DY230" s="434"/>
      <c r="DZ230" s="434"/>
      <c r="EA230" s="434"/>
      <c r="EB230" s="434"/>
      <c r="EC230" s="434"/>
      <c r="ED230" s="434"/>
      <c r="EE230" s="434"/>
      <c r="EF230" s="434"/>
      <c r="EG230" s="434"/>
      <c r="EH230" s="434"/>
      <c r="EI230" s="434"/>
      <c r="EJ230" s="434"/>
      <c r="EK230" s="434"/>
      <c r="EL230" s="434"/>
      <c r="EM230" s="434"/>
      <c r="EN230" s="434"/>
      <c r="EO230" s="434"/>
      <c r="EP230" s="434"/>
      <c r="EQ230" s="434"/>
      <c r="ER230" s="434"/>
      <c r="ES230" s="434"/>
      <c r="ET230" s="434"/>
      <c r="EU230" s="434"/>
      <c r="EV230" s="434"/>
      <c r="EW230" s="434"/>
      <c r="EX230" s="434"/>
      <c r="EY230" s="434"/>
      <c r="EZ230" s="434"/>
      <c r="FA230" s="434"/>
      <c r="FB230" s="434"/>
      <c r="FC230" s="434"/>
      <c r="FD230" s="434"/>
      <c r="FE230" s="434"/>
      <c r="FF230" s="434"/>
      <c r="FG230" s="434"/>
      <c r="FH230" s="434"/>
      <c r="FI230" s="434"/>
      <c r="FJ230" s="434"/>
      <c r="FK230" s="434"/>
      <c r="FL230" s="434"/>
      <c r="FM230" s="434"/>
      <c r="FN230" s="434"/>
      <c r="FO230" s="434"/>
      <c r="FP230" s="434"/>
      <c r="FQ230" s="434"/>
      <c r="FR230" s="434"/>
      <c r="FS230" s="434"/>
      <c r="FT230" s="434"/>
      <c r="FU230" s="434"/>
      <c r="FV230" s="434"/>
      <c r="FW230" s="434"/>
      <c r="FX230" s="434"/>
      <c r="FY230" s="434"/>
      <c r="FZ230" s="434"/>
      <c r="GA230" s="434"/>
      <c r="GB230" s="434"/>
      <c r="GC230" s="434"/>
      <c r="GD230" s="434"/>
      <c r="GE230" s="434"/>
      <c r="GF230" s="434"/>
      <c r="GG230" s="434"/>
      <c r="GH230" s="434"/>
      <c r="GI230" s="434"/>
      <c r="GJ230" s="434"/>
      <c r="GK230" s="434"/>
      <c r="GL230" s="434"/>
      <c r="GM230" s="434"/>
      <c r="GN230" s="434"/>
      <c r="GO230" s="434"/>
      <c r="GP230" s="434"/>
      <c r="GQ230" s="434"/>
      <c r="GR230" s="434"/>
      <c r="GS230" s="434"/>
      <c r="GT230" s="434"/>
      <c r="GU230" s="434"/>
      <c r="GV230" s="434"/>
      <c r="GW230" s="434"/>
      <c r="GX230" s="434"/>
      <c r="GY230" s="434"/>
      <c r="GZ230" s="434"/>
      <c r="HA230" s="434"/>
      <c r="HB230" s="434"/>
      <c r="HC230" s="434"/>
      <c r="HD230" s="434"/>
      <c r="HE230" s="434"/>
      <c r="HF230" s="434"/>
      <c r="HG230" s="434"/>
      <c r="HH230" s="434"/>
      <c r="HI230" s="434"/>
      <c r="HJ230" s="434"/>
      <c r="HK230" s="434"/>
      <c r="HL230" s="434"/>
      <c r="HM230" s="434"/>
      <c r="HN230" s="434"/>
      <c r="HO230" s="434"/>
      <c r="HP230" s="434"/>
      <c r="HQ230" s="434"/>
      <c r="HR230" s="434"/>
      <c r="HS230" s="434"/>
      <c r="HT230" s="434"/>
      <c r="HU230" s="434"/>
      <c r="HV230" s="434"/>
      <c r="HW230" s="434"/>
      <c r="HX230" s="434"/>
      <c r="HY230" s="434"/>
      <c r="HZ230" s="434"/>
      <c r="IA230" s="434"/>
      <c r="IB230" s="434"/>
      <c r="IC230" s="434"/>
      <c r="ID230" s="434"/>
      <c r="IE230" s="434"/>
      <c r="IF230" s="434"/>
      <c r="IG230" s="434"/>
      <c r="IH230" s="434"/>
      <c r="II230" s="434"/>
      <c r="IJ230" s="434"/>
    </row>
    <row r="231" spans="1:246" s="495" customFormat="1" ht="52.5" customHeight="1">
      <c r="A231" s="313">
        <v>227</v>
      </c>
      <c r="B231" s="1542" t="s">
        <v>1000</v>
      </c>
      <c r="C231" s="1495" t="s">
        <v>216</v>
      </c>
      <c r="D231" s="1552">
        <v>64627896</v>
      </c>
      <c r="E231" s="1552">
        <v>102520330</v>
      </c>
      <c r="F231" s="1512">
        <v>600144852</v>
      </c>
      <c r="G231" s="1542" t="s">
        <v>1103</v>
      </c>
      <c r="H231" s="1542" t="s">
        <v>29</v>
      </c>
      <c r="I231" s="1510" t="s">
        <v>30</v>
      </c>
      <c r="J231" s="1510" t="s">
        <v>219</v>
      </c>
      <c r="K231" s="1572" t="s">
        <v>1910</v>
      </c>
      <c r="L231" s="1553">
        <v>3500000</v>
      </c>
      <c r="M231" s="1569">
        <f t="shared" si="25"/>
        <v>2975000</v>
      </c>
      <c r="N231" s="1555" t="s">
        <v>191</v>
      </c>
      <c r="O231" s="1555" t="s">
        <v>985</v>
      </c>
      <c r="P231" s="1495" t="s">
        <v>132</v>
      </c>
      <c r="Q231" s="1495" t="s">
        <v>132</v>
      </c>
      <c r="R231" s="1495" t="s">
        <v>132</v>
      </c>
      <c r="S231" s="1495" t="s">
        <v>132</v>
      </c>
      <c r="T231" s="1495"/>
      <c r="U231" s="1495"/>
      <c r="V231" s="1495"/>
      <c r="W231" s="1495"/>
      <c r="X231" s="1495" t="s">
        <v>132</v>
      </c>
      <c r="Y231" s="1556" t="s">
        <v>1104</v>
      </c>
      <c r="Z231" s="316" t="s">
        <v>58</v>
      </c>
      <c r="AA231" s="455"/>
      <c r="AB231" s="455"/>
      <c r="AC231" s="455"/>
      <c r="AD231" s="455"/>
      <c r="AE231" s="455"/>
      <c r="AF231" s="455"/>
      <c r="AG231" s="455"/>
      <c r="AH231" s="455"/>
      <c r="AI231" s="455"/>
      <c r="AJ231" s="455"/>
      <c r="AK231" s="455"/>
      <c r="AL231" s="455"/>
      <c r="AM231" s="455"/>
      <c r="AN231" s="455"/>
      <c r="AO231" s="455"/>
      <c r="AP231" s="455"/>
      <c r="AQ231" s="455"/>
      <c r="AR231" s="455"/>
      <c r="AS231" s="455"/>
      <c r="AT231" s="455"/>
      <c r="AU231" s="455"/>
      <c r="AV231" s="455"/>
      <c r="AW231" s="455"/>
      <c r="AX231" s="455"/>
      <c r="AY231" s="455"/>
      <c r="AZ231" s="455"/>
      <c r="BA231" s="455"/>
      <c r="BB231" s="455"/>
      <c r="BC231" s="455"/>
      <c r="BD231" s="455"/>
      <c r="BE231" s="455"/>
      <c r="BF231" s="455"/>
      <c r="BG231" s="455"/>
      <c r="BH231" s="455"/>
      <c r="BI231" s="455"/>
      <c r="BJ231" s="456"/>
      <c r="BK231" s="456"/>
      <c r="BL231" s="456"/>
      <c r="BM231" s="456"/>
      <c r="BN231" s="456"/>
      <c r="BO231" s="456"/>
      <c r="BP231" s="456"/>
      <c r="BQ231" s="456"/>
      <c r="BR231" s="456"/>
      <c r="BS231" s="456"/>
      <c r="BT231" s="456"/>
      <c r="BU231" s="456"/>
      <c r="BV231" s="456"/>
      <c r="BW231" s="456"/>
      <c r="BX231" s="456"/>
      <c r="BY231" s="456"/>
      <c r="BZ231" s="456"/>
      <c r="CA231" s="456"/>
      <c r="CB231" s="456"/>
      <c r="CC231" s="456"/>
      <c r="CD231" s="456"/>
      <c r="CE231" s="456"/>
      <c r="CF231" s="456"/>
      <c r="CG231" s="456"/>
      <c r="CH231" s="456"/>
      <c r="CI231" s="456"/>
      <c r="CJ231" s="456"/>
      <c r="CK231" s="456"/>
      <c r="CL231" s="456"/>
      <c r="CM231" s="456"/>
      <c r="CN231" s="456"/>
      <c r="CO231" s="456"/>
      <c r="CP231" s="456"/>
      <c r="CQ231" s="456"/>
      <c r="CR231" s="456"/>
      <c r="CS231" s="456"/>
      <c r="CT231" s="456"/>
      <c r="CU231" s="456"/>
      <c r="CV231" s="456"/>
      <c r="CW231" s="456"/>
      <c r="CX231" s="456"/>
      <c r="CY231" s="456"/>
      <c r="CZ231" s="456"/>
      <c r="DA231" s="456"/>
      <c r="DB231" s="456"/>
      <c r="DC231" s="456"/>
      <c r="DD231" s="456"/>
      <c r="DE231" s="456"/>
      <c r="DF231" s="456"/>
      <c r="DG231" s="456"/>
      <c r="DH231" s="456"/>
      <c r="DI231" s="456"/>
      <c r="DJ231" s="456"/>
      <c r="DK231" s="456"/>
      <c r="DL231" s="456"/>
      <c r="DM231" s="456"/>
      <c r="DN231" s="456"/>
      <c r="DO231" s="456"/>
      <c r="DP231" s="456"/>
      <c r="DQ231" s="456"/>
      <c r="DR231" s="456"/>
      <c r="DS231" s="456"/>
      <c r="DT231" s="456"/>
      <c r="DU231" s="456"/>
      <c r="DV231" s="456"/>
      <c r="DW231" s="456"/>
      <c r="DX231" s="456"/>
      <c r="DY231" s="456"/>
      <c r="DZ231" s="456"/>
      <c r="EA231" s="456"/>
      <c r="EB231" s="456"/>
      <c r="EC231" s="456"/>
      <c r="ED231" s="456"/>
      <c r="EE231" s="456"/>
      <c r="EF231" s="456"/>
      <c r="EG231" s="456"/>
      <c r="EH231" s="456"/>
      <c r="EI231" s="456"/>
      <c r="EJ231" s="456"/>
      <c r="EK231" s="456"/>
      <c r="EL231" s="456"/>
      <c r="EM231" s="456"/>
      <c r="EN231" s="456"/>
      <c r="EO231" s="456"/>
      <c r="EP231" s="456"/>
      <c r="EQ231" s="456"/>
      <c r="ER231" s="456"/>
      <c r="ES231" s="456"/>
      <c r="ET231" s="456"/>
      <c r="EU231" s="456"/>
      <c r="EV231" s="456"/>
      <c r="EW231" s="456"/>
      <c r="EX231" s="456"/>
      <c r="EY231" s="456"/>
      <c r="EZ231" s="456"/>
      <c r="FA231" s="456"/>
      <c r="FB231" s="456"/>
      <c r="FC231" s="456"/>
      <c r="FD231" s="456"/>
      <c r="FE231" s="456"/>
      <c r="FF231" s="456"/>
      <c r="FG231" s="456"/>
      <c r="FH231" s="456"/>
      <c r="FI231" s="456"/>
      <c r="FJ231" s="456"/>
      <c r="FK231" s="456"/>
      <c r="FL231" s="456"/>
      <c r="FM231" s="456"/>
      <c r="FN231" s="456"/>
      <c r="FO231" s="456"/>
      <c r="FP231" s="456"/>
      <c r="FQ231" s="456"/>
      <c r="FR231" s="456"/>
      <c r="FS231" s="456"/>
      <c r="FT231" s="456"/>
      <c r="FU231" s="456"/>
      <c r="FV231" s="456"/>
      <c r="FW231" s="456"/>
      <c r="FX231" s="456"/>
      <c r="FY231" s="456"/>
      <c r="FZ231" s="456"/>
      <c r="GA231" s="456"/>
      <c r="GB231" s="456"/>
      <c r="GC231" s="456"/>
      <c r="GD231" s="456"/>
      <c r="GE231" s="456"/>
      <c r="GF231" s="456"/>
      <c r="GG231" s="456"/>
      <c r="GH231" s="456"/>
      <c r="GI231" s="456"/>
      <c r="GJ231" s="456"/>
      <c r="GK231" s="456"/>
      <c r="GL231" s="456"/>
      <c r="GM231" s="434"/>
      <c r="GN231" s="434"/>
      <c r="GO231" s="434"/>
      <c r="GP231" s="434"/>
      <c r="GQ231" s="434"/>
      <c r="GR231" s="434"/>
      <c r="GS231" s="434"/>
      <c r="GT231" s="434"/>
      <c r="GU231" s="434"/>
      <c r="GV231" s="434"/>
      <c r="GW231" s="434"/>
      <c r="GX231" s="434"/>
      <c r="GY231" s="434"/>
      <c r="GZ231" s="434"/>
      <c r="HA231" s="434"/>
      <c r="HB231" s="434"/>
      <c r="HC231" s="434"/>
      <c r="HD231" s="434"/>
      <c r="HE231" s="434"/>
      <c r="HF231" s="434"/>
      <c r="HG231" s="434"/>
      <c r="HH231" s="434"/>
      <c r="HI231" s="434"/>
      <c r="HJ231" s="434"/>
      <c r="HK231" s="434"/>
      <c r="HL231" s="434"/>
      <c r="HM231" s="434"/>
      <c r="HN231" s="434"/>
      <c r="HO231" s="434"/>
      <c r="HP231" s="434"/>
      <c r="HQ231" s="434"/>
      <c r="HR231" s="434"/>
      <c r="HS231" s="434"/>
      <c r="HT231" s="434"/>
      <c r="HU231" s="434"/>
      <c r="HV231" s="434"/>
      <c r="HW231" s="434"/>
      <c r="HX231" s="434"/>
      <c r="HY231" s="434"/>
      <c r="HZ231" s="434"/>
      <c r="IA231" s="434"/>
      <c r="IB231" s="434"/>
      <c r="IC231" s="434"/>
      <c r="ID231" s="434"/>
      <c r="IE231" s="434"/>
      <c r="IF231" s="434"/>
      <c r="IG231" s="434"/>
      <c r="IH231" s="434"/>
      <c r="II231" s="434"/>
      <c r="IJ231" s="434"/>
    </row>
    <row r="232" spans="1:246" s="495" customFormat="1" ht="67.5">
      <c r="A232" s="313">
        <v>228</v>
      </c>
      <c r="B232" s="1542" t="s">
        <v>1000</v>
      </c>
      <c r="C232" s="1495" t="s">
        <v>216</v>
      </c>
      <c r="D232" s="1552">
        <v>64627896</v>
      </c>
      <c r="E232" s="1552">
        <v>102520330</v>
      </c>
      <c r="F232" s="1512">
        <v>600144852</v>
      </c>
      <c r="G232" s="1513" t="s">
        <v>1794</v>
      </c>
      <c r="H232" s="1510" t="s">
        <v>29</v>
      </c>
      <c r="I232" s="1510" t="s">
        <v>30</v>
      </c>
      <c r="J232" s="1510" t="s">
        <v>219</v>
      </c>
      <c r="K232" s="1559" t="s">
        <v>1795</v>
      </c>
      <c r="L232" s="1573">
        <v>10000000</v>
      </c>
      <c r="M232" s="1574">
        <f t="shared" si="25"/>
        <v>8500000</v>
      </c>
      <c r="N232" s="1575" t="s">
        <v>223</v>
      </c>
      <c r="O232" s="1575" t="s">
        <v>180</v>
      </c>
      <c r="P232" s="1495"/>
      <c r="Q232" s="1495"/>
      <c r="R232" s="1495"/>
      <c r="S232" s="1495"/>
      <c r="T232" s="1495"/>
      <c r="U232" s="1495"/>
      <c r="V232" s="1495" t="s">
        <v>132</v>
      </c>
      <c r="W232" s="1495" t="s">
        <v>132</v>
      </c>
      <c r="X232" s="1495"/>
      <c r="Y232" s="1556" t="s">
        <v>1105</v>
      </c>
      <c r="Z232" s="316" t="s">
        <v>58</v>
      </c>
      <c r="AA232" s="455"/>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c r="FP232" s="210"/>
      <c r="FQ232" s="210"/>
      <c r="FR232" s="210"/>
      <c r="FS232" s="210"/>
      <c r="FT232" s="210"/>
      <c r="FU232" s="210"/>
      <c r="FV232" s="210"/>
    </row>
    <row r="233" spans="1:246" s="495" customFormat="1" ht="67.5">
      <c r="A233" s="313">
        <v>229</v>
      </c>
      <c r="B233" s="1542" t="s">
        <v>1000</v>
      </c>
      <c r="C233" s="1495" t="s">
        <v>216</v>
      </c>
      <c r="D233" s="1552">
        <v>64627896</v>
      </c>
      <c r="E233" s="1552">
        <v>102520330</v>
      </c>
      <c r="F233" s="1512">
        <v>600144852</v>
      </c>
      <c r="G233" s="1542" t="s">
        <v>1106</v>
      </c>
      <c r="H233" s="1542" t="s">
        <v>29</v>
      </c>
      <c r="I233" s="1510" t="s">
        <v>30</v>
      </c>
      <c r="J233" s="1510" t="s">
        <v>219</v>
      </c>
      <c r="K233" s="1506" t="s">
        <v>1107</v>
      </c>
      <c r="L233" s="1553">
        <v>3500000</v>
      </c>
      <c r="M233" s="1569">
        <f t="shared" si="25"/>
        <v>2975000</v>
      </c>
      <c r="N233" s="1555" t="s">
        <v>191</v>
      </c>
      <c r="O233" s="1555" t="s">
        <v>985</v>
      </c>
      <c r="P233" s="1495"/>
      <c r="Q233" s="1495"/>
      <c r="R233" s="1495"/>
      <c r="S233" s="1495"/>
      <c r="T233" s="1495"/>
      <c r="U233" s="1495"/>
      <c r="V233" s="1495"/>
      <c r="W233" s="1495"/>
      <c r="X233" s="1495" t="s">
        <v>132</v>
      </c>
      <c r="Y233" s="1556" t="s">
        <v>1105</v>
      </c>
      <c r="Z233" s="316" t="s">
        <v>58</v>
      </c>
      <c r="AA233" s="455"/>
      <c r="AB233" s="455"/>
      <c r="AC233" s="455"/>
      <c r="AD233" s="455"/>
      <c r="AE233" s="455"/>
      <c r="AF233" s="455"/>
      <c r="AG233" s="455"/>
      <c r="AH233" s="455"/>
      <c r="AI233" s="455"/>
      <c r="AJ233" s="455"/>
      <c r="AK233" s="455"/>
      <c r="AL233" s="455"/>
      <c r="AM233" s="455"/>
      <c r="AN233" s="455"/>
      <c r="AO233" s="455"/>
      <c r="AP233" s="455"/>
      <c r="AQ233" s="455"/>
      <c r="AR233" s="455"/>
      <c r="AS233" s="455"/>
      <c r="AT233" s="455"/>
      <c r="AU233" s="455"/>
      <c r="AV233" s="455"/>
      <c r="AW233" s="455"/>
      <c r="AX233" s="455"/>
      <c r="AY233" s="455"/>
      <c r="AZ233" s="455"/>
      <c r="BA233" s="455"/>
      <c r="BB233" s="455"/>
      <c r="BC233" s="455"/>
      <c r="BD233" s="455"/>
      <c r="BE233" s="455"/>
      <c r="BF233" s="455"/>
      <c r="BG233" s="455"/>
      <c r="BH233" s="455"/>
      <c r="BI233" s="455"/>
      <c r="BJ233" s="456"/>
      <c r="BK233" s="456"/>
      <c r="BL233" s="456"/>
      <c r="BM233" s="456"/>
      <c r="BN233" s="456"/>
      <c r="BO233" s="456"/>
      <c r="BP233" s="456"/>
      <c r="BQ233" s="456"/>
      <c r="BR233" s="456"/>
      <c r="BS233" s="456"/>
      <c r="BT233" s="456"/>
      <c r="BU233" s="456"/>
      <c r="BV233" s="456"/>
      <c r="BW233" s="456"/>
      <c r="BX233" s="456"/>
      <c r="BY233" s="456"/>
      <c r="BZ233" s="456"/>
      <c r="CA233" s="456"/>
      <c r="CB233" s="456"/>
      <c r="CC233" s="456"/>
      <c r="CD233" s="456"/>
      <c r="CE233" s="456"/>
      <c r="CF233" s="456"/>
      <c r="CG233" s="456"/>
      <c r="CH233" s="456"/>
      <c r="CI233" s="456"/>
      <c r="CJ233" s="456"/>
      <c r="CK233" s="456"/>
      <c r="CL233" s="456"/>
      <c r="CM233" s="456"/>
      <c r="CN233" s="456"/>
      <c r="CO233" s="456"/>
      <c r="CP233" s="456"/>
      <c r="CQ233" s="456"/>
      <c r="CR233" s="456"/>
      <c r="CS233" s="456"/>
      <c r="CT233" s="456"/>
      <c r="CU233" s="456"/>
      <c r="CV233" s="456"/>
      <c r="CW233" s="456"/>
      <c r="CX233" s="456"/>
      <c r="CY233" s="456"/>
      <c r="CZ233" s="456"/>
      <c r="DA233" s="456"/>
      <c r="DB233" s="456"/>
      <c r="DC233" s="456"/>
      <c r="DD233" s="456"/>
      <c r="DE233" s="456"/>
      <c r="DF233" s="456"/>
      <c r="DG233" s="456"/>
      <c r="DH233" s="456"/>
      <c r="DI233" s="456"/>
      <c r="DJ233" s="456"/>
      <c r="DK233" s="456"/>
      <c r="DL233" s="456"/>
      <c r="DM233" s="456"/>
      <c r="DN233" s="456"/>
      <c r="DO233" s="456"/>
      <c r="DP233" s="456"/>
      <c r="DQ233" s="456"/>
      <c r="DR233" s="456"/>
      <c r="DS233" s="456"/>
      <c r="DT233" s="456"/>
      <c r="DU233" s="456"/>
      <c r="DV233" s="456"/>
      <c r="DW233" s="456"/>
      <c r="DX233" s="456"/>
      <c r="DY233" s="456"/>
      <c r="DZ233" s="456"/>
      <c r="EA233" s="456"/>
      <c r="EB233" s="456"/>
      <c r="EC233" s="456"/>
      <c r="ED233" s="456"/>
      <c r="EE233" s="456"/>
      <c r="EF233" s="456"/>
      <c r="EG233" s="456"/>
      <c r="EH233" s="456"/>
      <c r="EI233" s="456"/>
      <c r="EJ233" s="456"/>
      <c r="EK233" s="456"/>
      <c r="EL233" s="456"/>
      <c r="EM233" s="456"/>
      <c r="EN233" s="456"/>
      <c r="EO233" s="456"/>
      <c r="EP233" s="456"/>
      <c r="EQ233" s="456"/>
      <c r="ER233" s="456"/>
      <c r="ES233" s="456"/>
      <c r="ET233" s="456"/>
      <c r="EU233" s="456"/>
      <c r="EV233" s="456"/>
      <c r="EW233" s="456"/>
      <c r="EX233" s="456"/>
      <c r="EY233" s="456"/>
      <c r="EZ233" s="456"/>
      <c r="FA233" s="456"/>
      <c r="FB233" s="456"/>
      <c r="FC233" s="456"/>
      <c r="FD233" s="456"/>
      <c r="FE233" s="456"/>
      <c r="FF233" s="456"/>
      <c r="FG233" s="456"/>
      <c r="FH233" s="456"/>
      <c r="FI233" s="456"/>
      <c r="FJ233" s="456"/>
      <c r="FK233" s="456"/>
      <c r="FL233" s="456"/>
      <c r="FM233" s="456"/>
      <c r="FN233" s="456"/>
      <c r="FO233" s="456"/>
      <c r="FP233" s="456"/>
      <c r="FQ233" s="456"/>
      <c r="FR233" s="456"/>
      <c r="FS233" s="456"/>
      <c r="FT233" s="456"/>
      <c r="FU233" s="456"/>
      <c r="FV233" s="456"/>
      <c r="FW233" s="456"/>
      <c r="FX233" s="456"/>
      <c r="FY233" s="456"/>
      <c r="FZ233" s="456"/>
      <c r="GA233" s="456"/>
      <c r="GB233" s="456"/>
      <c r="GC233" s="456"/>
      <c r="GD233" s="456"/>
      <c r="GE233" s="456"/>
      <c r="GF233" s="456"/>
      <c r="GG233" s="456"/>
      <c r="GH233" s="456"/>
      <c r="GI233" s="456"/>
      <c r="GJ233" s="456"/>
      <c r="GK233" s="456"/>
      <c r="GL233" s="456"/>
      <c r="GM233" s="434"/>
      <c r="GN233" s="434"/>
      <c r="GO233" s="434"/>
      <c r="GP233" s="434"/>
      <c r="GQ233" s="434"/>
      <c r="GR233" s="434"/>
      <c r="GS233" s="434"/>
      <c r="GT233" s="434"/>
      <c r="GU233" s="434"/>
      <c r="GV233" s="434"/>
      <c r="GW233" s="434"/>
      <c r="GX233" s="434"/>
      <c r="GY233" s="434"/>
      <c r="GZ233" s="434"/>
      <c r="HA233" s="434"/>
      <c r="HB233" s="434"/>
      <c r="HC233" s="434"/>
      <c r="HD233" s="434"/>
      <c r="HE233" s="434"/>
      <c r="HF233" s="434"/>
      <c r="HG233" s="434"/>
      <c r="HH233" s="434"/>
      <c r="HI233" s="434"/>
      <c r="HJ233" s="434"/>
      <c r="HK233" s="434"/>
      <c r="HL233" s="434"/>
      <c r="HM233" s="434"/>
      <c r="HN233" s="434"/>
      <c r="HO233" s="434"/>
      <c r="HP233" s="434"/>
      <c r="HQ233" s="434"/>
      <c r="HR233" s="434"/>
      <c r="HS233" s="434"/>
      <c r="HT233" s="434"/>
      <c r="HU233" s="434"/>
      <c r="HV233" s="434"/>
      <c r="HW233" s="434"/>
      <c r="HX233" s="434"/>
      <c r="HY233" s="434"/>
      <c r="HZ233" s="434"/>
      <c r="IA233" s="434"/>
      <c r="IB233" s="434"/>
      <c r="IC233" s="434"/>
      <c r="ID233" s="434"/>
      <c r="IE233" s="434"/>
      <c r="IF233" s="434"/>
      <c r="IG233" s="434"/>
      <c r="IH233" s="434"/>
      <c r="II233" s="434"/>
      <c r="IJ233" s="434"/>
    </row>
    <row r="234" spans="1:246" s="494" customFormat="1" ht="78.75">
      <c r="A234" s="386">
        <v>230</v>
      </c>
      <c r="B234" s="417" t="s">
        <v>1108</v>
      </c>
      <c r="C234" s="417" t="s">
        <v>1109</v>
      </c>
      <c r="D234" s="388">
        <v>70989460</v>
      </c>
      <c r="E234" s="388">
        <v>108034097</v>
      </c>
      <c r="F234" s="388">
        <v>600144976</v>
      </c>
      <c r="G234" s="417" t="s">
        <v>1110</v>
      </c>
      <c r="H234" s="389" t="s">
        <v>29</v>
      </c>
      <c r="I234" s="389" t="s">
        <v>30</v>
      </c>
      <c r="J234" s="387" t="s">
        <v>1111</v>
      </c>
      <c r="K234" s="420" t="s">
        <v>1112</v>
      </c>
      <c r="L234" s="391">
        <v>57000000</v>
      </c>
      <c r="M234" s="391">
        <v>0</v>
      </c>
      <c r="N234" s="493">
        <v>2022</v>
      </c>
      <c r="O234" s="393">
        <v>2023</v>
      </c>
      <c r="P234" s="394"/>
      <c r="Q234" s="394"/>
      <c r="R234" s="394"/>
      <c r="S234" s="394" t="s">
        <v>132</v>
      </c>
      <c r="T234" s="394" t="s">
        <v>132</v>
      </c>
      <c r="U234" s="394"/>
      <c r="V234" s="394"/>
      <c r="W234" s="394" t="s">
        <v>132</v>
      </c>
      <c r="X234" s="394"/>
      <c r="Y234" s="417" t="s">
        <v>35</v>
      </c>
      <c r="Z234" s="395" t="s">
        <v>36</v>
      </c>
      <c r="AA234" s="311" t="s">
        <v>166</v>
      </c>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2"/>
      <c r="BK234" s="312"/>
      <c r="BL234" s="312"/>
      <c r="BM234" s="312"/>
      <c r="BN234" s="312"/>
      <c r="BO234" s="312"/>
      <c r="BP234" s="312"/>
      <c r="BQ234" s="312"/>
      <c r="BR234" s="312"/>
      <c r="BS234" s="312"/>
      <c r="BT234" s="312"/>
      <c r="BU234" s="312"/>
      <c r="BV234" s="312"/>
      <c r="BW234" s="312"/>
      <c r="BX234" s="312"/>
      <c r="BY234" s="312"/>
      <c r="BZ234" s="312"/>
      <c r="CA234" s="312"/>
      <c r="CB234" s="312"/>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12"/>
      <c r="DJ234" s="312"/>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12"/>
      <c r="EV234" s="312"/>
      <c r="EW234" s="312"/>
      <c r="EX234" s="312"/>
      <c r="EY234" s="312"/>
      <c r="EZ234" s="312"/>
      <c r="FA234" s="312"/>
      <c r="FB234" s="312"/>
      <c r="FC234" s="312"/>
      <c r="FD234" s="312"/>
      <c r="FE234" s="312"/>
      <c r="FF234" s="312"/>
      <c r="FG234" s="312"/>
      <c r="FH234" s="312"/>
      <c r="FI234" s="312"/>
      <c r="FJ234" s="312"/>
      <c r="FK234" s="312"/>
      <c r="FL234" s="312"/>
      <c r="FM234" s="312"/>
      <c r="FN234" s="312"/>
      <c r="FO234" s="312"/>
      <c r="FP234" s="312"/>
      <c r="FQ234" s="312"/>
      <c r="FR234" s="312"/>
      <c r="FS234" s="312"/>
      <c r="FT234" s="312"/>
      <c r="FU234" s="312"/>
      <c r="FV234" s="312"/>
      <c r="FW234" s="312"/>
      <c r="FX234" s="312"/>
      <c r="FY234" s="312"/>
      <c r="FZ234" s="312"/>
      <c r="GA234" s="312"/>
      <c r="GB234" s="312"/>
      <c r="GC234" s="312"/>
      <c r="GD234" s="312"/>
      <c r="GE234" s="312"/>
      <c r="GF234" s="312"/>
      <c r="GG234" s="312"/>
      <c r="GH234" s="312"/>
      <c r="GI234" s="312"/>
      <c r="GJ234" s="312"/>
      <c r="GK234" s="312"/>
      <c r="GL234" s="312"/>
      <c r="GM234" s="312"/>
      <c r="GN234" s="312"/>
      <c r="GO234" s="312"/>
      <c r="GP234" s="312"/>
      <c r="GQ234" s="312"/>
      <c r="GR234" s="312"/>
      <c r="GS234" s="312"/>
      <c r="GT234" s="312"/>
      <c r="GU234" s="312"/>
      <c r="GV234" s="312"/>
      <c r="GW234" s="312"/>
      <c r="GX234" s="312"/>
      <c r="GY234" s="312"/>
      <c r="GZ234" s="312"/>
      <c r="HA234" s="312"/>
      <c r="HB234" s="312"/>
      <c r="HC234" s="312"/>
      <c r="HD234" s="312"/>
      <c r="HE234" s="312"/>
      <c r="HF234" s="312"/>
      <c r="HG234" s="312"/>
      <c r="HH234" s="312"/>
      <c r="HI234" s="312"/>
      <c r="HJ234" s="312"/>
      <c r="HK234" s="312"/>
      <c r="HL234" s="312"/>
      <c r="HM234" s="312"/>
      <c r="HN234" s="312"/>
      <c r="HO234" s="312"/>
      <c r="HP234" s="312"/>
      <c r="HQ234" s="312"/>
      <c r="HR234" s="312"/>
      <c r="HS234" s="312"/>
      <c r="HT234" s="312"/>
      <c r="HU234" s="312"/>
      <c r="HV234" s="312"/>
      <c r="HW234" s="312"/>
      <c r="HX234" s="312"/>
      <c r="HY234" s="312"/>
      <c r="HZ234" s="312"/>
      <c r="IA234" s="312"/>
      <c r="IB234" s="312"/>
      <c r="IC234" s="312"/>
      <c r="ID234" s="312"/>
      <c r="IE234" s="312"/>
      <c r="IF234" s="312"/>
      <c r="IG234" s="312"/>
      <c r="IH234" s="312"/>
      <c r="II234" s="312"/>
      <c r="IJ234" s="312"/>
    </row>
    <row r="235" spans="1:246" s="476" customFormat="1" ht="104.65" customHeight="1">
      <c r="A235" s="283">
        <v>231</v>
      </c>
      <c r="B235" s="284" t="s">
        <v>640</v>
      </c>
      <c r="C235" s="284" t="s">
        <v>118</v>
      </c>
      <c r="D235" s="314">
        <v>70987700</v>
      </c>
      <c r="E235" s="314">
        <v>102508488</v>
      </c>
      <c r="F235" s="314">
        <v>650026322</v>
      </c>
      <c r="G235" s="284" t="s">
        <v>1113</v>
      </c>
      <c r="H235" s="450" t="s">
        <v>142</v>
      </c>
      <c r="I235" s="315" t="s">
        <v>30</v>
      </c>
      <c r="J235" s="284" t="s">
        <v>120</v>
      </c>
      <c r="K235" s="299" t="s">
        <v>1114</v>
      </c>
      <c r="L235" s="438">
        <v>8500000</v>
      </c>
      <c r="M235" s="295">
        <f t="shared" ref="M235:M238" si="26">L235/100*85</f>
        <v>7225000</v>
      </c>
      <c r="N235" s="475">
        <v>2023</v>
      </c>
      <c r="O235" s="475">
        <v>2027</v>
      </c>
      <c r="P235" s="320" t="s">
        <v>132</v>
      </c>
      <c r="Q235" s="320" t="s">
        <v>132</v>
      </c>
      <c r="R235" s="320" t="s">
        <v>132</v>
      </c>
      <c r="S235" s="320" t="s">
        <v>132</v>
      </c>
      <c r="T235" s="320"/>
      <c r="U235" s="320"/>
      <c r="V235" s="320"/>
      <c r="W235" s="320"/>
      <c r="X235" s="320" t="s">
        <v>132</v>
      </c>
      <c r="Y235" s="1762" t="s">
        <v>2004</v>
      </c>
      <c r="Z235" s="294" t="s">
        <v>1115</v>
      </c>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c r="DG235" s="221"/>
      <c r="DH235" s="221"/>
      <c r="DI235" s="221"/>
      <c r="DJ235" s="221"/>
      <c r="DK235" s="221"/>
      <c r="DL235" s="221"/>
      <c r="DM235" s="221"/>
      <c r="DN235" s="221"/>
      <c r="DO235" s="221"/>
      <c r="DP235" s="221"/>
      <c r="DQ235" s="221"/>
      <c r="DR235" s="221"/>
      <c r="DS235" s="221"/>
      <c r="DT235" s="221"/>
      <c r="DU235" s="221"/>
      <c r="DV235" s="221"/>
      <c r="DW235" s="221"/>
      <c r="DX235" s="221"/>
      <c r="DY235" s="221"/>
      <c r="DZ235" s="221"/>
      <c r="EA235" s="221"/>
      <c r="EB235" s="221"/>
      <c r="EC235" s="221"/>
      <c r="ED235" s="221"/>
      <c r="EE235" s="221"/>
      <c r="EF235" s="221"/>
      <c r="EG235" s="221"/>
      <c r="EH235" s="221"/>
      <c r="EI235" s="221"/>
      <c r="EJ235" s="221"/>
      <c r="EK235" s="221"/>
      <c r="EL235" s="221"/>
      <c r="EM235" s="221"/>
      <c r="EN235" s="221"/>
      <c r="EO235" s="221"/>
      <c r="EP235" s="221"/>
      <c r="EQ235" s="221"/>
      <c r="ER235" s="221"/>
      <c r="ES235" s="221"/>
      <c r="ET235" s="221"/>
      <c r="EU235" s="221"/>
      <c r="EV235" s="221"/>
      <c r="EW235" s="221"/>
      <c r="EX235" s="221"/>
      <c r="EY235" s="221"/>
      <c r="EZ235" s="221"/>
      <c r="FA235" s="221"/>
      <c r="FB235" s="221"/>
      <c r="FC235" s="221"/>
      <c r="FD235" s="221"/>
      <c r="FE235" s="221"/>
      <c r="FF235" s="221"/>
      <c r="FG235" s="221"/>
      <c r="FH235" s="221"/>
      <c r="FI235" s="221"/>
      <c r="FJ235" s="221"/>
      <c r="FK235" s="221"/>
      <c r="FL235" s="221"/>
      <c r="FM235" s="221"/>
      <c r="FN235" s="221"/>
      <c r="FO235" s="221"/>
      <c r="FP235" s="221"/>
      <c r="FQ235" s="221"/>
      <c r="FR235" s="221"/>
      <c r="FS235" s="221"/>
      <c r="FT235" s="221"/>
      <c r="FU235" s="221"/>
      <c r="FV235" s="221"/>
      <c r="FW235" s="221"/>
      <c r="FX235" s="221"/>
      <c r="FY235" s="221"/>
      <c r="FZ235" s="221"/>
      <c r="GA235" s="221"/>
      <c r="GB235" s="221"/>
      <c r="GC235" s="221"/>
      <c r="GD235" s="221"/>
      <c r="GE235" s="221"/>
      <c r="GF235" s="221"/>
      <c r="GG235" s="221"/>
      <c r="GH235" s="221"/>
      <c r="GI235" s="221"/>
      <c r="GJ235" s="221"/>
      <c r="GK235" s="221"/>
      <c r="GL235" s="221"/>
      <c r="GM235" s="221"/>
      <c r="GN235" s="221"/>
      <c r="GO235" s="221"/>
      <c r="GP235" s="221"/>
      <c r="GQ235" s="221"/>
      <c r="GR235" s="221"/>
      <c r="GS235" s="221"/>
      <c r="GT235" s="221"/>
      <c r="GU235" s="221"/>
      <c r="GV235" s="221"/>
      <c r="GW235" s="221"/>
      <c r="GX235" s="221"/>
      <c r="GY235" s="221"/>
      <c r="GZ235" s="221"/>
      <c r="HA235" s="221"/>
      <c r="HB235" s="221"/>
      <c r="HC235" s="221"/>
      <c r="HD235" s="221"/>
      <c r="HE235" s="221"/>
      <c r="HF235" s="221"/>
      <c r="HG235" s="221"/>
      <c r="HH235" s="221"/>
      <c r="HI235" s="221"/>
      <c r="HJ235" s="221"/>
      <c r="HK235" s="221"/>
      <c r="HL235" s="221"/>
      <c r="HM235" s="221"/>
      <c r="HN235" s="221"/>
      <c r="HO235" s="221"/>
      <c r="HP235" s="221"/>
      <c r="HQ235" s="221"/>
      <c r="HR235" s="221"/>
      <c r="HS235" s="221"/>
      <c r="HT235" s="221"/>
      <c r="HU235" s="221"/>
      <c r="HV235" s="221"/>
      <c r="HW235" s="221"/>
      <c r="HX235" s="221"/>
      <c r="HY235" s="221"/>
      <c r="HZ235" s="221"/>
      <c r="IA235" s="221"/>
      <c r="IB235" s="221"/>
      <c r="IC235" s="221"/>
      <c r="ID235" s="221"/>
      <c r="IE235" s="221"/>
      <c r="IF235" s="221"/>
      <c r="IG235" s="221"/>
      <c r="IH235" s="221"/>
      <c r="II235" s="221"/>
      <c r="IJ235" s="221"/>
      <c r="IK235" s="221"/>
      <c r="IL235" s="221"/>
    </row>
    <row r="236" spans="1:246" s="476" customFormat="1" ht="101.25">
      <c r="A236" s="662">
        <v>232</v>
      </c>
      <c r="B236" s="1234" t="s">
        <v>640</v>
      </c>
      <c r="C236" s="1234" t="s">
        <v>118</v>
      </c>
      <c r="D236" s="1235">
        <v>70987700</v>
      </c>
      <c r="E236" s="1235">
        <v>102508488</v>
      </c>
      <c r="F236" s="1235">
        <v>650026322</v>
      </c>
      <c r="G236" s="1234" t="s">
        <v>1116</v>
      </c>
      <c r="H236" s="1250" t="s">
        <v>142</v>
      </c>
      <c r="I236" s="1236" t="s">
        <v>30</v>
      </c>
      <c r="J236" s="1234" t="s">
        <v>120</v>
      </c>
      <c r="K236" s="1147" t="s">
        <v>1117</v>
      </c>
      <c r="L236" s="549">
        <v>13000000</v>
      </c>
      <c r="M236" s="485">
        <v>0</v>
      </c>
      <c r="N236" s="1251">
        <v>2023</v>
      </c>
      <c r="O236" s="1251">
        <v>2027</v>
      </c>
      <c r="P236" s="1252" t="s">
        <v>132</v>
      </c>
      <c r="Q236" s="1252" t="s">
        <v>132</v>
      </c>
      <c r="R236" s="1252" t="s">
        <v>132</v>
      </c>
      <c r="S236" s="1252" t="s">
        <v>132</v>
      </c>
      <c r="T236" s="1252"/>
      <c r="U236" s="1252"/>
      <c r="V236" s="1252" t="s">
        <v>132</v>
      </c>
      <c r="W236" s="1252" t="s">
        <v>132</v>
      </c>
      <c r="X236" s="1252" t="s">
        <v>132</v>
      </c>
      <c r="Y236" s="1763" t="s">
        <v>2005</v>
      </c>
      <c r="Z236" s="663" t="s">
        <v>1115</v>
      </c>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1"/>
      <c r="DI236" s="221"/>
      <c r="DJ236" s="221"/>
      <c r="DK236" s="221"/>
      <c r="DL236" s="221"/>
      <c r="DM236" s="221"/>
      <c r="DN236" s="221"/>
      <c r="DO236" s="221"/>
      <c r="DP236" s="221"/>
      <c r="DQ236" s="221"/>
      <c r="DR236" s="221"/>
      <c r="DS236" s="221"/>
      <c r="DT236" s="221"/>
      <c r="DU236" s="221"/>
      <c r="DV236" s="221"/>
      <c r="DW236" s="221"/>
      <c r="DX236" s="221"/>
      <c r="DY236" s="221"/>
      <c r="DZ236" s="221"/>
      <c r="EA236" s="221"/>
      <c r="EB236" s="221"/>
      <c r="EC236" s="221"/>
      <c r="ED236" s="221"/>
      <c r="EE236" s="221"/>
      <c r="EF236" s="221"/>
      <c r="EG236" s="221"/>
      <c r="EH236" s="221"/>
      <c r="EI236" s="221"/>
      <c r="EJ236" s="221"/>
      <c r="EK236" s="221"/>
      <c r="EL236" s="221"/>
      <c r="EM236" s="221"/>
      <c r="EN236" s="221"/>
      <c r="EO236" s="221"/>
      <c r="EP236" s="221"/>
      <c r="EQ236" s="221"/>
      <c r="ER236" s="221"/>
      <c r="ES236" s="221"/>
      <c r="ET236" s="221"/>
      <c r="EU236" s="221"/>
      <c r="EV236" s="221"/>
      <c r="EW236" s="221"/>
      <c r="EX236" s="221"/>
      <c r="EY236" s="221"/>
      <c r="EZ236" s="221"/>
      <c r="FA236" s="221"/>
      <c r="FB236" s="221"/>
      <c r="FC236" s="221"/>
      <c r="FD236" s="221"/>
      <c r="FE236" s="221"/>
      <c r="FF236" s="221"/>
      <c r="FG236" s="221"/>
      <c r="FH236" s="221"/>
      <c r="FI236" s="221"/>
      <c r="FJ236" s="221"/>
      <c r="FK236" s="221"/>
      <c r="FL236" s="221"/>
      <c r="FM236" s="221"/>
      <c r="FN236" s="221"/>
      <c r="FO236" s="221"/>
      <c r="FP236" s="221"/>
      <c r="FQ236" s="221"/>
      <c r="FR236" s="221"/>
      <c r="FS236" s="221"/>
      <c r="FT236" s="221"/>
      <c r="FU236" s="221"/>
      <c r="FV236" s="221"/>
      <c r="FW236" s="221"/>
      <c r="FX236" s="221"/>
      <c r="FY236" s="221"/>
      <c r="FZ236" s="221"/>
      <c r="GA236" s="221"/>
      <c r="GB236" s="221"/>
      <c r="GC236" s="221"/>
      <c r="GD236" s="221"/>
      <c r="GE236" s="221"/>
      <c r="GF236" s="221"/>
      <c r="GG236" s="221"/>
      <c r="GH236" s="221"/>
      <c r="GI236" s="221"/>
      <c r="GJ236" s="221"/>
      <c r="GK236" s="221"/>
      <c r="GL236" s="221"/>
      <c r="GM236" s="221"/>
      <c r="GN236" s="221"/>
      <c r="GO236" s="221"/>
      <c r="GP236" s="221"/>
      <c r="GQ236" s="221"/>
      <c r="GR236" s="221"/>
      <c r="GS236" s="221"/>
      <c r="GT236" s="221"/>
      <c r="GU236" s="221"/>
      <c r="GV236" s="221"/>
      <c r="GW236" s="221"/>
      <c r="GX236" s="221"/>
      <c r="GY236" s="221"/>
      <c r="GZ236" s="221"/>
      <c r="HA236" s="221"/>
      <c r="HB236" s="221"/>
      <c r="HC236" s="221"/>
      <c r="HD236" s="221"/>
      <c r="HE236" s="221"/>
      <c r="HF236" s="221"/>
      <c r="HG236" s="221"/>
      <c r="HH236" s="221"/>
      <c r="HI236" s="221"/>
      <c r="HJ236" s="221"/>
      <c r="HK236" s="221"/>
      <c r="HL236" s="221"/>
      <c r="HM236" s="221"/>
      <c r="HN236" s="221"/>
      <c r="HO236" s="221"/>
      <c r="HP236" s="221"/>
      <c r="HQ236" s="221"/>
      <c r="HR236" s="221"/>
      <c r="HS236" s="221"/>
      <c r="HT236" s="221"/>
      <c r="HU236" s="221"/>
      <c r="HV236" s="221"/>
      <c r="HW236" s="221"/>
      <c r="HX236" s="221"/>
      <c r="HY236" s="221"/>
      <c r="HZ236" s="221"/>
      <c r="IA236" s="221"/>
      <c r="IB236" s="221"/>
      <c r="IC236" s="221"/>
      <c r="ID236" s="221"/>
      <c r="IE236" s="221"/>
      <c r="IF236" s="221"/>
      <c r="IG236" s="221"/>
      <c r="IH236" s="221"/>
      <c r="II236" s="221"/>
      <c r="IJ236" s="221"/>
      <c r="IK236" s="221"/>
      <c r="IL236" s="221"/>
    </row>
    <row r="237" spans="1:246" s="476" customFormat="1" ht="56.25">
      <c r="A237" s="283">
        <v>233</v>
      </c>
      <c r="B237" s="284" t="s">
        <v>640</v>
      </c>
      <c r="C237" s="284" t="s">
        <v>118</v>
      </c>
      <c r="D237" s="314">
        <v>70987700</v>
      </c>
      <c r="E237" s="314">
        <v>102508488</v>
      </c>
      <c r="F237" s="314">
        <v>650026322</v>
      </c>
      <c r="G237" s="284" t="s">
        <v>1118</v>
      </c>
      <c r="H237" s="450" t="s">
        <v>142</v>
      </c>
      <c r="I237" s="315" t="s">
        <v>30</v>
      </c>
      <c r="J237" s="284" t="s">
        <v>120</v>
      </c>
      <c r="K237" s="289" t="s">
        <v>1119</v>
      </c>
      <c r="L237" s="438">
        <v>28000000</v>
      </c>
      <c r="M237" s="295">
        <f t="shared" si="26"/>
        <v>23800000</v>
      </c>
      <c r="N237" s="1695">
        <v>2026</v>
      </c>
      <c r="O237" s="475">
        <v>2027</v>
      </c>
      <c r="P237" s="320" t="s">
        <v>132</v>
      </c>
      <c r="Q237" s="320" t="s">
        <v>132</v>
      </c>
      <c r="R237" s="320" t="s">
        <v>132</v>
      </c>
      <c r="S237" s="320" t="s">
        <v>132</v>
      </c>
      <c r="T237" s="320"/>
      <c r="U237" s="320" t="s">
        <v>132</v>
      </c>
      <c r="V237" s="320" t="s">
        <v>132</v>
      </c>
      <c r="W237" s="320" t="s">
        <v>132</v>
      </c>
      <c r="X237" s="320" t="s">
        <v>132</v>
      </c>
      <c r="Y237" s="326" t="s">
        <v>1120</v>
      </c>
      <c r="Z237" s="294" t="s">
        <v>58</v>
      </c>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221"/>
      <c r="EH237" s="221"/>
      <c r="EI237" s="221"/>
      <c r="EJ237" s="221"/>
      <c r="EK237" s="221"/>
      <c r="EL237" s="221"/>
      <c r="EM237" s="221"/>
      <c r="EN237" s="221"/>
      <c r="EO237" s="221"/>
      <c r="EP237" s="221"/>
      <c r="EQ237" s="221"/>
      <c r="ER237" s="221"/>
      <c r="ES237" s="221"/>
      <c r="ET237" s="221"/>
      <c r="EU237" s="221"/>
      <c r="EV237" s="221"/>
      <c r="EW237" s="221"/>
      <c r="EX237" s="221"/>
      <c r="EY237" s="221"/>
      <c r="EZ237" s="221"/>
      <c r="FA237" s="221"/>
      <c r="FB237" s="221"/>
      <c r="FC237" s="221"/>
      <c r="FD237" s="221"/>
      <c r="FE237" s="221"/>
      <c r="FF237" s="221"/>
      <c r="FG237" s="221"/>
      <c r="FH237" s="221"/>
      <c r="FI237" s="221"/>
      <c r="FJ237" s="221"/>
      <c r="FK237" s="221"/>
      <c r="FL237" s="221"/>
      <c r="FM237" s="221"/>
      <c r="FN237" s="221"/>
      <c r="FO237" s="221"/>
      <c r="FP237" s="221"/>
      <c r="FQ237" s="221"/>
      <c r="FR237" s="221"/>
      <c r="FS237" s="221"/>
      <c r="FT237" s="221"/>
      <c r="FU237" s="221"/>
      <c r="FV237" s="221"/>
      <c r="FW237" s="221"/>
      <c r="FX237" s="221"/>
      <c r="FY237" s="221"/>
      <c r="FZ237" s="221"/>
      <c r="GA237" s="221"/>
      <c r="GB237" s="221"/>
      <c r="GC237" s="221"/>
      <c r="GD237" s="221"/>
      <c r="GE237" s="221"/>
      <c r="GF237" s="221"/>
      <c r="GG237" s="221"/>
      <c r="GH237" s="221"/>
      <c r="GI237" s="221"/>
      <c r="GJ237" s="221"/>
      <c r="GK237" s="221"/>
      <c r="GL237" s="221"/>
      <c r="GM237" s="221"/>
      <c r="GN237" s="221"/>
      <c r="GO237" s="221"/>
      <c r="GP237" s="221"/>
      <c r="GQ237" s="221"/>
      <c r="GR237" s="221"/>
      <c r="GS237" s="221"/>
      <c r="GT237" s="221"/>
      <c r="GU237" s="221"/>
      <c r="GV237" s="221"/>
      <c r="GW237" s="221"/>
      <c r="GX237" s="221"/>
      <c r="GY237" s="221"/>
      <c r="GZ237" s="221"/>
      <c r="HA237" s="221"/>
      <c r="HB237" s="221"/>
      <c r="HC237" s="221"/>
      <c r="HD237" s="221"/>
      <c r="HE237" s="221"/>
      <c r="HF237" s="221"/>
      <c r="HG237" s="221"/>
      <c r="HH237" s="221"/>
      <c r="HI237" s="221"/>
      <c r="HJ237" s="221"/>
      <c r="HK237" s="221"/>
      <c r="HL237" s="221"/>
      <c r="HM237" s="221"/>
      <c r="HN237" s="221"/>
      <c r="HO237" s="221"/>
      <c r="HP237" s="221"/>
      <c r="HQ237" s="221"/>
      <c r="HR237" s="221"/>
      <c r="HS237" s="221"/>
      <c r="HT237" s="221"/>
      <c r="HU237" s="221"/>
      <c r="HV237" s="221"/>
      <c r="HW237" s="221"/>
      <c r="HX237" s="221"/>
      <c r="HY237" s="221"/>
      <c r="HZ237" s="221"/>
      <c r="IA237" s="221"/>
      <c r="IB237" s="221"/>
      <c r="IC237" s="221"/>
      <c r="ID237" s="221"/>
      <c r="IE237" s="221"/>
      <c r="IF237" s="221"/>
      <c r="IG237" s="221"/>
      <c r="IH237" s="221"/>
      <c r="II237" s="221"/>
      <c r="IJ237" s="221"/>
      <c r="IK237" s="221"/>
      <c r="IL237" s="221"/>
    </row>
    <row r="238" spans="1:246" s="287" customFormat="1" ht="33.75">
      <c r="A238" s="283">
        <v>234</v>
      </c>
      <c r="B238" s="288" t="s">
        <v>1121</v>
      </c>
      <c r="C238" s="287" t="s">
        <v>208</v>
      </c>
      <c r="D238" s="287">
        <v>75027551</v>
      </c>
      <c r="E238" s="287">
        <v>102420882</v>
      </c>
      <c r="F238" s="285">
        <v>600142639</v>
      </c>
      <c r="G238" s="287" t="s">
        <v>586</v>
      </c>
      <c r="H238" s="287" t="s">
        <v>142</v>
      </c>
      <c r="I238" s="287" t="s">
        <v>903</v>
      </c>
      <c r="J238" s="287" t="s">
        <v>210</v>
      </c>
      <c r="K238" s="321" t="s">
        <v>1122</v>
      </c>
      <c r="L238" s="290">
        <v>2000000</v>
      </c>
      <c r="M238" s="295">
        <f t="shared" si="26"/>
        <v>1700000</v>
      </c>
      <c r="N238" s="292">
        <v>2023</v>
      </c>
      <c r="O238" s="292">
        <v>2027</v>
      </c>
      <c r="P238" s="293" t="s">
        <v>132</v>
      </c>
      <c r="Q238" s="293" t="s">
        <v>132</v>
      </c>
      <c r="R238" s="293" t="s">
        <v>132</v>
      </c>
      <c r="S238" s="293" t="s">
        <v>132</v>
      </c>
      <c r="T238" s="293"/>
      <c r="U238" s="293"/>
      <c r="V238" s="293" t="s">
        <v>132</v>
      </c>
      <c r="W238" s="293" t="s">
        <v>132</v>
      </c>
      <c r="X238" s="293"/>
      <c r="Y238" s="288" t="s">
        <v>1123</v>
      </c>
      <c r="Z238" s="294" t="s">
        <v>58</v>
      </c>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7"/>
      <c r="BK238" s="297"/>
      <c r="BL238" s="297"/>
      <c r="BM238" s="297"/>
      <c r="BN238" s="297"/>
      <c r="BO238" s="297"/>
      <c r="BP238" s="297"/>
      <c r="BQ238" s="297"/>
      <c r="BR238" s="297"/>
      <c r="BS238" s="297"/>
      <c r="BT238" s="297"/>
      <c r="BU238" s="297"/>
      <c r="BV238" s="297"/>
      <c r="BW238" s="297"/>
      <c r="BX238" s="297"/>
      <c r="BY238" s="297"/>
      <c r="BZ238" s="297"/>
      <c r="CA238" s="297"/>
      <c r="CB238" s="297"/>
      <c r="CC238" s="297"/>
      <c r="CD238" s="297"/>
      <c r="CE238" s="297"/>
      <c r="CF238" s="297"/>
      <c r="CG238" s="297"/>
      <c r="CH238" s="297"/>
      <c r="CI238" s="297"/>
      <c r="CJ238" s="297"/>
      <c r="CK238" s="297"/>
      <c r="CL238" s="297"/>
      <c r="CM238" s="297"/>
      <c r="CN238" s="297"/>
      <c r="CO238" s="297"/>
      <c r="CP238" s="297"/>
      <c r="CQ238" s="297"/>
      <c r="CR238" s="297"/>
      <c r="CS238" s="297"/>
      <c r="CT238" s="297"/>
      <c r="CU238" s="297"/>
      <c r="CV238" s="297"/>
      <c r="CW238" s="297"/>
      <c r="CX238" s="297"/>
      <c r="CY238" s="297"/>
      <c r="CZ238" s="297"/>
      <c r="DA238" s="297"/>
      <c r="DB238" s="297"/>
      <c r="DC238" s="297"/>
      <c r="DD238" s="297"/>
      <c r="DE238" s="297"/>
      <c r="DF238" s="297"/>
      <c r="DG238" s="297"/>
      <c r="DH238" s="297"/>
      <c r="DI238" s="297"/>
      <c r="DJ238" s="297"/>
      <c r="DK238" s="297"/>
      <c r="DL238" s="297"/>
      <c r="DM238" s="296"/>
      <c r="DN238" s="296"/>
      <c r="DO238" s="296"/>
      <c r="DP238" s="296"/>
      <c r="DQ238" s="296"/>
      <c r="DR238" s="296"/>
      <c r="DS238" s="296"/>
      <c r="DT238" s="296"/>
      <c r="DU238" s="296"/>
      <c r="DV238" s="296"/>
      <c r="DW238" s="296"/>
      <c r="DX238" s="296"/>
      <c r="DY238" s="296"/>
      <c r="DZ238" s="296"/>
      <c r="EA238" s="296"/>
      <c r="EB238" s="296"/>
      <c r="EC238" s="296"/>
      <c r="ED238" s="296"/>
      <c r="EE238" s="296"/>
      <c r="EF238" s="296"/>
      <c r="EG238" s="296"/>
      <c r="EH238" s="296"/>
      <c r="EI238" s="296"/>
      <c r="EJ238" s="296"/>
      <c r="EK238" s="296"/>
      <c r="EL238" s="296"/>
      <c r="EM238" s="296"/>
      <c r="EN238" s="296"/>
      <c r="EO238" s="296"/>
      <c r="EP238" s="296"/>
      <c r="EQ238" s="296"/>
      <c r="ER238" s="296"/>
      <c r="ES238" s="296"/>
      <c r="ET238" s="296"/>
      <c r="EU238" s="296"/>
      <c r="EV238" s="296"/>
      <c r="EW238" s="296"/>
      <c r="EX238" s="296"/>
      <c r="EY238" s="296"/>
      <c r="EZ238" s="296"/>
      <c r="FA238" s="296"/>
      <c r="FB238" s="296"/>
      <c r="FC238" s="296"/>
      <c r="FD238" s="296"/>
      <c r="FE238" s="296"/>
      <c r="FF238" s="296"/>
      <c r="FG238" s="296"/>
      <c r="FH238" s="296"/>
      <c r="FI238" s="296"/>
      <c r="FJ238" s="296"/>
      <c r="FK238" s="296"/>
      <c r="FL238" s="296"/>
      <c r="FM238" s="296"/>
      <c r="FN238" s="296"/>
      <c r="FO238" s="296"/>
      <c r="FP238" s="296"/>
      <c r="FQ238" s="296"/>
      <c r="FR238" s="296"/>
      <c r="FS238" s="296"/>
      <c r="FT238" s="296"/>
      <c r="FU238" s="296"/>
      <c r="FV238" s="296"/>
      <c r="FW238" s="296"/>
      <c r="FX238" s="296"/>
      <c r="FY238" s="296"/>
      <c r="FZ238" s="296"/>
      <c r="GA238" s="296"/>
      <c r="GB238" s="296"/>
      <c r="GC238" s="296"/>
      <c r="GD238" s="296"/>
      <c r="GE238" s="296"/>
      <c r="GF238" s="296"/>
      <c r="GG238" s="296"/>
      <c r="GH238" s="296"/>
      <c r="GI238" s="296"/>
      <c r="GJ238" s="296"/>
      <c r="GK238" s="296"/>
      <c r="GL238" s="296"/>
      <c r="GM238" s="296"/>
      <c r="GN238" s="296"/>
      <c r="GO238" s="296"/>
      <c r="GP238" s="296"/>
      <c r="GQ238" s="296"/>
      <c r="GR238" s="296"/>
      <c r="GS238" s="296"/>
      <c r="GT238" s="296"/>
      <c r="GU238" s="296"/>
      <c r="GV238" s="296"/>
      <c r="GW238" s="296"/>
      <c r="GX238" s="296"/>
      <c r="GY238" s="296"/>
      <c r="GZ238" s="296"/>
      <c r="HA238" s="296"/>
      <c r="HB238" s="296"/>
      <c r="HC238" s="296"/>
      <c r="HD238" s="296"/>
      <c r="HE238" s="296"/>
      <c r="HF238" s="296"/>
      <c r="HG238" s="296"/>
      <c r="HH238" s="296"/>
      <c r="HI238" s="296"/>
      <c r="HJ238" s="296"/>
      <c r="HK238" s="296"/>
      <c r="HL238" s="296"/>
      <c r="HM238" s="296"/>
      <c r="HN238" s="296"/>
      <c r="HO238" s="296"/>
      <c r="HP238" s="296"/>
      <c r="HQ238" s="296"/>
      <c r="HR238" s="296"/>
      <c r="HS238" s="296"/>
      <c r="HT238" s="296"/>
      <c r="HU238" s="296"/>
      <c r="HV238" s="296"/>
      <c r="HW238" s="296"/>
      <c r="HX238" s="296"/>
      <c r="HY238" s="296"/>
      <c r="HZ238" s="296"/>
      <c r="IA238" s="296"/>
      <c r="IB238" s="296"/>
      <c r="IC238" s="296"/>
      <c r="ID238" s="296"/>
      <c r="IE238" s="498"/>
    </row>
    <row r="239" spans="1:246" s="287" customFormat="1" ht="22.5">
      <c r="A239" s="1218">
        <v>235</v>
      </c>
      <c r="B239" s="1221" t="s">
        <v>1121</v>
      </c>
      <c r="C239" s="1220" t="s">
        <v>208</v>
      </c>
      <c r="D239" s="1220">
        <v>75027551</v>
      </c>
      <c r="E239" s="1220">
        <v>102420882</v>
      </c>
      <c r="F239" s="1219">
        <v>600142639</v>
      </c>
      <c r="G239" s="1220" t="s">
        <v>1683</v>
      </c>
      <c r="H239" s="1220" t="s">
        <v>142</v>
      </c>
      <c r="I239" s="1220" t="s">
        <v>903</v>
      </c>
      <c r="J239" s="1220" t="s">
        <v>210</v>
      </c>
      <c r="K239" s="1253" t="s">
        <v>1684</v>
      </c>
      <c r="L239" s="1222">
        <v>3000000</v>
      </c>
      <c r="M239" s="1222">
        <v>0</v>
      </c>
      <c r="N239" s="1223">
        <v>2023</v>
      </c>
      <c r="O239" s="1223">
        <v>2025</v>
      </c>
      <c r="P239" s="1224" t="s">
        <v>132</v>
      </c>
      <c r="Q239" s="1224" t="s">
        <v>132</v>
      </c>
      <c r="R239" s="1224" t="s">
        <v>132</v>
      </c>
      <c r="S239" s="1224" t="s">
        <v>132</v>
      </c>
      <c r="T239" s="1224" t="s">
        <v>132</v>
      </c>
      <c r="U239" s="1224"/>
      <c r="V239" s="1224" t="s">
        <v>132</v>
      </c>
      <c r="W239" s="1224" t="s">
        <v>132</v>
      </c>
      <c r="X239" s="1224"/>
      <c r="Y239" s="1221" t="s">
        <v>1123</v>
      </c>
      <c r="Z239" s="1225" t="s">
        <v>58</v>
      </c>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7"/>
      <c r="BK239" s="297"/>
      <c r="BL239" s="297"/>
      <c r="BM239" s="297"/>
      <c r="BN239" s="297"/>
      <c r="BO239" s="297"/>
      <c r="BP239" s="297"/>
      <c r="BQ239" s="297"/>
      <c r="BR239" s="297"/>
      <c r="BS239" s="297"/>
      <c r="BT239" s="297"/>
      <c r="BU239" s="297"/>
      <c r="BV239" s="297"/>
      <c r="BW239" s="297"/>
      <c r="BX239" s="297"/>
      <c r="BY239" s="297"/>
      <c r="BZ239" s="297"/>
      <c r="CA239" s="297"/>
      <c r="CB239" s="297"/>
      <c r="CC239" s="297"/>
      <c r="CD239" s="297"/>
      <c r="CE239" s="297"/>
      <c r="CF239" s="297"/>
      <c r="CG239" s="297"/>
      <c r="CH239" s="297"/>
      <c r="CI239" s="297"/>
      <c r="CJ239" s="297"/>
      <c r="CK239" s="297"/>
      <c r="CL239" s="297"/>
      <c r="CM239" s="297"/>
      <c r="CN239" s="297"/>
      <c r="CO239" s="297"/>
      <c r="CP239" s="297"/>
      <c r="CQ239" s="297"/>
      <c r="CR239" s="297"/>
      <c r="CS239" s="297"/>
      <c r="CT239" s="297"/>
      <c r="CU239" s="297"/>
      <c r="CV239" s="297"/>
      <c r="CW239" s="297"/>
      <c r="CX239" s="297"/>
      <c r="CY239" s="297"/>
      <c r="CZ239" s="297"/>
      <c r="DA239" s="297"/>
      <c r="DB239" s="297"/>
      <c r="DC239" s="297"/>
      <c r="DD239" s="297"/>
      <c r="DE239" s="297"/>
      <c r="DF239" s="297"/>
      <c r="DG239" s="297"/>
      <c r="DH239" s="297"/>
      <c r="DI239" s="297"/>
      <c r="DJ239" s="297"/>
      <c r="DK239" s="297"/>
      <c r="DL239" s="297"/>
      <c r="DM239" s="296"/>
      <c r="DN239" s="296"/>
      <c r="DO239" s="296"/>
      <c r="DP239" s="296"/>
      <c r="DQ239" s="296"/>
      <c r="DR239" s="296"/>
      <c r="DS239" s="296"/>
      <c r="DT239" s="296"/>
      <c r="DU239" s="296"/>
      <c r="DV239" s="296"/>
      <c r="DW239" s="296"/>
      <c r="DX239" s="296"/>
      <c r="DY239" s="296"/>
      <c r="DZ239" s="296"/>
      <c r="EA239" s="296"/>
      <c r="EB239" s="296"/>
      <c r="EC239" s="296"/>
      <c r="ED239" s="296"/>
      <c r="EE239" s="296"/>
      <c r="EF239" s="296"/>
      <c r="EG239" s="296"/>
      <c r="EH239" s="296"/>
      <c r="EI239" s="296"/>
      <c r="EJ239" s="296"/>
      <c r="EK239" s="296"/>
      <c r="EL239" s="296"/>
      <c r="EM239" s="296"/>
      <c r="EN239" s="296"/>
      <c r="EO239" s="296"/>
      <c r="EP239" s="296"/>
      <c r="EQ239" s="296"/>
      <c r="ER239" s="296"/>
      <c r="ES239" s="296"/>
      <c r="ET239" s="296"/>
      <c r="EU239" s="296"/>
      <c r="EV239" s="296"/>
      <c r="EW239" s="296"/>
      <c r="EX239" s="296"/>
      <c r="EY239" s="296"/>
      <c r="EZ239" s="296"/>
      <c r="FA239" s="296"/>
      <c r="FB239" s="296"/>
      <c r="FC239" s="296"/>
      <c r="FD239" s="296"/>
      <c r="FE239" s="296"/>
      <c r="FF239" s="296"/>
      <c r="FG239" s="296"/>
      <c r="FH239" s="296"/>
      <c r="FI239" s="296"/>
      <c r="FJ239" s="296"/>
      <c r="FK239" s="296"/>
      <c r="FL239" s="296"/>
      <c r="FM239" s="296"/>
      <c r="FN239" s="296"/>
      <c r="FO239" s="296"/>
      <c r="FP239" s="296"/>
      <c r="FQ239" s="296"/>
      <c r="FR239" s="296"/>
      <c r="FS239" s="296"/>
      <c r="FT239" s="296"/>
      <c r="FU239" s="296"/>
      <c r="FV239" s="296"/>
      <c r="FW239" s="296"/>
      <c r="FX239" s="296"/>
      <c r="FY239" s="296"/>
      <c r="FZ239" s="296"/>
      <c r="GA239" s="296"/>
      <c r="GB239" s="296"/>
      <c r="GC239" s="296"/>
      <c r="GD239" s="296"/>
      <c r="GE239" s="296"/>
      <c r="GF239" s="296"/>
      <c r="GG239" s="296"/>
      <c r="GH239" s="296"/>
      <c r="GI239" s="296"/>
      <c r="GJ239" s="296"/>
      <c r="GK239" s="296"/>
      <c r="GL239" s="296"/>
      <c r="GM239" s="296"/>
      <c r="GN239" s="296"/>
      <c r="GO239" s="296"/>
      <c r="GP239" s="296"/>
      <c r="GQ239" s="296"/>
      <c r="GR239" s="296"/>
      <c r="GS239" s="296"/>
      <c r="GT239" s="296"/>
      <c r="GU239" s="296"/>
      <c r="GV239" s="296"/>
      <c r="GW239" s="296"/>
      <c r="GX239" s="296"/>
      <c r="GY239" s="296"/>
      <c r="GZ239" s="296"/>
      <c r="HA239" s="296"/>
      <c r="HB239" s="296"/>
      <c r="HC239" s="296"/>
      <c r="HD239" s="296"/>
      <c r="HE239" s="296"/>
      <c r="HF239" s="296"/>
      <c r="HG239" s="296"/>
      <c r="HH239" s="296"/>
      <c r="HI239" s="296"/>
      <c r="HJ239" s="296"/>
      <c r="HK239" s="296"/>
      <c r="HL239" s="296"/>
      <c r="HM239" s="296"/>
      <c r="HN239" s="296"/>
      <c r="HO239" s="296"/>
      <c r="HP239" s="296"/>
      <c r="HQ239" s="296"/>
      <c r="HR239" s="296"/>
      <c r="HS239" s="296"/>
      <c r="HT239" s="296"/>
      <c r="HU239" s="296"/>
      <c r="HV239" s="296"/>
      <c r="HW239" s="296"/>
      <c r="HX239" s="296"/>
      <c r="HY239" s="296"/>
      <c r="HZ239" s="296"/>
      <c r="IA239" s="296"/>
      <c r="IB239" s="296"/>
      <c r="IC239" s="296"/>
      <c r="ID239" s="296"/>
      <c r="IE239" s="498"/>
    </row>
    <row r="240" spans="1:246" s="287" customFormat="1" ht="33.75">
      <c r="A240" s="809">
        <v>236</v>
      </c>
      <c r="B240" s="757" t="s">
        <v>1121</v>
      </c>
      <c r="C240" s="757" t="s">
        <v>208</v>
      </c>
      <c r="D240" s="757">
        <v>75027551</v>
      </c>
      <c r="E240" s="757">
        <v>102420882</v>
      </c>
      <c r="F240" s="758">
        <v>600142639</v>
      </c>
      <c r="G240" s="759" t="s">
        <v>1124</v>
      </c>
      <c r="H240" s="757" t="s">
        <v>142</v>
      </c>
      <c r="I240" s="757" t="s">
        <v>903</v>
      </c>
      <c r="J240" s="757" t="s">
        <v>210</v>
      </c>
      <c r="K240" s="758" t="s">
        <v>1125</v>
      </c>
      <c r="L240" s="760">
        <v>1581055</v>
      </c>
      <c r="M240" s="760"/>
      <c r="N240" s="761">
        <v>2023</v>
      </c>
      <c r="O240" s="761">
        <v>2024</v>
      </c>
      <c r="P240" s="762" t="s">
        <v>132</v>
      </c>
      <c r="Q240" s="762" t="s">
        <v>132</v>
      </c>
      <c r="R240" s="762" t="s">
        <v>132</v>
      </c>
      <c r="S240" s="762" t="s">
        <v>132</v>
      </c>
      <c r="T240" s="762"/>
      <c r="U240" s="762"/>
      <c r="V240" s="762" t="s">
        <v>132</v>
      </c>
      <c r="W240" s="762" t="s">
        <v>132</v>
      </c>
      <c r="X240" s="762" t="s">
        <v>132</v>
      </c>
      <c r="Y240" s="757" t="s">
        <v>35</v>
      </c>
      <c r="Z240" s="810" t="s">
        <v>58</v>
      </c>
      <c r="AA240" s="296"/>
      <c r="AB240" s="296"/>
      <c r="AC240" s="296"/>
      <c r="AD240" s="296"/>
      <c r="AE240" s="296"/>
      <c r="AF240" s="296"/>
      <c r="AG240" s="296"/>
      <c r="AH240" s="296"/>
      <c r="AI240" s="296"/>
      <c r="AJ240" s="296"/>
      <c r="AK240" s="296"/>
      <c r="AL240" s="296"/>
      <c r="AM240" s="296"/>
      <c r="AN240" s="296"/>
      <c r="AO240" s="296"/>
      <c r="AP240" s="296"/>
      <c r="AQ240" s="296"/>
      <c r="AR240" s="296"/>
      <c r="AS240" s="296"/>
      <c r="AT240" s="296"/>
      <c r="AU240" s="296"/>
      <c r="AV240" s="296"/>
      <c r="AW240" s="296"/>
      <c r="AX240" s="296"/>
      <c r="AY240" s="296"/>
      <c r="AZ240" s="296"/>
      <c r="BA240" s="296"/>
      <c r="BB240" s="296"/>
      <c r="BC240" s="296"/>
      <c r="BD240" s="296"/>
      <c r="BE240" s="296"/>
      <c r="BF240" s="296"/>
      <c r="BG240" s="296"/>
      <c r="BH240" s="296"/>
      <c r="BI240" s="296"/>
      <c r="BJ240" s="297"/>
      <c r="BK240" s="297"/>
      <c r="BL240" s="297"/>
      <c r="BM240" s="297"/>
      <c r="BN240" s="297"/>
      <c r="BO240" s="297"/>
      <c r="BP240" s="297"/>
      <c r="BQ240" s="297"/>
      <c r="BR240" s="297"/>
      <c r="BS240" s="297"/>
      <c r="BT240" s="297"/>
      <c r="BU240" s="297"/>
      <c r="BV240" s="297"/>
      <c r="BW240" s="297"/>
      <c r="BX240" s="297"/>
      <c r="BY240" s="297"/>
      <c r="BZ240" s="297"/>
      <c r="CA240" s="297"/>
      <c r="CB240" s="297"/>
      <c r="CC240" s="297"/>
      <c r="CD240" s="297"/>
      <c r="CE240" s="297"/>
      <c r="CF240" s="297"/>
      <c r="CG240" s="297"/>
      <c r="CH240" s="297"/>
      <c r="CI240" s="297"/>
      <c r="CJ240" s="297"/>
      <c r="CK240" s="297"/>
      <c r="CL240" s="297"/>
      <c r="CM240" s="297"/>
      <c r="CN240" s="297"/>
      <c r="CO240" s="297"/>
      <c r="CP240" s="297"/>
      <c r="CQ240" s="297"/>
      <c r="CR240" s="297"/>
      <c r="CS240" s="297"/>
      <c r="CT240" s="297"/>
      <c r="CU240" s="297"/>
      <c r="CV240" s="297"/>
      <c r="CW240" s="297"/>
      <c r="CX240" s="297"/>
      <c r="CY240" s="297"/>
      <c r="CZ240" s="297"/>
      <c r="DA240" s="297"/>
      <c r="DB240" s="297"/>
      <c r="DC240" s="297"/>
      <c r="DD240" s="297"/>
      <c r="DE240" s="297"/>
      <c r="DF240" s="297"/>
      <c r="DG240" s="297"/>
      <c r="DH240" s="297"/>
      <c r="DI240" s="297"/>
      <c r="DJ240" s="297"/>
      <c r="DK240" s="297"/>
      <c r="DL240" s="297"/>
      <c r="DM240" s="296"/>
      <c r="DN240" s="296"/>
      <c r="DO240" s="296"/>
      <c r="DP240" s="296"/>
      <c r="DQ240" s="296"/>
      <c r="DR240" s="296"/>
      <c r="DS240" s="296"/>
      <c r="DT240" s="296"/>
      <c r="DU240" s="296"/>
      <c r="DV240" s="296"/>
      <c r="DW240" s="296"/>
      <c r="DX240" s="296"/>
      <c r="DY240" s="296"/>
      <c r="DZ240" s="296"/>
      <c r="EA240" s="296"/>
      <c r="EB240" s="296"/>
      <c r="EC240" s="296"/>
      <c r="ED240" s="296"/>
      <c r="EE240" s="296"/>
      <c r="EF240" s="296"/>
      <c r="EG240" s="296"/>
      <c r="EH240" s="296"/>
      <c r="EI240" s="296"/>
      <c r="EJ240" s="296"/>
      <c r="EK240" s="296"/>
      <c r="EL240" s="296"/>
      <c r="EM240" s="296"/>
      <c r="EN240" s="296"/>
      <c r="EO240" s="296"/>
      <c r="EP240" s="296"/>
      <c r="EQ240" s="296"/>
      <c r="ER240" s="296"/>
      <c r="ES240" s="296"/>
      <c r="ET240" s="296"/>
      <c r="EU240" s="296"/>
      <c r="EV240" s="296"/>
      <c r="EW240" s="296"/>
      <c r="EX240" s="296"/>
      <c r="EY240" s="296"/>
      <c r="EZ240" s="296"/>
      <c r="FA240" s="296"/>
      <c r="FB240" s="296"/>
      <c r="FC240" s="296"/>
      <c r="FD240" s="296"/>
      <c r="FE240" s="296"/>
      <c r="FF240" s="296"/>
      <c r="FG240" s="296"/>
      <c r="FH240" s="296"/>
      <c r="FI240" s="296"/>
      <c r="FJ240" s="296"/>
      <c r="FK240" s="296"/>
      <c r="FL240" s="296"/>
      <c r="FM240" s="296"/>
      <c r="FN240" s="296"/>
      <c r="FO240" s="296"/>
      <c r="FP240" s="296"/>
      <c r="FQ240" s="296"/>
      <c r="FR240" s="296"/>
      <c r="FS240" s="296"/>
      <c r="FT240" s="296"/>
      <c r="FU240" s="296"/>
      <c r="FV240" s="296"/>
      <c r="FW240" s="296"/>
      <c r="FX240" s="296"/>
      <c r="FY240" s="296"/>
      <c r="FZ240" s="296"/>
      <c r="GA240" s="296"/>
      <c r="GB240" s="296"/>
      <c r="GC240" s="296"/>
      <c r="GD240" s="296"/>
      <c r="GE240" s="296"/>
      <c r="GF240" s="296"/>
      <c r="GG240" s="296"/>
      <c r="GH240" s="296"/>
      <c r="GI240" s="296"/>
      <c r="GJ240" s="296"/>
      <c r="GK240" s="296"/>
      <c r="GL240" s="296"/>
      <c r="GM240" s="296"/>
      <c r="GN240" s="296"/>
      <c r="GO240" s="296"/>
      <c r="GP240" s="296"/>
      <c r="GQ240" s="296"/>
      <c r="GR240" s="296"/>
      <c r="GS240" s="296"/>
      <c r="GT240" s="296"/>
      <c r="GU240" s="296"/>
      <c r="GV240" s="296"/>
      <c r="GW240" s="296"/>
      <c r="GX240" s="296"/>
      <c r="GY240" s="296"/>
      <c r="GZ240" s="296"/>
      <c r="HA240" s="296"/>
      <c r="HB240" s="296"/>
      <c r="HC240" s="296"/>
      <c r="HD240" s="296"/>
      <c r="HE240" s="296"/>
      <c r="HF240" s="296"/>
      <c r="HG240" s="296"/>
      <c r="HH240" s="296"/>
      <c r="HI240" s="296"/>
      <c r="HJ240" s="296"/>
      <c r="HK240" s="296"/>
      <c r="HL240" s="296"/>
      <c r="HM240" s="296"/>
      <c r="HN240" s="296"/>
      <c r="HO240" s="296"/>
      <c r="HP240" s="296"/>
      <c r="HQ240" s="296"/>
      <c r="HR240" s="296"/>
      <c r="HS240" s="296"/>
      <c r="HT240" s="296"/>
      <c r="HU240" s="296"/>
      <c r="HV240" s="296"/>
      <c r="HW240" s="296"/>
      <c r="HX240" s="296"/>
      <c r="HY240" s="296"/>
      <c r="HZ240" s="296"/>
      <c r="IA240" s="296"/>
      <c r="IB240" s="296"/>
      <c r="IC240" s="296"/>
      <c r="ID240" s="296"/>
      <c r="IE240" s="498"/>
    </row>
    <row r="241" spans="1:244" s="476" customFormat="1" ht="33.75">
      <c r="A241" s="283">
        <v>237</v>
      </c>
      <c r="B241" s="288" t="s">
        <v>901</v>
      </c>
      <c r="C241" s="288" t="s">
        <v>160</v>
      </c>
      <c r="D241" s="285">
        <v>60609397</v>
      </c>
      <c r="E241" s="285">
        <v>102244154</v>
      </c>
      <c r="F241" s="323">
        <v>600138640</v>
      </c>
      <c r="G241" s="288" t="s">
        <v>1126</v>
      </c>
      <c r="H241" s="287" t="s">
        <v>618</v>
      </c>
      <c r="I241" s="287" t="s">
        <v>903</v>
      </c>
      <c r="J241" s="288" t="s">
        <v>904</v>
      </c>
      <c r="K241" s="321" t="s">
        <v>1127</v>
      </c>
      <c r="L241" s="290">
        <v>10000000</v>
      </c>
      <c r="M241" s="295">
        <f t="shared" ref="M241:M243" si="27">L241/100*85</f>
        <v>8500000</v>
      </c>
      <c r="N241" s="292">
        <v>2026</v>
      </c>
      <c r="O241" s="292">
        <v>2027</v>
      </c>
      <c r="P241" s="293"/>
      <c r="Q241" s="293" t="s">
        <v>132</v>
      </c>
      <c r="R241" s="293" t="s">
        <v>132</v>
      </c>
      <c r="S241" s="293"/>
      <c r="T241" s="293"/>
      <c r="U241" s="293"/>
      <c r="V241" s="293" t="s">
        <v>132</v>
      </c>
      <c r="W241" s="293" t="s">
        <v>132</v>
      </c>
      <c r="X241" s="293"/>
      <c r="Y241" s="288" t="s">
        <v>379</v>
      </c>
      <c r="Z241" s="294" t="s">
        <v>379</v>
      </c>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c r="DG241" s="221"/>
      <c r="DH241" s="221"/>
      <c r="DI241" s="221"/>
      <c r="DJ241" s="221"/>
      <c r="DK241" s="221"/>
      <c r="DL241" s="221"/>
      <c r="DM241" s="221"/>
      <c r="DN241" s="221"/>
      <c r="DO241" s="221"/>
      <c r="DP241" s="221"/>
      <c r="DQ241" s="221"/>
      <c r="DR241" s="221"/>
      <c r="DS241" s="221"/>
      <c r="DT241" s="221"/>
      <c r="DU241" s="221"/>
      <c r="DV241" s="221"/>
      <c r="DW241" s="221"/>
      <c r="DX241" s="221"/>
      <c r="DY241" s="221"/>
      <c r="DZ241" s="221"/>
      <c r="EA241" s="221"/>
      <c r="EB241" s="221"/>
      <c r="EC241" s="221"/>
      <c r="ED241" s="221"/>
      <c r="EE241" s="221"/>
      <c r="EF241" s="221"/>
      <c r="EG241" s="221"/>
      <c r="EH241" s="221"/>
      <c r="EI241" s="221"/>
      <c r="EJ241" s="221"/>
      <c r="EK241" s="221"/>
      <c r="EL241" s="221"/>
      <c r="EM241" s="221"/>
      <c r="EN241" s="221"/>
      <c r="EO241" s="221"/>
      <c r="EP241" s="221"/>
      <c r="EQ241" s="221"/>
      <c r="ER241" s="221"/>
      <c r="ES241" s="221"/>
      <c r="ET241" s="221"/>
      <c r="EU241" s="221"/>
      <c r="EV241" s="221"/>
      <c r="EW241" s="221"/>
      <c r="EX241" s="221"/>
      <c r="EY241" s="221"/>
      <c r="EZ241" s="221"/>
      <c r="FA241" s="221"/>
      <c r="FB241" s="221"/>
      <c r="FC241" s="221"/>
      <c r="FD241" s="221"/>
      <c r="FE241" s="221"/>
      <c r="FF241" s="221"/>
      <c r="FG241" s="221"/>
      <c r="FH241" s="221"/>
      <c r="FI241" s="221"/>
      <c r="FJ241" s="221"/>
      <c r="FK241" s="221"/>
      <c r="FL241" s="221"/>
      <c r="FM241" s="221"/>
      <c r="FN241" s="221"/>
      <c r="FO241" s="221"/>
      <c r="FP241" s="221"/>
      <c r="FQ241" s="221"/>
      <c r="FR241" s="221"/>
      <c r="FS241" s="221"/>
      <c r="FT241" s="221"/>
      <c r="FU241" s="221"/>
      <c r="FV241" s="221"/>
      <c r="FW241" s="221"/>
      <c r="FX241" s="221"/>
      <c r="FY241" s="221"/>
      <c r="FZ241" s="221"/>
      <c r="GA241" s="221"/>
      <c r="GB241" s="221"/>
      <c r="GC241" s="221"/>
      <c r="GD241" s="221"/>
      <c r="GE241" s="221"/>
      <c r="GF241" s="221"/>
      <c r="GG241" s="221"/>
      <c r="GH241" s="221"/>
      <c r="GI241" s="221"/>
      <c r="GJ241" s="221"/>
      <c r="GK241" s="221"/>
      <c r="GL241" s="221"/>
      <c r="GM241" s="221"/>
      <c r="GN241" s="221"/>
      <c r="GO241" s="221"/>
      <c r="GP241" s="221"/>
      <c r="GQ241" s="221"/>
      <c r="GR241" s="221"/>
      <c r="GS241" s="221"/>
      <c r="GT241" s="221"/>
      <c r="GU241" s="221"/>
      <c r="GV241" s="221"/>
      <c r="GW241" s="221"/>
      <c r="GX241" s="221"/>
      <c r="GY241" s="221"/>
      <c r="GZ241" s="221"/>
      <c r="HA241" s="221"/>
      <c r="HB241" s="221"/>
      <c r="HC241" s="221"/>
      <c r="HD241" s="221"/>
      <c r="HE241" s="221"/>
      <c r="HF241" s="221"/>
      <c r="HG241" s="221"/>
      <c r="HH241" s="221"/>
      <c r="HI241" s="221"/>
      <c r="HJ241" s="221"/>
      <c r="HK241" s="221"/>
      <c r="HL241" s="221"/>
      <c r="HM241" s="221"/>
      <c r="HN241" s="221"/>
      <c r="HO241" s="221"/>
      <c r="HP241" s="221"/>
      <c r="HQ241" s="221"/>
      <c r="HR241" s="221"/>
      <c r="HS241" s="221"/>
      <c r="HT241" s="221"/>
      <c r="HU241" s="221"/>
      <c r="HV241" s="221"/>
      <c r="HW241" s="221"/>
      <c r="HX241" s="221"/>
      <c r="HY241" s="221"/>
      <c r="HZ241" s="221"/>
      <c r="IA241" s="221"/>
      <c r="IB241" s="221"/>
      <c r="IC241" s="221"/>
      <c r="ID241" s="221"/>
      <c r="IE241" s="221"/>
      <c r="IF241" s="221"/>
      <c r="IG241" s="221"/>
      <c r="IH241" s="221"/>
      <c r="II241" s="221"/>
      <c r="IJ241" s="221"/>
    </row>
    <row r="242" spans="1:244" s="476" customFormat="1" ht="22.5">
      <c r="A242" s="283">
        <v>238</v>
      </c>
      <c r="B242" s="288" t="s">
        <v>901</v>
      </c>
      <c r="C242" s="288" t="s">
        <v>160</v>
      </c>
      <c r="D242" s="285">
        <v>60609397</v>
      </c>
      <c r="E242" s="285">
        <v>102244154</v>
      </c>
      <c r="F242" s="323">
        <v>600138640</v>
      </c>
      <c r="G242" s="288" t="s">
        <v>1034</v>
      </c>
      <c r="H242" s="287" t="s">
        <v>618</v>
      </c>
      <c r="I242" s="287" t="s">
        <v>903</v>
      </c>
      <c r="J242" s="288" t="s">
        <v>904</v>
      </c>
      <c r="K242" s="321" t="s">
        <v>1128</v>
      </c>
      <c r="L242" s="290">
        <v>3000000</v>
      </c>
      <c r="M242" s="295">
        <f t="shared" si="27"/>
        <v>2550000</v>
      </c>
      <c r="N242" s="292">
        <v>2024</v>
      </c>
      <c r="O242" s="292">
        <v>2027</v>
      </c>
      <c r="P242" s="293"/>
      <c r="Q242" s="293"/>
      <c r="R242" s="293"/>
      <c r="S242" s="293"/>
      <c r="T242" s="293"/>
      <c r="U242" s="293"/>
      <c r="V242" s="293" t="s">
        <v>132</v>
      </c>
      <c r="W242" s="293" t="s">
        <v>132</v>
      </c>
      <c r="X242" s="293"/>
      <c r="Y242" s="288" t="s">
        <v>379</v>
      </c>
      <c r="Z242" s="294" t="s">
        <v>379</v>
      </c>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c r="DG242" s="221"/>
      <c r="DH242" s="221"/>
      <c r="DI242" s="221"/>
      <c r="DJ242" s="221"/>
      <c r="DK242" s="221"/>
      <c r="DL242" s="221"/>
      <c r="DM242" s="221"/>
      <c r="DN242" s="221"/>
      <c r="DO242" s="221"/>
      <c r="DP242" s="221"/>
      <c r="DQ242" s="221"/>
      <c r="DR242" s="221"/>
      <c r="DS242" s="221"/>
      <c r="DT242" s="221"/>
      <c r="DU242" s="221"/>
      <c r="DV242" s="221"/>
      <c r="DW242" s="221"/>
      <c r="DX242" s="221"/>
      <c r="DY242" s="221"/>
      <c r="DZ242" s="221"/>
      <c r="EA242" s="221"/>
      <c r="EB242" s="221"/>
      <c r="EC242" s="221"/>
      <c r="ED242" s="221"/>
      <c r="EE242" s="221"/>
      <c r="EF242" s="221"/>
      <c r="EG242" s="221"/>
      <c r="EH242" s="221"/>
      <c r="EI242" s="221"/>
      <c r="EJ242" s="221"/>
      <c r="EK242" s="221"/>
      <c r="EL242" s="221"/>
      <c r="EM242" s="221"/>
      <c r="EN242" s="221"/>
      <c r="EO242" s="221"/>
      <c r="EP242" s="221"/>
      <c r="EQ242" s="221"/>
      <c r="ER242" s="221"/>
      <c r="ES242" s="221"/>
      <c r="ET242" s="221"/>
      <c r="EU242" s="221"/>
      <c r="EV242" s="221"/>
      <c r="EW242" s="221"/>
      <c r="EX242" s="221"/>
      <c r="EY242" s="221"/>
      <c r="EZ242" s="221"/>
      <c r="FA242" s="221"/>
      <c r="FB242" s="221"/>
      <c r="FC242" s="221"/>
      <c r="FD242" s="221"/>
      <c r="FE242" s="221"/>
      <c r="FF242" s="221"/>
      <c r="FG242" s="221"/>
      <c r="FH242" s="221"/>
      <c r="FI242" s="221"/>
      <c r="FJ242" s="221"/>
      <c r="FK242" s="221"/>
      <c r="FL242" s="221"/>
      <c r="FM242" s="221"/>
      <c r="FN242" s="221"/>
      <c r="FO242" s="221"/>
      <c r="FP242" s="221"/>
      <c r="FQ242" s="221"/>
      <c r="FR242" s="221"/>
      <c r="FS242" s="221"/>
      <c r="FT242" s="221"/>
      <c r="FU242" s="221"/>
      <c r="FV242" s="221"/>
      <c r="FW242" s="221"/>
      <c r="FX242" s="221"/>
      <c r="FY242" s="221"/>
      <c r="FZ242" s="221"/>
      <c r="GA242" s="221"/>
      <c r="GB242" s="221"/>
      <c r="GC242" s="221"/>
      <c r="GD242" s="221"/>
      <c r="GE242" s="221"/>
      <c r="GF242" s="221"/>
      <c r="GG242" s="221"/>
      <c r="GH242" s="221"/>
      <c r="GI242" s="221"/>
      <c r="GJ242" s="221"/>
      <c r="GK242" s="221"/>
      <c r="GL242" s="221"/>
      <c r="GM242" s="221"/>
      <c r="GN242" s="221"/>
      <c r="GO242" s="221"/>
      <c r="GP242" s="221"/>
      <c r="GQ242" s="221"/>
      <c r="GR242" s="221"/>
      <c r="GS242" s="221"/>
      <c r="GT242" s="221"/>
      <c r="GU242" s="221"/>
      <c r="GV242" s="221"/>
      <c r="GW242" s="221"/>
      <c r="GX242" s="221"/>
      <c r="GY242" s="221"/>
      <c r="GZ242" s="221"/>
      <c r="HA242" s="221"/>
      <c r="HB242" s="221"/>
      <c r="HC242" s="221"/>
      <c r="HD242" s="221"/>
      <c r="HE242" s="221"/>
      <c r="HF242" s="221"/>
      <c r="HG242" s="221"/>
      <c r="HH242" s="221"/>
      <c r="HI242" s="221"/>
      <c r="HJ242" s="221"/>
      <c r="HK242" s="221"/>
      <c r="HL242" s="221"/>
      <c r="HM242" s="221"/>
      <c r="HN242" s="221"/>
      <c r="HO242" s="221"/>
      <c r="HP242" s="221"/>
      <c r="HQ242" s="221"/>
      <c r="HR242" s="221"/>
      <c r="HS242" s="221"/>
      <c r="HT242" s="221"/>
      <c r="HU242" s="221"/>
      <c r="HV242" s="221"/>
      <c r="HW242" s="221"/>
      <c r="HX242" s="221"/>
      <c r="HY242" s="221"/>
      <c r="HZ242" s="221"/>
      <c r="IA242" s="221"/>
      <c r="IB242" s="221"/>
      <c r="IC242" s="221"/>
      <c r="ID242" s="221"/>
      <c r="IE242" s="221"/>
      <c r="IF242" s="221"/>
      <c r="IG242" s="221"/>
      <c r="IH242" s="221"/>
      <c r="II242" s="221"/>
      <c r="IJ242" s="221"/>
    </row>
    <row r="243" spans="1:244" s="476" customFormat="1" ht="22.5">
      <c r="A243" s="283">
        <v>239</v>
      </c>
      <c r="B243" s="288" t="s">
        <v>901</v>
      </c>
      <c r="C243" s="288" t="s">
        <v>160</v>
      </c>
      <c r="D243" s="285">
        <v>60609397</v>
      </c>
      <c r="E243" s="285">
        <v>102244154</v>
      </c>
      <c r="F243" s="323">
        <v>600138640</v>
      </c>
      <c r="G243" s="288" t="s">
        <v>902</v>
      </c>
      <c r="H243" s="287" t="s">
        <v>618</v>
      </c>
      <c r="I243" s="287" t="s">
        <v>903</v>
      </c>
      <c r="J243" s="288" t="s">
        <v>904</v>
      </c>
      <c r="K243" s="321" t="s">
        <v>1129</v>
      </c>
      <c r="L243" s="290">
        <v>5000000</v>
      </c>
      <c r="M243" s="295">
        <f t="shared" si="27"/>
        <v>4250000</v>
      </c>
      <c r="N243" s="292">
        <v>2025</v>
      </c>
      <c r="O243" s="292">
        <v>2027</v>
      </c>
      <c r="P243" s="293"/>
      <c r="Q243" s="293"/>
      <c r="R243" s="293"/>
      <c r="S243" s="293"/>
      <c r="T243" s="293"/>
      <c r="U243" s="293"/>
      <c r="V243" s="293" t="s">
        <v>132</v>
      </c>
      <c r="W243" s="293" t="s">
        <v>132</v>
      </c>
      <c r="X243" s="293"/>
      <c r="Y243" s="288" t="s">
        <v>379</v>
      </c>
      <c r="Z243" s="294" t="s">
        <v>379</v>
      </c>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c r="DG243" s="221"/>
      <c r="DH243" s="221"/>
      <c r="DI243" s="221"/>
      <c r="DJ243" s="221"/>
      <c r="DK243" s="221"/>
      <c r="DL243" s="221"/>
      <c r="DM243" s="221"/>
      <c r="DN243" s="221"/>
      <c r="DO243" s="221"/>
      <c r="DP243" s="221"/>
      <c r="DQ243" s="221"/>
      <c r="DR243" s="221"/>
      <c r="DS243" s="221"/>
      <c r="DT243" s="221"/>
      <c r="DU243" s="221"/>
      <c r="DV243" s="221"/>
      <c r="DW243" s="221"/>
      <c r="DX243" s="221"/>
      <c r="DY243" s="221"/>
      <c r="DZ243" s="221"/>
      <c r="EA243" s="221"/>
      <c r="EB243" s="221"/>
      <c r="EC243" s="221"/>
      <c r="ED243" s="221"/>
      <c r="EE243" s="221"/>
      <c r="EF243" s="221"/>
      <c r="EG243" s="221"/>
      <c r="EH243" s="221"/>
      <c r="EI243" s="221"/>
      <c r="EJ243" s="221"/>
      <c r="EK243" s="221"/>
      <c r="EL243" s="221"/>
      <c r="EM243" s="221"/>
      <c r="EN243" s="221"/>
      <c r="EO243" s="221"/>
      <c r="EP243" s="221"/>
      <c r="EQ243" s="221"/>
      <c r="ER243" s="221"/>
      <c r="ES243" s="221"/>
      <c r="ET243" s="221"/>
      <c r="EU243" s="221"/>
      <c r="EV243" s="221"/>
      <c r="EW243" s="221"/>
      <c r="EX243" s="221"/>
      <c r="EY243" s="221"/>
      <c r="EZ243" s="221"/>
      <c r="FA243" s="221"/>
      <c r="FB243" s="221"/>
      <c r="FC243" s="221"/>
      <c r="FD243" s="221"/>
      <c r="FE243" s="221"/>
      <c r="FF243" s="221"/>
      <c r="FG243" s="221"/>
      <c r="FH243" s="221"/>
      <c r="FI243" s="221"/>
      <c r="FJ243" s="221"/>
      <c r="FK243" s="221"/>
      <c r="FL243" s="221"/>
      <c r="FM243" s="221"/>
      <c r="FN243" s="221"/>
      <c r="FO243" s="221"/>
      <c r="FP243" s="221"/>
      <c r="FQ243" s="221"/>
      <c r="FR243" s="221"/>
      <c r="FS243" s="221"/>
      <c r="FT243" s="221"/>
      <c r="FU243" s="221"/>
      <c r="FV243" s="221"/>
      <c r="FW243" s="221"/>
      <c r="FX243" s="221"/>
      <c r="FY243" s="221"/>
      <c r="FZ243" s="221"/>
      <c r="GA243" s="221"/>
      <c r="GB243" s="221"/>
      <c r="GC243" s="221"/>
      <c r="GD243" s="221"/>
      <c r="GE243" s="221"/>
      <c r="GF243" s="221"/>
      <c r="GG243" s="221"/>
      <c r="GH243" s="221"/>
      <c r="GI243" s="221"/>
      <c r="GJ243" s="221"/>
      <c r="GK243" s="221"/>
      <c r="GL243" s="221"/>
      <c r="GM243" s="221"/>
      <c r="GN243" s="221"/>
      <c r="GO243" s="221"/>
      <c r="GP243" s="221"/>
      <c r="GQ243" s="221"/>
      <c r="GR243" s="221"/>
      <c r="GS243" s="221"/>
      <c r="GT243" s="221"/>
      <c r="GU243" s="221"/>
      <c r="GV243" s="221"/>
      <c r="GW243" s="221"/>
      <c r="GX243" s="221"/>
      <c r="GY243" s="221"/>
      <c r="GZ243" s="221"/>
      <c r="HA243" s="221"/>
      <c r="HB243" s="221"/>
      <c r="HC243" s="221"/>
      <c r="HD243" s="221"/>
      <c r="HE243" s="221"/>
      <c r="HF243" s="221"/>
      <c r="HG243" s="221"/>
      <c r="HH243" s="221"/>
      <c r="HI243" s="221"/>
      <c r="HJ243" s="221"/>
      <c r="HK243" s="221"/>
      <c r="HL243" s="221"/>
      <c r="HM243" s="221"/>
      <c r="HN243" s="221"/>
      <c r="HO243" s="221"/>
      <c r="HP243" s="221"/>
      <c r="HQ243" s="221"/>
      <c r="HR243" s="221"/>
      <c r="HS243" s="221"/>
      <c r="HT243" s="221"/>
      <c r="HU243" s="221"/>
      <c r="HV243" s="221"/>
      <c r="HW243" s="221"/>
      <c r="HX243" s="221"/>
      <c r="HY243" s="221"/>
      <c r="HZ243" s="221"/>
      <c r="IA243" s="221"/>
      <c r="IB243" s="221"/>
      <c r="IC243" s="221"/>
      <c r="ID243" s="221"/>
      <c r="IE243" s="221"/>
      <c r="IF243" s="221"/>
      <c r="IG243" s="221"/>
      <c r="IH243" s="221"/>
      <c r="II243" s="221"/>
      <c r="IJ243" s="221"/>
    </row>
    <row r="244" spans="1:244" s="476" customFormat="1" ht="33.75">
      <c r="A244" s="283">
        <v>240</v>
      </c>
      <c r="B244" s="288" t="s">
        <v>901</v>
      </c>
      <c r="C244" s="288" t="s">
        <v>160</v>
      </c>
      <c r="D244" s="285">
        <v>60609397</v>
      </c>
      <c r="E244" s="285">
        <v>102244154</v>
      </c>
      <c r="F244" s="323">
        <v>600138640</v>
      </c>
      <c r="G244" s="288" t="s">
        <v>1130</v>
      </c>
      <c r="H244" s="287" t="s">
        <v>618</v>
      </c>
      <c r="I244" s="287" t="s">
        <v>903</v>
      </c>
      <c r="J244" s="288" t="s">
        <v>904</v>
      </c>
      <c r="K244" s="321" t="s">
        <v>1131</v>
      </c>
      <c r="L244" s="290">
        <v>660000</v>
      </c>
      <c r="M244" s="295">
        <f t="shared" ref="M244:M279" si="28">L244/100*85</f>
        <v>561000</v>
      </c>
      <c r="N244" s="292">
        <v>2022</v>
      </c>
      <c r="O244" s="292">
        <v>2023</v>
      </c>
      <c r="P244" s="293" t="s">
        <v>132</v>
      </c>
      <c r="Q244" s="293" t="s">
        <v>132</v>
      </c>
      <c r="R244" s="293" t="s">
        <v>132</v>
      </c>
      <c r="S244" s="293" t="s">
        <v>132</v>
      </c>
      <c r="T244" s="293"/>
      <c r="U244" s="293" t="s">
        <v>132</v>
      </c>
      <c r="V244" s="293" t="s">
        <v>132</v>
      </c>
      <c r="W244" s="293" t="s">
        <v>132</v>
      </c>
      <c r="X244" s="293" t="s">
        <v>132</v>
      </c>
      <c r="Y244" s="288" t="s">
        <v>192</v>
      </c>
      <c r="Z244" s="294" t="s">
        <v>379</v>
      </c>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221"/>
      <c r="EJ244" s="221"/>
      <c r="EK244" s="221"/>
      <c r="EL244" s="221"/>
      <c r="EM244" s="221"/>
      <c r="EN244" s="221"/>
      <c r="EO244" s="221"/>
      <c r="EP244" s="221"/>
      <c r="EQ244" s="221"/>
      <c r="ER244" s="221"/>
      <c r="ES244" s="221"/>
      <c r="ET244" s="221"/>
      <c r="EU244" s="221"/>
      <c r="EV244" s="221"/>
      <c r="EW244" s="221"/>
      <c r="EX244" s="221"/>
      <c r="EY244" s="221"/>
      <c r="EZ244" s="221"/>
      <c r="FA244" s="221"/>
      <c r="FB244" s="221"/>
      <c r="FC244" s="221"/>
      <c r="FD244" s="221"/>
      <c r="FE244" s="221"/>
      <c r="FF244" s="221"/>
      <c r="FG244" s="221"/>
      <c r="FH244" s="221"/>
      <c r="FI244" s="221"/>
      <c r="FJ244" s="221"/>
      <c r="FK244" s="221"/>
      <c r="FL244" s="221"/>
      <c r="FM244" s="221"/>
      <c r="FN244" s="221"/>
      <c r="FO244" s="221"/>
      <c r="FP244" s="221"/>
      <c r="FQ244" s="221"/>
      <c r="FR244" s="221"/>
      <c r="FS244" s="221"/>
      <c r="FT244" s="221"/>
      <c r="FU244" s="221"/>
      <c r="FV244" s="221"/>
      <c r="FW244" s="221"/>
      <c r="FX244" s="221"/>
      <c r="FY244" s="221"/>
      <c r="FZ244" s="221"/>
      <c r="GA244" s="221"/>
      <c r="GB244" s="221"/>
      <c r="GC244" s="221"/>
      <c r="GD244" s="221"/>
      <c r="GE244" s="221"/>
      <c r="GF244" s="221"/>
      <c r="GG244" s="221"/>
      <c r="GH244" s="221"/>
      <c r="GI244" s="221"/>
      <c r="GJ244" s="221"/>
      <c r="GK244" s="221"/>
      <c r="GL244" s="221"/>
      <c r="GM244" s="221"/>
      <c r="GN244" s="221"/>
      <c r="GO244" s="221"/>
      <c r="GP244" s="221"/>
      <c r="GQ244" s="221"/>
      <c r="GR244" s="221"/>
      <c r="GS244" s="221"/>
      <c r="GT244" s="221"/>
      <c r="GU244" s="221"/>
      <c r="GV244" s="221"/>
      <c r="GW244" s="221"/>
      <c r="GX244" s="221"/>
      <c r="GY244" s="221"/>
      <c r="GZ244" s="221"/>
      <c r="HA244" s="221"/>
      <c r="HB244" s="221"/>
      <c r="HC244" s="221"/>
      <c r="HD244" s="221"/>
      <c r="HE244" s="221"/>
      <c r="HF244" s="221"/>
      <c r="HG244" s="221"/>
      <c r="HH244" s="221"/>
      <c r="HI244" s="221"/>
      <c r="HJ244" s="221"/>
      <c r="HK244" s="221"/>
      <c r="HL244" s="221"/>
      <c r="HM244" s="221"/>
      <c r="HN244" s="221"/>
      <c r="HO244" s="221"/>
      <c r="HP244" s="221"/>
      <c r="HQ244" s="221"/>
      <c r="HR244" s="221"/>
      <c r="HS244" s="221"/>
      <c r="HT244" s="221"/>
      <c r="HU244" s="221"/>
      <c r="HV244" s="221"/>
      <c r="HW244" s="221"/>
      <c r="HX244" s="221"/>
      <c r="HY244" s="221"/>
      <c r="HZ244" s="221"/>
      <c r="IA244" s="221"/>
      <c r="IB244" s="221"/>
      <c r="IC244" s="221"/>
      <c r="ID244" s="221"/>
      <c r="IE244" s="221"/>
      <c r="IF244" s="221"/>
      <c r="IG244" s="221"/>
      <c r="IH244" s="221"/>
      <c r="II244" s="221"/>
      <c r="IJ244" s="221"/>
    </row>
    <row r="245" spans="1:244" s="500" customFormat="1" ht="22.5">
      <c r="A245" s="283">
        <v>241</v>
      </c>
      <c r="B245" s="284" t="s">
        <v>901</v>
      </c>
      <c r="C245" s="284" t="s">
        <v>160</v>
      </c>
      <c r="D245" s="285">
        <v>60609397</v>
      </c>
      <c r="E245" s="285">
        <v>102244154</v>
      </c>
      <c r="F245" s="285">
        <v>600138640</v>
      </c>
      <c r="G245" s="284" t="s">
        <v>1132</v>
      </c>
      <c r="H245" s="287" t="s">
        <v>29</v>
      </c>
      <c r="I245" s="287" t="s">
        <v>30</v>
      </c>
      <c r="J245" s="288" t="s">
        <v>904</v>
      </c>
      <c r="K245" s="289" t="s">
        <v>1133</v>
      </c>
      <c r="L245" s="290">
        <v>6000000</v>
      </c>
      <c r="M245" s="295">
        <f t="shared" si="28"/>
        <v>5100000</v>
      </c>
      <c r="N245" s="475">
        <v>2024</v>
      </c>
      <c r="O245" s="292">
        <v>2026</v>
      </c>
      <c r="P245" s="293" t="s">
        <v>132</v>
      </c>
      <c r="Q245" s="293" t="s">
        <v>132</v>
      </c>
      <c r="R245" s="293" t="s">
        <v>132</v>
      </c>
      <c r="S245" s="293" t="s">
        <v>132</v>
      </c>
      <c r="T245" s="293"/>
      <c r="U245" s="293"/>
      <c r="V245" s="293"/>
      <c r="W245" s="293"/>
      <c r="X245" s="293"/>
      <c r="Y245" s="284" t="s">
        <v>1134</v>
      </c>
      <c r="Z245" s="294" t="s">
        <v>58</v>
      </c>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c r="DG245" s="221"/>
      <c r="DH245" s="221"/>
      <c r="DI245" s="221"/>
      <c r="DJ245" s="221"/>
      <c r="DK245" s="221"/>
      <c r="DL245" s="221"/>
      <c r="DM245" s="476"/>
      <c r="DN245" s="476"/>
      <c r="DO245" s="476"/>
      <c r="DP245" s="476"/>
      <c r="DQ245" s="476"/>
      <c r="DR245" s="476"/>
      <c r="DS245" s="476"/>
      <c r="DT245" s="476"/>
      <c r="DU245" s="476"/>
      <c r="DV245" s="476"/>
      <c r="DW245" s="476"/>
      <c r="DX245" s="476"/>
      <c r="DY245" s="476"/>
      <c r="DZ245" s="476"/>
      <c r="EA245" s="476"/>
      <c r="EB245" s="476"/>
      <c r="EC245" s="476"/>
      <c r="ED245" s="476"/>
      <c r="EE245" s="476"/>
      <c r="EF245" s="476"/>
      <c r="EG245" s="476"/>
      <c r="EH245" s="476"/>
      <c r="EI245" s="476"/>
      <c r="EJ245" s="476"/>
      <c r="EK245" s="476"/>
      <c r="EL245" s="476"/>
      <c r="EM245" s="476"/>
      <c r="EN245" s="476"/>
      <c r="EO245" s="476"/>
      <c r="EP245" s="476"/>
      <c r="EQ245" s="476"/>
      <c r="ER245" s="476"/>
      <c r="ES245" s="476"/>
      <c r="ET245" s="476"/>
      <c r="EU245" s="476"/>
      <c r="EV245" s="476"/>
      <c r="EW245" s="476"/>
      <c r="EX245" s="476"/>
      <c r="EY245" s="476"/>
      <c r="EZ245" s="476"/>
      <c r="FA245" s="476"/>
      <c r="FB245" s="476"/>
      <c r="FC245" s="476"/>
      <c r="FD245" s="476"/>
      <c r="FE245" s="476"/>
      <c r="FF245" s="476"/>
      <c r="FG245" s="476"/>
      <c r="FH245" s="476"/>
      <c r="FI245" s="476"/>
      <c r="FJ245" s="476"/>
      <c r="FK245" s="476"/>
      <c r="FL245" s="476"/>
      <c r="FM245" s="476"/>
      <c r="FN245" s="476"/>
      <c r="FO245" s="476"/>
      <c r="FP245" s="476"/>
      <c r="FQ245" s="476"/>
      <c r="FR245" s="476"/>
      <c r="FS245" s="476"/>
      <c r="FT245" s="476"/>
      <c r="FU245" s="476"/>
      <c r="FV245" s="476"/>
      <c r="FW245" s="476"/>
      <c r="FX245" s="476"/>
      <c r="FY245" s="476"/>
      <c r="FZ245" s="476"/>
      <c r="GA245" s="476"/>
      <c r="GB245" s="476"/>
      <c r="GC245" s="476"/>
      <c r="GD245" s="476"/>
      <c r="GE245" s="476"/>
      <c r="GF245" s="476"/>
      <c r="GG245" s="476"/>
      <c r="GH245" s="476"/>
      <c r="GI245" s="476"/>
      <c r="GJ245" s="476"/>
      <c r="GK245" s="476"/>
      <c r="GL245" s="476"/>
      <c r="GM245" s="476"/>
      <c r="GN245" s="476"/>
      <c r="GO245" s="476"/>
      <c r="GP245" s="476"/>
      <c r="GQ245" s="476"/>
      <c r="GR245" s="476"/>
      <c r="GS245" s="476"/>
      <c r="GT245" s="476"/>
      <c r="GU245" s="476"/>
      <c r="GV245" s="476"/>
      <c r="GW245" s="476"/>
      <c r="GX245" s="476"/>
      <c r="GY245" s="476"/>
      <c r="GZ245" s="476"/>
      <c r="HA245" s="499"/>
    </row>
    <row r="246" spans="1:244" s="501" customFormat="1" ht="67.5">
      <c r="A246" s="410">
        <v>242</v>
      </c>
      <c r="B246" s="288" t="s">
        <v>1135</v>
      </c>
      <c r="C246" s="474" t="s">
        <v>1136</v>
      </c>
      <c r="D246" s="473">
        <v>8350515</v>
      </c>
      <c r="E246" s="473">
        <v>181112299</v>
      </c>
      <c r="F246" s="473">
        <v>691014108</v>
      </c>
      <c r="G246" s="474" t="s">
        <v>1137</v>
      </c>
      <c r="H246" s="474" t="s">
        <v>29</v>
      </c>
      <c r="I246" s="474" t="s">
        <v>30</v>
      </c>
      <c r="J246" s="474" t="s">
        <v>1138</v>
      </c>
      <c r="K246" s="321" t="s">
        <v>1139</v>
      </c>
      <c r="L246" s="290">
        <v>3000000</v>
      </c>
      <c r="M246" s="295">
        <f t="shared" si="28"/>
        <v>2550000</v>
      </c>
      <c r="N246" s="292">
        <v>2022</v>
      </c>
      <c r="O246" s="292">
        <v>2023</v>
      </c>
      <c r="P246" s="293" t="s">
        <v>41</v>
      </c>
      <c r="Q246" s="293" t="s">
        <v>41</v>
      </c>
      <c r="R246" s="293" t="s">
        <v>41</v>
      </c>
      <c r="S246" s="293" t="s">
        <v>41</v>
      </c>
      <c r="T246" s="293"/>
      <c r="U246" s="293"/>
      <c r="V246" s="293"/>
      <c r="W246" s="293"/>
      <c r="X246" s="293"/>
      <c r="Y246" s="288" t="s">
        <v>1140</v>
      </c>
      <c r="Z246" s="472" t="s">
        <v>58</v>
      </c>
      <c r="AA246" s="452"/>
      <c r="AB246" s="452"/>
      <c r="AC246" s="452"/>
      <c r="AD246" s="452"/>
      <c r="AE246" s="452"/>
      <c r="AF246" s="452"/>
      <c r="AG246" s="452"/>
      <c r="AH246" s="452"/>
      <c r="AI246" s="452"/>
      <c r="AJ246" s="452"/>
      <c r="AK246" s="452"/>
      <c r="AL246" s="452"/>
      <c r="AM246" s="452"/>
      <c r="AN246" s="452"/>
      <c r="AO246" s="452"/>
      <c r="AP246" s="452"/>
      <c r="AQ246" s="452"/>
      <c r="AR246" s="452"/>
      <c r="AS246" s="452"/>
      <c r="AT246" s="452"/>
      <c r="AU246" s="452"/>
      <c r="AV246" s="452"/>
      <c r="AW246" s="452"/>
      <c r="AX246" s="452"/>
      <c r="AY246" s="452"/>
      <c r="AZ246" s="452"/>
      <c r="BA246" s="452"/>
      <c r="BB246" s="452"/>
      <c r="BC246" s="452"/>
      <c r="BD246" s="452"/>
      <c r="BE246" s="452"/>
      <c r="BF246" s="452"/>
      <c r="BG246" s="452"/>
      <c r="BH246" s="452"/>
      <c r="BI246" s="452"/>
      <c r="BJ246" s="453"/>
      <c r="BK246" s="453"/>
      <c r="BL246" s="453"/>
      <c r="BM246" s="453"/>
      <c r="BN246" s="453"/>
      <c r="BO246" s="453"/>
      <c r="BP246" s="453"/>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c r="DR246" s="453"/>
      <c r="DS246" s="453"/>
      <c r="DT246" s="453"/>
      <c r="DU246" s="453"/>
      <c r="DV246" s="453"/>
      <c r="DW246" s="453"/>
      <c r="DX246" s="453"/>
      <c r="DY246" s="453"/>
      <c r="DZ246" s="453"/>
      <c r="EA246" s="453"/>
      <c r="EB246" s="453"/>
      <c r="EC246" s="453"/>
      <c r="ED246" s="453"/>
      <c r="EE246" s="453"/>
      <c r="EF246" s="453"/>
      <c r="EG246" s="453"/>
      <c r="EH246" s="453"/>
      <c r="EI246" s="453"/>
      <c r="EJ246" s="453"/>
      <c r="EK246" s="453"/>
      <c r="EL246" s="453"/>
      <c r="EM246" s="453"/>
      <c r="EN246" s="453"/>
      <c r="EO246" s="453"/>
      <c r="EP246" s="453"/>
      <c r="EQ246" s="453"/>
      <c r="ER246" s="453"/>
      <c r="ES246" s="453"/>
      <c r="ET246" s="453"/>
      <c r="EU246" s="453"/>
      <c r="EV246" s="453"/>
      <c r="EW246" s="453"/>
      <c r="EX246" s="453"/>
      <c r="EY246" s="453"/>
      <c r="EZ246" s="453"/>
      <c r="FA246" s="453"/>
      <c r="FB246" s="453"/>
      <c r="FC246" s="453"/>
      <c r="FD246" s="453"/>
      <c r="FE246" s="453"/>
      <c r="FF246" s="453"/>
      <c r="FG246" s="453"/>
      <c r="FH246" s="453"/>
      <c r="FI246" s="453"/>
      <c r="FJ246" s="453"/>
      <c r="FK246" s="453"/>
      <c r="FL246" s="453"/>
      <c r="FM246" s="453"/>
      <c r="FN246" s="453"/>
      <c r="FO246" s="453"/>
      <c r="FP246" s="453"/>
      <c r="FQ246" s="453"/>
      <c r="FR246" s="453"/>
      <c r="FS246" s="453"/>
      <c r="FT246" s="453"/>
      <c r="FU246" s="453"/>
      <c r="FV246" s="453"/>
      <c r="FW246" s="453"/>
      <c r="FX246" s="453"/>
      <c r="FY246" s="453"/>
      <c r="FZ246" s="453"/>
      <c r="GA246" s="453"/>
      <c r="GB246" s="453"/>
      <c r="GC246" s="453"/>
      <c r="GD246" s="453"/>
      <c r="GE246" s="453"/>
      <c r="GF246" s="453"/>
      <c r="GG246" s="453"/>
      <c r="GH246" s="453"/>
      <c r="GI246" s="453"/>
      <c r="GJ246" s="453"/>
      <c r="GK246" s="453"/>
      <c r="GL246" s="453"/>
      <c r="GM246" s="453"/>
      <c r="GN246" s="453"/>
      <c r="GO246" s="453"/>
      <c r="GP246" s="453"/>
      <c r="GQ246" s="453"/>
      <c r="GR246" s="453"/>
      <c r="GS246" s="453"/>
      <c r="GT246" s="453"/>
      <c r="GU246" s="453"/>
      <c r="GV246" s="453"/>
      <c r="GW246" s="453"/>
      <c r="GX246" s="453"/>
      <c r="GY246" s="453"/>
      <c r="GZ246" s="453"/>
      <c r="HA246" s="453"/>
      <c r="HB246" s="453"/>
      <c r="HC246" s="453"/>
      <c r="HD246" s="453"/>
      <c r="HE246" s="453"/>
      <c r="HF246" s="453"/>
      <c r="HG246" s="453"/>
      <c r="HH246" s="453"/>
      <c r="HI246" s="453"/>
      <c r="HJ246" s="453"/>
      <c r="HK246" s="453"/>
      <c r="HL246" s="453"/>
      <c r="HM246" s="453"/>
      <c r="HN246" s="453"/>
      <c r="HO246" s="453"/>
      <c r="HP246" s="453"/>
      <c r="HQ246" s="453"/>
      <c r="HR246" s="453"/>
      <c r="HS246" s="453"/>
      <c r="HT246" s="453"/>
      <c r="HU246" s="453"/>
      <c r="HV246" s="453"/>
      <c r="HW246" s="453"/>
      <c r="HX246" s="453"/>
      <c r="HY246" s="453"/>
      <c r="HZ246" s="453"/>
      <c r="IA246" s="453"/>
      <c r="IB246" s="453"/>
      <c r="IC246" s="453"/>
      <c r="ID246" s="453"/>
      <c r="IE246" s="453"/>
      <c r="IF246" s="453"/>
      <c r="IG246" s="453"/>
      <c r="IH246" s="453"/>
      <c r="II246" s="453"/>
      <c r="IJ246" s="453"/>
    </row>
    <row r="247" spans="1:244" s="501" customFormat="1" ht="33.75">
      <c r="A247" s="283">
        <v>243</v>
      </c>
      <c r="B247" s="288" t="s">
        <v>1135</v>
      </c>
      <c r="C247" s="474" t="s">
        <v>1136</v>
      </c>
      <c r="D247" s="473">
        <v>8350515</v>
      </c>
      <c r="E247" s="473">
        <v>181112299</v>
      </c>
      <c r="F247" s="473">
        <v>691014108</v>
      </c>
      <c r="G247" s="284" t="s">
        <v>1141</v>
      </c>
      <c r="H247" s="287" t="s">
        <v>29</v>
      </c>
      <c r="I247" s="287" t="s">
        <v>30</v>
      </c>
      <c r="J247" s="288" t="s">
        <v>1138</v>
      </c>
      <c r="K247" s="289" t="s">
        <v>1142</v>
      </c>
      <c r="L247" s="290">
        <v>1000000</v>
      </c>
      <c r="M247" s="295">
        <f t="shared" si="28"/>
        <v>850000</v>
      </c>
      <c r="N247" s="475">
        <v>2023</v>
      </c>
      <c r="O247" s="292">
        <v>2024</v>
      </c>
      <c r="P247" s="293"/>
      <c r="Q247" s="293" t="s">
        <v>41</v>
      </c>
      <c r="R247" s="293" t="s">
        <v>41</v>
      </c>
      <c r="S247" s="293"/>
      <c r="T247" s="293"/>
      <c r="U247" s="293"/>
      <c r="V247" s="293"/>
      <c r="W247" s="293" t="s">
        <v>41</v>
      </c>
      <c r="X247" s="293"/>
      <c r="Y247" s="284"/>
      <c r="Z247" s="294" t="s">
        <v>58</v>
      </c>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c r="DR247" s="453"/>
      <c r="DS247" s="453"/>
      <c r="DT247" s="453"/>
      <c r="DU247" s="453"/>
      <c r="DV247" s="453"/>
      <c r="DW247" s="453"/>
      <c r="DX247" s="453"/>
      <c r="DY247" s="453"/>
      <c r="DZ247" s="453"/>
      <c r="EA247" s="453"/>
      <c r="EB247" s="453"/>
      <c r="EC247" s="453"/>
      <c r="ED247" s="453"/>
      <c r="EE247" s="453"/>
      <c r="EF247" s="453"/>
      <c r="EG247" s="453"/>
      <c r="EH247" s="453"/>
      <c r="EI247" s="453"/>
      <c r="EJ247" s="453"/>
      <c r="EK247" s="453"/>
      <c r="EL247" s="453"/>
      <c r="EM247" s="453"/>
      <c r="EN247" s="453"/>
      <c r="EO247" s="453"/>
      <c r="EP247" s="453"/>
      <c r="EQ247" s="453"/>
      <c r="ER247" s="453"/>
      <c r="ES247" s="453"/>
      <c r="ET247" s="453"/>
      <c r="EU247" s="453"/>
      <c r="EV247" s="453"/>
      <c r="EW247" s="453"/>
      <c r="EX247" s="453"/>
      <c r="EY247" s="453"/>
      <c r="EZ247" s="453"/>
      <c r="FA247" s="453"/>
      <c r="FB247" s="453"/>
      <c r="FC247" s="453"/>
      <c r="FD247" s="453"/>
      <c r="FE247" s="453"/>
      <c r="FF247" s="453"/>
      <c r="FG247" s="453"/>
      <c r="FH247" s="453"/>
      <c r="FI247" s="453"/>
      <c r="FJ247" s="453"/>
      <c r="FK247" s="453"/>
      <c r="FL247" s="453"/>
      <c r="FM247" s="453"/>
      <c r="FN247" s="453"/>
      <c r="FO247" s="453"/>
      <c r="FP247" s="453"/>
      <c r="FQ247" s="453"/>
      <c r="FR247" s="453"/>
      <c r="FS247" s="453"/>
      <c r="FT247" s="453"/>
      <c r="FU247" s="453"/>
      <c r="FV247" s="453"/>
      <c r="FW247" s="453"/>
      <c r="FX247" s="453"/>
      <c r="FY247" s="453"/>
      <c r="FZ247" s="453"/>
      <c r="GA247" s="453"/>
      <c r="GB247" s="453"/>
      <c r="GC247" s="453"/>
      <c r="GD247" s="453"/>
      <c r="GE247" s="453"/>
      <c r="GF247" s="453"/>
      <c r="GG247" s="453"/>
      <c r="GH247" s="453"/>
      <c r="GI247" s="453"/>
      <c r="GJ247" s="453"/>
      <c r="GK247" s="453"/>
      <c r="GL247" s="453"/>
      <c r="GM247" s="453"/>
      <c r="GN247" s="453"/>
      <c r="GO247" s="453"/>
      <c r="GP247" s="453"/>
      <c r="GQ247" s="453"/>
      <c r="GR247" s="453"/>
      <c r="GS247" s="453"/>
      <c r="GT247" s="453"/>
      <c r="GU247" s="453"/>
      <c r="GV247" s="453"/>
      <c r="GW247" s="453"/>
      <c r="GX247" s="453"/>
      <c r="GY247" s="453"/>
      <c r="GZ247" s="453"/>
      <c r="HA247" s="453"/>
      <c r="HB247" s="453"/>
      <c r="HC247" s="453"/>
      <c r="HD247" s="453"/>
      <c r="HE247" s="453"/>
      <c r="HF247" s="453"/>
      <c r="HG247" s="453"/>
      <c r="HH247" s="453"/>
      <c r="HI247" s="453"/>
      <c r="HJ247" s="453"/>
      <c r="HK247" s="453"/>
      <c r="HL247" s="453"/>
      <c r="HM247" s="453"/>
      <c r="HN247" s="453"/>
      <c r="HO247" s="453"/>
      <c r="HP247" s="453"/>
      <c r="HQ247" s="453"/>
      <c r="HR247" s="453"/>
      <c r="HS247" s="453"/>
      <c r="HT247" s="453"/>
      <c r="HU247" s="453"/>
      <c r="HV247" s="453"/>
      <c r="HW247" s="453"/>
      <c r="HX247" s="453"/>
      <c r="HY247" s="453"/>
      <c r="HZ247" s="453"/>
      <c r="IA247" s="453"/>
      <c r="IB247" s="453"/>
      <c r="IC247" s="453"/>
      <c r="ID247" s="453"/>
      <c r="IE247" s="453"/>
      <c r="IF247" s="453"/>
      <c r="IG247" s="453"/>
      <c r="IH247" s="453"/>
      <c r="II247" s="453"/>
      <c r="IJ247" s="453"/>
    </row>
    <row r="248" spans="1:244" s="508" customFormat="1" ht="45">
      <c r="A248" s="502">
        <v>244</v>
      </c>
      <c r="B248" s="503" t="s">
        <v>1135</v>
      </c>
      <c r="C248" s="503" t="s">
        <v>1136</v>
      </c>
      <c r="D248" s="504">
        <v>8350515</v>
      </c>
      <c r="E248" s="504">
        <v>181112299</v>
      </c>
      <c r="F248" s="504">
        <v>691014108</v>
      </c>
      <c r="G248" s="503" t="s">
        <v>1143</v>
      </c>
      <c r="H248" s="503" t="s">
        <v>29</v>
      </c>
      <c r="I248" s="503" t="s">
        <v>30</v>
      </c>
      <c r="J248" s="503" t="s">
        <v>1138</v>
      </c>
      <c r="K248" s="504" t="s">
        <v>1144</v>
      </c>
      <c r="L248" s="505">
        <v>950000</v>
      </c>
      <c r="M248" s="505"/>
      <c r="N248" s="493">
        <v>2023</v>
      </c>
      <c r="O248" s="493">
        <v>2023</v>
      </c>
      <c r="P248" s="506" t="s">
        <v>41</v>
      </c>
      <c r="Q248" s="506" t="s">
        <v>41</v>
      </c>
      <c r="R248" s="506" t="s">
        <v>41</v>
      </c>
      <c r="S248" s="506" t="s">
        <v>41</v>
      </c>
      <c r="T248" s="506"/>
      <c r="U248" s="506" t="s">
        <v>41</v>
      </c>
      <c r="V248" s="506"/>
      <c r="W248" s="506"/>
      <c r="X248" s="506"/>
      <c r="Y248" s="503"/>
      <c r="Z248" s="507" t="s">
        <v>58</v>
      </c>
      <c r="AA248" s="448"/>
      <c r="AB248" s="448"/>
      <c r="AC248" s="448"/>
      <c r="AD248" s="448"/>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448"/>
      <c r="BH248" s="448"/>
      <c r="BI248" s="448"/>
      <c r="BJ248" s="449"/>
      <c r="BK248" s="449"/>
      <c r="BL248" s="449"/>
      <c r="BM248" s="449"/>
      <c r="BN248" s="449"/>
      <c r="BO248" s="449"/>
      <c r="BP248" s="449"/>
      <c r="BQ248" s="449"/>
      <c r="BR248" s="449"/>
      <c r="BS248" s="449"/>
      <c r="BT248" s="449"/>
      <c r="BU248" s="449"/>
      <c r="BV248" s="449"/>
      <c r="BW248" s="449"/>
      <c r="BX248" s="449"/>
      <c r="BY248" s="449"/>
      <c r="BZ248" s="449"/>
      <c r="CA248" s="449"/>
      <c r="CB248" s="449"/>
      <c r="CC248" s="449"/>
      <c r="CD248" s="449"/>
      <c r="CE248" s="449"/>
      <c r="CF248" s="449"/>
      <c r="CG248" s="449"/>
      <c r="CH248" s="449"/>
      <c r="CI248" s="449"/>
      <c r="CJ248" s="449"/>
      <c r="CK248" s="449"/>
      <c r="CL248" s="449"/>
      <c r="CM248" s="449"/>
      <c r="CN248" s="449"/>
      <c r="CO248" s="449"/>
      <c r="CP248" s="449"/>
      <c r="CQ248" s="449"/>
      <c r="CR248" s="449"/>
      <c r="CS248" s="449"/>
      <c r="CT248" s="449"/>
      <c r="CU248" s="449"/>
      <c r="CV248" s="449"/>
      <c r="CW248" s="449"/>
      <c r="CX248" s="449"/>
      <c r="CY248" s="449"/>
      <c r="CZ248" s="449"/>
      <c r="DA248" s="449"/>
      <c r="DB248" s="449"/>
      <c r="DC248" s="449"/>
      <c r="DD248" s="449"/>
      <c r="DE248" s="449"/>
      <c r="DF248" s="449"/>
      <c r="DG248" s="449"/>
      <c r="DH248" s="449"/>
      <c r="DI248" s="449"/>
      <c r="DJ248" s="449"/>
      <c r="DK248" s="449"/>
      <c r="DL248" s="449"/>
      <c r="DM248" s="449"/>
      <c r="DN248" s="449"/>
      <c r="DO248" s="449"/>
      <c r="DP248" s="449"/>
      <c r="DQ248" s="449"/>
      <c r="DR248" s="449"/>
      <c r="DS248" s="449"/>
      <c r="DT248" s="449"/>
      <c r="DU248" s="449"/>
      <c r="DV248" s="449"/>
      <c r="DW248" s="449"/>
      <c r="DX248" s="449"/>
      <c r="DY248" s="449"/>
      <c r="DZ248" s="449"/>
      <c r="EA248" s="449"/>
      <c r="EB248" s="449"/>
      <c r="EC248" s="449"/>
      <c r="ED248" s="449"/>
      <c r="EE248" s="449"/>
      <c r="EF248" s="449"/>
      <c r="EG248" s="449"/>
      <c r="EH248" s="449"/>
      <c r="EI248" s="449"/>
      <c r="EJ248" s="449"/>
      <c r="EK248" s="449"/>
      <c r="EL248" s="449"/>
      <c r="EM248" s="449"/>
      <c r="EN248" s="449"/>
      <c r="EO248" s="449"/>
      <c r="EP248" s="449"/>
      <c r="EQ248" s="449"/>
      <c r="ER248" s="449"/>
      <c r="ES248" s="449"/>
      <c r="ET248" s="449"/>
      <c r="EU248" s="449"/>
      <c r="EV248" s="449"/>
      <c r="EW248" s="449"/>
      <c r="EX248" s="449"/>
      <c r="EY248" s="449"/>
      <c r="EZ248" s="449"/>
      <c r="FA248" s="449"/>
      <c r="FB248" s="449"/>
      <c r="FC248" s="449"/>
      <c r="FD248" s="449"/>
      <c r="FE248" s="449"/>
      <c r="FF248" s="449"/>
      <c r="FG248" s="449"/>
      <c r="FH248" s="449"/>
      <c r="FI248" s="449"/>
      <c r="FJ248" s="449"/>
      <c r="FK248" s="449"/>
      <c r="FL248" s="449"/>
      <c r="FM248" s="449"/>
      <c r="FN248" s="449"/>
      <c r="FO248" s="449"/>
      <c r="FP248" s="449"/>
      <c r="FQ248" s="449"/>
      <c r="FR248" s="449"/>
      <c r="FS248" s="449"/>
      <c r="FT248" s="449"/>
      <c r="FU248" s="449"/>
      <c r="FV248" s="449"/>
      <c r="FW248" s="449"/>
      <c r="FX248" s="449"/>
      <c r="FY248" s="449"/>
      <c r="FZ248" s="449"/>
      <c r="GA248" s="449"/>
      <c r="GB248" s="449"/>
      <c r="GC248" s="449"/>
      <c r="GD248" s="449"/>
      <c r="GE248" s="449"/>
      <c r="GF248" s="449"/>
      <c r="GG248" s="449"/>
      <c r="GH248" s="449"/>
      <c r="GI248" s="449"/>
      <c r="GJ248" s="449"/>
      <c r="GK248" s="449"/>
      <c r="GL248" s="449"/>
      <c r="GM248" s="449"/>
      <c r="GN248" s="449"/>
      <c r="GO248" s="449"/>
      <c r="GP248" s="449"/>
      <c r="GQ248" s="449"/>
      <c r="GR248" s="449"/>
      <c r="GS248" s="449"/>
      <c r="GT248" s="449"/>
      <c r="GU248" s="449"/>
      <c r="GV248" s="449"/>
      <c r="GW248" s="449"/>
      <c r="GX248" s="449"/>
      <c r="GY248" s="449"/>
      <c r="GZ248" s="449"/>
      <c r="HA248" s="449"/>
      <c r="HB248" s="449"/>
      <c r="HC248" s="449"/>
      <c r="HD248" s="449"/>
      <c r="HE248" s="449"/>
      <c r="HF248" s="449"/>
      <c r="HG248" s="449"/>
      <c r="HH248" s="449"/>
      <c r="HI248" s="449"/>
      <c r="HJ248" s="449"/>
      <c r="HK248" s="449"/>
      <c r="HL248" s="449"/>
      <c r="HM248" s="449"/>
      <c r="HN248" s="449"/>
      <c r="HO248" s="449"/>
      <c r="HP248" s="449"/>
      <c r="HQ248" s="449"/>
      <c r="HR248" s="449"/>
      <c r="HS248" s="449"/>
      <c r="HT248" s="449"/>
      <c r="HU248" s="449"/>
      <c r="HV248" s="449"/>
      <c r="HW248" s="449"/>
      <c r="HX248" s="449"/>
      <c r="HY248" s="449"/>
      <c r="HZ248" s="449"/>
      <c r="IA248" s="449"/>
      <c r="IB248" s="449"/>
      <c r="IC248" s="449"/>
      <c r="ID248" s="449"/>
      <c r="IE248" s="449"/>
      <c r="IF248" s="449"/>
      <c r="IG248" s="449"/>
      <c r="IH248" s="449"/>
      <c r="II248" s="449"/>
      <c r="IJ248" s="449"/>
    </row>
    <row r="249" spans="1:244" s="745" customFormat="1" ht="45">
      <c r="A249" s="386">
        <v>245</v>
      </c>
      <c r="B249" s="417" t="s">
        <v>723</v>
      </c>
      <c r="C249" s="387" t="s">
        <v>724</v>
      </c>
      <c r="D249" s="418">
        <v>26829690</v>
      </c>
      <c r="E249" s="418">
        <v>691000565</v>
      </c>
      <c r="F249" s="418">
        <v>181007878</v>
      </c>
      <c r="G249" s="417" t="s">
        <v>1145</v>
      </c>
      <c r="H249" s="419" t="s">
        <v>142</v>
      </c>
      <c r="I249" s="419" t="s">
        <v>30</v>
      </c>
      <c r="J249" s="387" t="s">
        <v>30</v>
      </c>
      <c r="K249" s="511" t="s">
        <v>1146</v>
      </c>
      <c r="L249" s="391">
        <v>10000000</v>
      </c>
      <c r="M249" s="391"/>
      <c r="N249" s="661" t="s">
        <v>1147</v>
      </c>
      <c r="O249" s="661" t="s">
        <v>728</v>
      </c>
      <c r="P249" s="394"/>
      <c r="Q249" s="394" t="s">
        <v>132</v>
      </c>
      <c r="R249" s="394"/>
      <c r="S249" s="394" t="s">
        <v>132</v>
      </c>
      <c r="T249" s="394"/>
      <c r="U249" s="394"/>
      <c r="V249" s="394"/>
      <c r="W249" s="394"/>
      <c r="X249" s="394"/>
      <c r="Y249" s="417" t="s">
        <v>1148</v>
      </c>
      <c r="Z249" s="395"/>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row>
    <row r="250" spans="1:244" ht="56.25">
      <c r="A250" s="283">
        <v>246</v>
      </c>
      <c r="B250" s="1170" t="s">
        <v>311</v>
      </c>
      <c r="C250" s="1170" t="s">
        <v>314</v>
      </c>
      <c r="D250" s="1078">
        <v>70942633</v>
      </c>
      <c r="E250" s="1078" t="s">
        <v>1149</v>
      </c>
      <c r="F250" s="1078">
        <v>600134164</v>
      </c>
      <c r="G250" s="1170" t="s">
        <v>357</v>
      </c>
      <c r="H250" s="1341" t="s">
        <v>29</v>
      </c>
      <c r="I250" s="1341" t="s">
        <v>30</v>
      </c>
      <c r="J250" s="1342" t="s">
        <v>314</v>
      </c>
      <c r="K250" s="1112" t="s">
        <v>1150</v>
      </c>
      <c r="L250" s="1080">
        <v>27000000</v>
      </c>
      <c r="M250" s="1081">
        <v>0</v>
      </c>
      <c r="N250" s="1343" t="s">
        <v>179</v>
      </c>
      <c r="O250" s="1344" t="s">
        <v>985</v>
      </c>
      <c r="P250" s="1174"/>
      <c r="Q250" s="1174"/>
      <c r="R250" s="1174"/>
      <c r="S250" s="1174"/>
      <c r="T250" s="1174"/>
      <c r="U250" s="1174"/>
      <c r="V250" s="1174"/>
      <c r="W250" s="1174"/>
      <c r="X250" s="1174"/>
      <c r="Y250" s="1345" t="s">
        <v>1758</v>
      </c>
      <c r="Z250" s="294" t="s">
        <v>36</v>
      </c>
      <c r="BJ250" s="220"/>
      <c r="BK250" s="220"/>
      <c r="BL250" s="220"/>
      <c r="BM250" s="220"/>
      <c r="BN250" s="220"/>
      <c r="BO250" s="220"/>
      <c r="BP250" s="220"/>
      <c r="BQ250" s="220"/>
      <c r="BR250" s="220"/>
      <c r="BS250" s="220"/>
      <c r="BT250" s="220"/>
      <c r="BU250" s="220"/>
      <c r="BV250" s="220"/>
      <c r="BW250" s="220"/>
      <c r="BX250" s="220"/>
      <c r="BY250" s="220"/>
      <c r="BZ250" s="220"/>
      <c r="CA250" s="220"/>
      <c r="CB250" s="220"/>
      <c r="CC250" s="220"/>
      <c r="CD250" s="220"/>
      <c r="CE250" s="220"/>
      <c r="CF250" s="220"/>
      <c r="CG250" s="220"/>
      <c r="CH250" s="220"/>
      <c r="CI250" s="220"/>
      <c r="CJ250" s="220"/>
      <c r="CK250" s="220"/>
      <c r="CL250" s="220"/>
      <c r="CM250" s="220"/>
      <c r="CN250" s="220"/>
      <c r="CO250" s="220"/>
      <c r="CP250" s="220"/>
      <c r="CQ250" s="220"/>
      <c r="CR250" s="220"/>
      <c r="CS250" s="220"/>
      <c r="CT250" s="220"/>
      <c r="CU250" s="220"/>
      <c r="CV250" s="220"/>
      <c r="CW250" s="220"/>
      <c r="CX250" s="220"/>
      <c r="CY250" s="220"/>
      <c r="CZ250" s="220"/>
      <c r="DA250" s="220"/>
      <c r="DB250" s="220"/>
      <c r="DC250" s="220"/>
      <c r="DD250" s="220"/>
      <c r="DE250" s="220"/>
      <c r="DF250" s="220"/>
      <c r="DG250" s="220"/>
      <c r="DH250" s="220"/>
      <c r="DI250" s="220"/>
      <c r="DJ250" s="220"/>
      <c r="DK250" s="220"/>
      <c r="DL250" s="220"/>
      <c r="DM250" s="220"/>
      <c r="DN250" s="220"/>
      <c r="DO250" s="220"/>
      <c r="DP250" s="220"/>
      <c r="DQ250" s="220"/>
      <c r="DR250" s="220"/>
      <c r="DS250" s="220"/>
      <c r="DT250" s="220"/>
      <c r="DU250" s="220"/>
      <c r="DV250" s="220"/>
      <c r="DW250" s="220"/>
      <c r="DX250" s="220"/>
      <c r="DY250" s="220"/>
      <c r="DZ250" s="220"/>
      <c r="EA250" s="220"/>
      <c r="EB250" s="220"/>
      <c r="EC250" s="220"/>
      <c r="ED250" s="220"/>
      <c r="EE250" s="220"/>
      <c r="EF250" s="220"/>
      <c r="EG250" s="220"/>
      <c r="EH250" s="220"/>
      <c r="EI250" s="220"/>
      <c r="EJ250" s="220"/>
      <c r="EK250" s="220"/>
      <c r="EL250" s="220"/>
      <c r="EM250" s="220"/>
      <c r="EN250" s="220"/>
      <c r="EO250" s="220"/>
      <c r="EP250" s="220"/>
      <c r="EQ250" s="220"/>
      <c r="ER250" s="220"/>
      <c r="ES250" s="220"/>
      <c r="ET250" s="220"/>
      <c r="EU250" s="220"/>
      <c r="EV250" s="220"/>
      <c r="EW250" s="220"/>
      <c r="EX250" s="220"/>
      <c r="EY250" s="220"/>
      <c r="EZ250" s="220"/>
      <c r="FA250" s="220"/>
      <c r="FB250" s="220"/>
      <c r="FC250" s="220"/>
      <c r="FD250" s="220"/>
      <c r="FE250" s="220"/>
      <c r="FF250" s="220"/>
      <c r="FG250" s="220"/>
      <c r="FH250" s="220"/>
      <c r="FI250" s="220"/>
      <c r="FJ250" s="220"/>
      <c r="FK250" s="220"/>
      <c r="FL250" s="220"/>
      <c r="FM250" s="220"/>
      <c r="FN250" s="220"/>
      <c r="FO250" s="220"/>
      <c r="FP250" s="220"/>
      <c r="FQ250" s="220"/>
      <c r="FR250" s="220"/>
      <c r="FS250" s="220"/>
      <c r="FT250" s="220"/>
      <c r="FU250" s="220"/>
      <c r="FV250" s="220"/>
      <c r="FW250" s="220"/>
      <c r="FX250" s="220"/>
      <c r="FY250" s="220"/>
      <c r="FZ250" s="220"/>
      <c r="GA250" s="220"/>
      <c r="GB250" s="220"/>
      <c r="GC250" s="220"/>
      <c r="GD250" s="220"/>
      <c r="GE250" s="220"/>
      <c r="GF250" s="220"/>
      <c r="GG250" s="220"/>
      <c r="GH250" s="220"/>
      <c r="GI250" s="220"/>
      <c r="GJ250" s="220"/>
      <c r="GK250" s="220"/>
      <c r="GL250" s="220"/>
      <c r="GM250" s="220"/>
      <c r="GN250" s="220"/>
      <c r="GO250" s="220"/>
      <c r="GP250" s="220"/>
      <c r="GQ250" s="220"/>
      <c r="GR250" s="220"/>
      <c r="GS250" s="220"/>
      <c r="GT250" s="220"/>
      <c r="GU250" s="220"/>
      <c r="GV250" s="220"/>
      <c r="GW250" s="220"/>
      <c r="GX250" s="220"/>
      <c r="GY250" s="220"/>
      <c r="GZ250" s="220"/>
      <c r="HA250" s="220"/>
      <c r="HB250" s="220"/>
      <c r="HC250" s="220"/>
      <c r="HD250" s="220"/>
      <c r="HE250" s="220"/>
      <c r="HF250" s="220"/>
      <c r="HG250" s="220"/>
      <c r="HH250" s="220"/>
      <c r="HI250" s="220"/>
      <c r="HJ250" s="220"/>
      <c r="HK250" s="220"/>
      <c r="HL250" s="220"/>
      <c r="HM250" s="220"/>
      <c r="HN250" s="220"/>
      <c r="HO250" s="220"/>
      <c r="HP250" s="220"/>
      <c r="HQ250" s="220"/>
      <c r="HR250" s="220"/>
      <c r="HS250" s="220"/>
      <c r="HT250" s="220"/>
      <c r="HU250" s="220"/>
      <c r="HV250" s="220"/>
      <c r="HW250" s="220"/>
      <c r="HX250" s="220"/>
      <c r="HY250" s="220"/>
      <c r="HZ250" s="220"/>
      <c r="IA250" s="220"/>
      <c r="IB250" s="220"/>
      <c r="IC250" s="220"/>
      <c r="ID250" s="220"/>
      <c r="IE250" s="220"/>
      <c r="IF250" s="220"/>
      <c r="IG250" s="220"/>
      <c r="IH250" s="220"/>
      <c r="II250" s="220"/>
      <c r="IJ250" s="220"/>
    </row>
    <row r="251" spans="1:244" ht="90">
      <c r="A251" s="1346">
        <v>247</v>
      </c>
      <c r="B251" s="1347" t="s">
        <v>311</v>
      </c>
      <c r="C251" s="1348" t="s">
        <v>314</v>
      </c>
      <c r="D251" s="1349">
        <v>70942633</v>
      </c>
      <c r="E251" s="1349" t="s">
        <v>1149</v>
      </c>
      <c r="F251" s="1349">
        <v>600134164</v>
      </c>
      <c r="G251" s="1348" t="s">
        <v>1151</v>
      </c>
      <c r="H251" s="1350" t="s">
        <v>29</v>
      </c>
      <c r="I251" s="1350" t="s">
        <v>1152</v>
      </c>
      <c r="J251" s="1350" t="s">
        <v>314</v>
      </c>
      <c r="K251" s="1351" t="s">
        <v>1153</v>
      </c>
      <c r="L251" s="1352">
        <v>3300000</v>
      </c>
      <c r="M251" s="1352">
        <v>0</v>
      </c>
      <c r="N251" s="1353" t="s">
        <v>1147</v>
      </c>
      <c r="O251" s="1353" t="s">
        <v>1154</v>
      </c>
      <c r="P251" s="1354" t="s">
        <v>41</v>
      </c>
      <c r="Q251" s="1354" t="s">
        <v>41</v>
      </c>
      <c r="R251" s="1354" t="s">
        <v>41</v>
      </c>
      <c r="S251" s="1354" t="s">
        <v>41</v>
      </c>
      <c r="T251" s="1354"/>
      <c r="U251" s="1354"/>
      <c r="V251" s="1354" t="s">
        <v>41</v>
      </c>
      <c r="W251" s="1354"/>
      <c r="X251" s="1354"/>
      <c r="Y251" s="1348" t="s">
        <v>1759</v>
      </c>
      <c r="Z251" s="1355" t="s">
        <v>58</v>
      </c>
      <c r="BJ251" s="220"/>
      <c r="BK251" s="220"/>
      <c r="BL251" s="220"/>
      <c r="BM251" s="220"/>
      <c r="BN251" s="220"/>
      <c r="BO251" s="220"/>
      <c r="BP251" s="220"/>
      <c r="BQ251" s="220"/>
      <c r="BR251" s="220"/>
      <c r="BS251" s="220"/>
      <c r="BT251" s="220"/>
      <c r="BU251" s="220"/>
      <c r="BV251" s="220"/>
      <c r="BW251" s="220"/>
      <c r="BX251" s="220"/>
      <c r="BY251" s="220"/>
      <c r="BZ251" s="220"/>
      <c r="CA251" s="220"/>
      <c r="CB251" s="220"/>
      <c r="CC251" s="220"/>
      <c r="CD251" s="220"/>
      <c r="CE251" s="220"/>
      <c r="CF251" s="220"/>
      <c r="CG251" s="220"/>
      <c r="CH251" s="220"/>
      <c r="CI251" s="220"/>
      <c r="CJ251" s="220"/>
      <c r="CK251" s="220"/>
      <c r="CL251" s="220"/>
      <c r="CM251" s="220"/>
      <c r="CN251" s="220"/>
      <c r="CO251" s="220"/>
      <c r="CP251" s="220"/>
      <c r="CQ251" s="220"/>
      <c r="CR251" s="220"/>
      <c r="CS251" s="220"/>
      <c r="CT251" s="220"/>
      <c r="CU251" s="220"/>
      <c r="CV251" s="220"/>
      <c r="CW251" s="220"/>
      <c r="CX251" s="220"/>
      <c r="CY251" s="220"/>
      <c r="CZ251" s="220"/>
      <c r="DA251" s="220"/>
      <c r="DB251" s="220"/>
      <c r="DC251" s="220"/>
      <c r="DD251" s="220"/>
      <c r="DE251" s="220"/>
      <c r="DF251" s="220"/>
      <c r="DG251" s="220"/>
      <c r="DH251" s="220"/>
      <c r="DI251" s="220"/>
      <c r="DJ251" s="220"/>
      <c r="DK251" s="220"/>
      <c r="DL251" s="220"/>
      <c r="DM251" s="220"/>
      <c r="DN251" s="220"/>
      <c r="DO251" s="220"/>
      <c r="DP251" s="220"/>
      <c r="DQ251" s="220"/>
      <c r="DR251" s="220"/>
      <c r="DS251" s="220"/>
      <c r="DT251" s="220"/>
      <c r="DU251" s="220"/>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c r="FC251" s="220"/>
      <c r="FD251" s="220"/>
      <c r="FE251" s="220"/>
      <c r="FF251" s="220"/>
      <c r="FG251" s="220"/>
      <c r="FH251" s="220"/>
      <c r="FI251" s="220"/>
      <c r="FJ251" s="220"/>
      <c r="FK251" s="220"/>
      <c r="FL251" s="220"/>
      <c r="FM251" s="220"/>
      <c r="FN251" s="220"/>
      <c r="FO251" s="220"/>
      <c r="FP251" s="220"/>
      <c r="FQ251" s="220"/>
      <c r="FR251" s="220"/>
      <c r="FS251" s="220"/>
      <c r="FT251" s="220"/>
      <c r="FU251" s="220"/>
      <c r="FV251" s="220"/>
      <c r="FW251" s="220"/>
      <c r="FX251" s="220"/>
      <c r="FY251" s="220"/>
      <c r="FZ251" s="220"/>
      <c r="GA251" s="220"/>
      <c r="GB251" s="220"/>
      <c r="GC251" s="220"/>
      <c r="GD251" s="220"/>
      <c r="GE251" s="220"/>
      <c r="GF251" s="220"/>
      <c r="GG251" s="220"/>
      <c r="GH251" s="220"/>
      <c r="GI251" s="220"/>
      <c r="GJ251" s="220"/>
      <c r="GK251" s="220"/>
      <c r="GL251" s="220"/>
      <c r="GM251" s="220"/>
      <c r="GN251" s="220"/>
      <c r="GO251" s="220"/>
      <c r="GP251" s="220"/>
      <c r="GQ251" s="220"/>
      <c r="GR251" s="220"/>
      <c r="GS251" s="220"/>
      <c r="GT251" s="220"/>
      <c r="GU251" s="220"/>
      <c r="GV251" s="220"/>
      <c r="GW251" s="220"/>
      <c r="GX251" s="220"/>
      <c r="GY251" s="220"/>
      <c r="GZ251" s="220"/>
      <c r="HA251" s="220"/>
      <c r="HB251" s="220"/>
      <c r="HC251" s="220"/>
      <c r="HD251" s="220"/>
      <c r="HE251" s="220"/>
      <c r="HF251" s="220"/>
      <c r="HG251" s="220"/>
      <c r="HH251" s="220"/>
      <c r="HI251" s="220"/>
      <c r="HJ251" s="220"/>
      <c r="HK251" s="220"/>
      <c r="HL251" s="220"/>
      <c r="HM251" s="220"/>
      <c r="HN251" s="220"/>
      <c r="HO251" s="220"/>
      <c r="HP251" s="220"/>
      <c r="HQ251" s="220"/>
      <c r="HR251" s="220"/>
      <c r="HS251" s="220"/>
      <c r="HT251" s="220"/>
      <c r="HU251" s="220"/>
      <c r="HV251" s="220"/>
      <c r="HW251" s="220"/>
      <c r="HX251" s="220"/>
      <c r="HY251" s="220"/>
      <c r="HZ251" s="220"/>
      <c r="IA251" s="220"/>
      <c r="IB251" s="220"/>
      <c r="IC251" s="220"/>
      <c r="ID251" s="220"/>
      <c r="IE251" s="220"/>
      <c r="IF251" s="220"/>
      <c r="IG251" s="220"/>
      <c r="IH251" s="220"/>
      <c r="II251" s="220"/>
      <c r="IJ251" s="220"/>
    </row>
    <row r="252" spans="1:244" s="476" customFormat="1" ht="33.75">
      <c r="A252" s="283">
        <v>248</v>
      </c>
      <c r="B252" s="284" t="s">
        <v>1155</v>
      </c>
      <c r="C252" s="288" t="s">
        <v>618</v>
      </c>
      <c r="D252" s="285">
        <v>61989266</v>
      </c>
      <c r="E252" s="285">
        <v>102508585</v>
      </c>
      <c r="F252" s="285">
        <v>600171680</v>
      </c>
      <c r="G252" s="471" t="s">
        <v>1156</v>
      </c>
      <c r="H252" s="287" t="s">
        <v>29</v>
      </c>
      <c r="I252" s="287" t="s">
        <v>30</v>
      </c>
      <c r="J252" s="288" t="s">
        <v>397</v>
      </c>
      <c r="K252" s="289" t="s">
        <v>1157</v>
      </c>
      <c r="L252" s="290">
        <v>2000000</v>
      </c>
      <c r="M252" s="295">
        <f t="shared" si="28"/>
        <v>1700000</v>
      </c>
      <c r="N252" s="475">
        <v>2022</v>
      </c>
      <c r="O252" s="292">
        <v>2025</v>
      </c>
      <c r="P252" s="293"/>
      <c r="Q252" s="293" t="s">
        <v>132</v>
      </c>
      <c r="R252" s="293" t="s">
        <v>132</v>
      </c>
      <c r="S252" s="293" t="s">
        <v>132</v>
      </c>
      <c r="T252" s="293"/>
      <c r="U252" s="293"/>
      <c r="V252" s="293"/>
      <c r="W252" s="293"/>
      <c r="X252" s="293" t="s">
        <v>132</v>
      </c>
      <c r="Y252" s="284" t="s">
        <v>1158</v>
      </c>
      <c r="Z252" s="294" t="s">
        <v>58</v>
      </c>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c r="DG252" s="221"/>
      <c r="DH252" s="221"/>
      <c r="DI252" s="221"/>
      <c r="DJ252" s="221"/>
      <c r="DK252" s="221"/>
      <c r="DL252" s="221"/>
    </row>
    <row r="253" spans="1:244" s="476" customFormat="1" ht="33.75">
      <c r="A253" s="1254">
        <v>249</v>
      </c>
      <c r="B253" s="1234" t="s">
        <v>1155</v>
      </c>
      <c r="C253" s="1237" t="s">
        <v>618</v>
      </c>
      <c r="D253" s="1148">
        <v>61989266</v>
      </c>
      <c r="E253" s="1148">
        <v>102508585</v>
      </c>
      <c r="F253" s="1148">
        <v>600171680</v>
      </c>
      <c r="G253" s="1233" t="s">
        <v>688</v>
      </c>
      <c r="H253" s="1255" t="s">
        <v>29</v>
      </c>
      <c r="I253" s="1255" t="s">
        <v>30</v>
      </c>
      <c r="J253" s="1237" t="s">
        <v>397</v>
      </c>
      <c r="K253" s="1147" t="s">
        <v>1159</v>
      </c>
      <c r="L253" s="485">
        <v>4000000</v>
      </c>
      <c r="M253" s="485">
        <v>0</v>
      </c>
      <c r="N253" s="1251">
        <v>2022</v>
      </c>
      <c r="O253" s="1149">
        <v>2025</v>
      </c>
      <c r="P253" s="1238" t="s">
        <v>132</v>
      </c>
      <c r="Q253" s="1238"/>
      <c r="R253" s="1238"/>
      <c r="S253" s="1238" t="s">
        <v>132</v>
      </c>
      <c r="T253" s="1238"/>
      <c r="U253" s="1238"/>
      <c r="V253" s="1238"/>
      <c r="W253" s="1238"/>
      <c r="X253" s="1238" t="s">
        <v>132</v>
      </c>
      <c r="Y253" s="1234" t="s">
        <v>1158</v>
      </c>
      <c r="Z253" s="663" t="s">
        <v>58</v>
      </c>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c r="DG253" s="221"/>
      <c r="DH253" s="221"/>
      <c r="DI253" s="221"/>
      <c r="DJ253" s="221"/>
      <c r="DK253" s="221"/>
      <c r="DL253" s="221"/>
    </row>
    <row r="254" spans="1:244" s="476" customFormat="1" ht="33.75">
      <c r="A254" s="1254">
        <v>250</v>
      </c>
      <c r="B254" s="1234" t="s">
        <v>1155</v>
      </c>
      <c r="C254" s="1237" t="s">
        <v>618</v>
      </c>
      <c r="D254" s="1148">
        <v>61989266</v>
      </c>
      <c r="E254" s="1148">
        <v>102508585</v>
      </c>
      <c r="F254" s="1148">
        <v>600171680</v>
      </c>
      <c r="G254" s="1233" t="s">
        <v>1160</v>
      </c>
      <c r="H254" s="1255" t="s">
        <v>29</v>
      </c>
      <c r="I254" s="1255" t="s">
        <v>30</v>
      </c>
      <c r="J254" s="1237" t="s">
        <v>397</v>
      </c>
      <c r="K254" s="1147" t="s">
        <v>1161</v>
      </c>
      <c r="L254" s="485">
        <v>3000000</v>
      </c>
      <c r="M254" s="485">
        <v>0</v>
      </c>
      <c r="N254" s="1251">
        <v>2022</v>
      </c>
      <c r="O254" s="1149">
        <v>2025</v>
      </c>
      <c r="P254" s="1238"/>
      <c r="Q254" s="1238" t="s">
        <v>132</v>
      </c>
      <c r="R254" s="1238"/>
      <c r="S254" s="1238" t="s">
        <v>132</v>
      </c>
      <c r="T254" s="1238"/>
      <c r="U254" s="1238"/>
      <c r="V254" s="1238"/>
      <c r="W254" s="1238"/>
      <c r="X254" s="1238" t="s">
        <v>132</v>
      </c>
      <c r="Y254" s="1234" t="s">
        <v>1158</v>
      </c>
      <c r="Z254" s="663" t="s">
        <v>58</v>
      </c>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c r="DG254" s="221"/>
      <c r="DH254" s="221"/>
      <c r="DI254" s="221"/>
      <c r="DJ254" s="221"/>
      <c r="DK254" s="221"/>
      <c r="DL254" s="221"/>
    </row>
    <row r="255" spans="1:244" s="476" customFormat="1" ht="33.75">
      <c r="A255" s="1254">
        <v>251</v>
      </c>
      <c r="B255" s="1234" t="s">
        <v>1155</v>
      </c>
      <c r="C255" s="1237" t="s">
        <v>618</v>
      </c>
      <c r="D255" s="1148">
        <v>61989266</v>
      </c>
      <c r="E255" s="1148">
        <v>102508585</v>
      </c>
      <c r="F255" s="1148">
        <v>600171680</v>
      </c>
      <c r="G255" s="1233" t="s">
        <v>1162</v>
      </c>
      <c r="H255" s="1255" t="s">
        <v>29</v>
      </c>
      <c r="I255" s="1255" t="s">
        <v>30</v>
      </c>
      <c r="J255" s="1237" t="s">
        <v>397</v>
      </c>
      <c r="K255" s="1147" t="s">
        <v>1163</v>
      </c>
      <c r="L255" s="485">
        <v>2000000</v>
      </c>
      <c r="M255" s="485">
        <v>0</v>
      </c>
      <c r="N255" s="1251">
        <v>2022</v>
      </c>
      <c r="O255" s="1149">
        <v>2025</v>
      </c>
      <c r="P255" s="1238"/>
      <c r="Q255" s="1238"/>
      <c r="R255" s="1238" t="s">
        <v>132</v>
      </c>
      <c r="S255" s="1238" t="s">
        <v>132</v>
      </c>
      <c r="T255" s="1238"/>
      <c r="U255" s="1238"/>
      <c r="V255" s="1238"/>
      <c r="W255" s="1238"/>
      <c r="X255" s="1238"/>
      <c r="Y255" s="1234" t="s">
        <v>1158</v>
      </c>
      <c r="Z255" s="663" t="s">
        <v>58</v>
      </c>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c r="DG255" s="221"/>
      <c r="DH255" s="221"/>
      <c r="DI255" s="221"/>
      <c r="DJ255" s="221"/>
      <c r="DK255" s="221"/>
      <c r="DL255" s="221"/>
    </row>
    <row r="256" spans="1:244" s="476" customFormat="1" ht="33.75">
      <c r="A256" s="283">
        <v>252</v>
      </c>
      <c r="B256" s="284" t="s">
        <v>627</v>
      </c>
      <c r="C256" s="284" t="s">
        <v>628</v>
      </c>
      <c r="D256" s="285">
        <v>75026970</v>
      </c>
      <c r="E256" s="285" t="s">
        <v>629</v>
      </c>
      <c r="F256" s="285" t="s">
        <v>630</v>
      </c>
      <c r="G256" s="471" t="s">
        <v>1164</v>
      </c>
      <c r="H256" s="287" t="s">
        <v>29</v>
      </c>
      <c r="I256" s="287" t="s">
        <v>30</v>
      </c>
      <c r="J256" s="288" t="s">
        <v>632</v>
      </c>
      <c r="K256" s="289" t="s">
        <v>1165</v>
      </c>
      <c r="L256" s="290">
        <v>6000000</v>
      </c>
      <c r="M256" s="295">
        <f t="shared" si="28"/>
        <v>5100000</v>
      </c>
      <c r="N256" s="475">
        <v>2022</v>
      </c>
      <c r="O256" s="292">
        <v>2025</v>
      </c>
      <c r="P256" s="293"/>
      <c r="Q256" s="293" t="s">
        <v>132</v>
      </c>
      <c r="R256" s="293" t="s">
        <v>132</v>
      </c>
      <c r="S256" s="293" t="s">
        <v>132</v>
      </c>
      <c r="T256" s="293"/>
      <c r="U256" s="293"/>
      <c r="V256" s="293"/>
      <c r="W256" s="293" t="s">
        <v>132</v>
      </c>
      <c r="X256" s="293"/>
      <c r="Y256" s="284" t="s">
        <v>1166</v>
      </c>
      <c r="Z256" s="294" t="s">
        <v>36</v>
      </c>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c r="DG256" s="221"/>
      <c r="DH256" s="221"/>
      <c r="DI256" s="221"/>
      <c r="DJ256" s="221"/>
      <c r="DK256" s="221"/>
      <c r="DL256" s="221"/>
    </row>
    <row r="257" spans="1:116" s="476" customFormat="1" ht="53.45" customHeight="1">
      <c r="A257" s="283">
        <v>253</v>
      </c>
      <c r="B257" s="284" t="s">
        <v>1167</v>
      </c>
      <c r="C257" s="284" t="s">
        <v>1168</v>
      </c>
      <c r="D257" s="285">
        <v>61989169</v>
      </c>
      <c r="E257" s="285">
        <v>102520151</v>
      </c>
      <c r="F257" s="285">
        <v>600145107</v>
      </c>
      <c r="G257" s="286" t="s">
        <v>1169</v>
      </c>
      <c r="H257" s="287" t="s">
        <v>29</v>
      </c>
      <c r="I257" s="287" t="s">
        <v>30</v>
      </c>
      <c r="J257" s="288" t="s">
        <v>1170</v>
      </c>
      <c r="K257" s="289" t="s">
        <v>1171</v>
      </c>
      <c r="L257" s="290">
        <v>4200000</v>
      </c>
      <c r="M257" s="295">
        <v>3570000</v>
      </c>
      <c r="N257" s="475">
        <v>2024</v>
      </c>
      <c r="O257" s="292">
        <v>2024</v>
      </c>
      <c r="P257" s="293" t="s">
        <v>132</v>
      </c>
      <c r="Q257" s="293" t="s">
        <v>132</v>
      </c>
      <c r="R257" s="293" t="s">
        <v>132</v>
      </c>
      <c r="S257" s="293" t="s">
        <v>132</v>
      </c>
      <c r="T257" s="293"/>
      <c r="U257" s="293"/>
      <c r="V257" s="293"/>
      <c r="W257" s="293"/>
      <c r="X257" s="293" t="s">
        <v>132</v>
      </c>
      <c r="Y257" s="284" t="s">
        <v>1172</v>
      </c>
      <c r="Z257" s="294" t="s">
        <v>58</v>
      </c>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c r="DG257" s="221"/>
      <c r="DH257" s="221"/>
      <c r="DI257" s="221"/>
      <c r="DJ257" s="221"/>
      <c r="DK257" s="221"/>
      <c r="DL257" s="221"/>
    </row>
    <row r="258" spans="1:116" s="476" customFormat="1" ht="78.75">
      <c r="A258" s="283">
        <v>254</v>
      </c>
      <c r="B258" s="284" t="s">
        <v>315</v>
      </c>
      <c r="C258" s="284" t="s">
        <v>173</v>
      </c>
      <c r="D258" s="509" t="s">
        <v>316</v>
      </c>
      <c r="E258" s="321">
        <v>102508801</v>
      </c>
      <c r="F258" s="473">
        <v>600145077</v>
      </c>
      <c r="G258" s="471" t="s">
        <v>1173</v>
      </c>
      <c r="H258" s="474" t="s">
        <v>29</v>
      </c>
      <c r="I258" s="474" t="s">
        <v>110</v>
      </c>
      <c r="J258" s="288" t="s">
        <v>30</v>
      </c>
      <c r="K258" s="299" t="s">
        <v>1174</v>
      </c>
      <c r="L258" s="290">
        <v>8000000</v>
      </c>
      <c r="M258" s="295">
        <f t="shared" si="28"/>
        <v>6800000</v>
      </c>
      <c r="N258" s="292">
        <v>2022</v>
      </c>
      <c r="O258" s="292">
        <v>2024</v>
      </c>
      <c r="P258" s="293"/>
      <c r="Q258" s="293" t="s">
        <v>41</v>
      </c>
      <c r="R258" s="293" t="s">
        <v>41</v>
      </c>
      <c r="S258" s="293" t="s">
        <v>41</v>
      </c>
      <c r="T258" s="293"/>
      <c r="U258" s="293"/>
      <c r="V258" s="293"/>
      <c r="W258" s="293"/>
      <c r="X258" s="293"/>
      <c r="Y258" s="284" t="s">
        <v>804</v>
      </c>
      <c r="Z258" s="472" t="s">
        <v>58</v>
      </c>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c r="DG258" s="221"/>
      <c r="DH258" s="221"/>
      <c r="DI258" s="221"/>
      <c r="DJ258" s="221"/>
      <c r="DK258" s="221"/>
      <c r="DL258" s="221"/>
    </row>
    <row r="259" spans="1:116" s="221" customFormat="1" ht="45">
      <c r="A259" s="283">
        <v>255</v>
      </c>
      <c r="B259" s="338" t="s">
        <v>315</v>
      </c>
      <c r="C259" s="338" t="s">
        <v>173</v>
      </c>
      <c r="D259" s="423" t="s">
        <v>316</v>
      </c>
      <c r="E259" s="363">
        <v>102508801</v>
      </c>
      <c r="F259" s="404">
        <v>600145077</v>
      </c>
      <c r="G259" s="338" t="s">
        <v>1175</v>
      </c>
      <c r="H259" s="407" t="s">
        <v>29</v>
      </c>
      <c r="I259" s="407" t="s">
        <v>110</v>
      </c>
      <c r="J259" s="359" t="s">
        <v>30</v>
      </c>
      <c r="K259" s="299" t="s">
        <v>1176</v>
      </c>
      <c r="L259" s="364">
        <v>9180000</v>
      </c>
      <c r="M259" s="295">
        <f t="shared" si="28"/>
        <v>7803000</v>
      </c>
      <c r="N259" s="366">
        <v>2022</v>
      </c>
      <c r="O259" s="366">
        <v>2025</v>
      </c>
      <c r="P259" s="367" t="s">
        <v>41</v>
      </c>
      <c r="Q259" s="367" t="s">
        <v>41</v>
      </c>
      <c r="R259" s="367" t="s">
        <v>41</v>
      </c>
      <c r="S259" s="367" t="s">
        <v>41</v>
      </c>
      <c r="T259" s="367"/>
      <c r="U259" s="367"/>
      <c r="V259" s="367" t="s">
        <v>41</v>
      </c>
      <c r="W259" s="367"/>
      <c r="X259" s="367" t="s">
        <v>41</v>
      </c>
      <c r="Y259" s="338" t="s">
        <v>192</v>
      </c>
      <c r="Z259" s="368"/>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row>
    <row r="260" spans="1:116" s="189" customFormat="1" ht="33.75">
      <c r="A260" s="784">
        <v>256</v>
      </c>
      <c r="B260" s="797" t="s">
        <v>790</v>
      </c>
      <c r="C260" s="797" t="s">
        <v>173</v>
      </c>
      <c r="D260" s="798">
        <v>70944661</v>
      </c>
      <c r="E260" s="798">
        <v>130000302</v>
      </c>
      <c r="F260" s="798">
        <v>600145280</v>
      </c>
      <c r="G260" s="797" t="s">
        <v>1175</v>
      </c>
      <c r="H260" s="799" t="s">
        <v>29</v>
      </c>
      <c r="I260" s="799" t="s">
        <v>110</v>
      </c>
      <c r="J260" s="785" t="s">
        <v>30</v>
      </c>
      <c r="K260" s="674" t="s">
        <v>1176</v>
      </c>
      <c r="L260" s="788">
        <v>9180000</v>
      </c>
      <c r="M260" s="788">
        <v>0</v>
      </c>
      <c r="N260" s="790">
        <v>2022</v>
      </c>
      <c r="O260" s="790">
        <v>2025</v>
      </c>
      <c r="P260" s="716" t="s">
        <v>41</v>
      </c>
      <c r="Q260" s="716" t="s">
        <v>41</v>
      </c>
      <c r="R260" s="716" t="s">
        <v>41</v>
      </c>
      <c r="S260" s="716" t="s">
        <v>41</v>
      </c>
      <c r="T260" s="716"/>
      <c r="U260" s="716"/>
      <c r="V260" s="716" t="s">
        <v>41</v>
      </c>
      <c r="W260" s="716"/>
      <c r="X260" s="716" t="s">
        <v>41</v>
      </c>
      <c r="Y260" s="797" t="s">
        <v>1736</v>
      </c>
      <c r="Z260" s="791"/>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116" s="221" customFormat="1" ht="45">
      <c r="A261" s="283">
        <v>257</v>
      </c>
      <c r="B261" s="338" t="s">
        <v>172</v>
      </c>
      <c r="C261" s="338" t="s">
        <v>173</v>
      </c>
      <c r="D261" s="404">
        <v>70978336</v>
      </c>
      <c r="E261" s="404">
        <v>102508917</v>
      </c>
      <c r="F261" s="404">
        <v>600145239</v>
      </c>
      <c r="G261" s="338" t="s">
        <v>1175</v>
      </c>
      <c r="H261" s="407" t="s">
        <v>29</v>
      </c>
      <c r="I261" s="407" t="s">
        <v>110</v>
      </c>
      <c r="J261" s="359" t="s">
        <v>30</v>
      </c>
      <c r="K261" s="299" t="s">
        <v>1177</v>
      </c>
      <c r="L261" s="364">
        <v>6280000</v>
      </c>
      <c r="M261" s="295">
        <f t="shared" si="28"/>
        <v>5338000</v>
      </c>
      <c r="N261" s="366">
        <v>2022</v>
      </c>
      <c r="O261" s="366">
        <v>2025</v>
      </c>
      <c r="P261" s="367" t="s">
        <v>41</v>
      </c>
      <c r="Q261" s="367" t="s">
        <v>41</v>
      </c>
      <c r="R261" s="367" t="s">
        <v>41</v>
      </c>
      <c r="S261" s="367" t="s">
        <v>41</v>
      </c>
      <c r="T261" s="367"/>
      <c r="U261" s="367"/>
      <c r="V261" s="367" t="s">
        <v>41</v>
      </c>
      <c r="W261" s="367"/>
      <c r="X261" s="367" t="s">
        <v>41</v>
      </c>
      <c r="Y261" s="338" t="s">
        <v>192</v>
      </c>
      <c r="Z261" s="368"/>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row>
    <row r="262" spans="1:116" s="221" customFormat="1" ht="45">
      <c r="A262" s="283">
        <v>258</v>
      </c>
      <c r="B262" s="338" t="s">
        <v>867</v>
      </c>
      <c r="C262" s="338" t="s">
        <v>173</v>
      </c>
      <c r="D262" s="404">
        <v>70944628</v>
      </c>
      <c r="E262" s="404">
        <v>60014496</v>
      </c>
      <c r="F262" s="404">
        <v>600144968</v>
      </c>
      <c r="G262" s="338" t="s">
        <v>1175</v>
      </c>
      <c r="H262" s="407" t="s">
        <v>29</v>
      </c>
      <c r="I262" s="407" t="s">
        <v>110</v>
      </c>
      <c r="J262" s="359" t="s">
        <v>30</v>
      </c>
      <c r="K262" s="299" t="s">
        <v>1176</v>
      </c>
      <c r="L262" s="364">
        <v>8480000</v>
      </c>
      <c r="M262" s="295">
        <f t="shared" si="28"/>
        <v>7208000</v>
      </c>
      <c r="N262" s="366">
        <v>2022</v>
      </c>
      <c r="O262" s="366">
        <v>2025</v>
      </c>
      <c r="P262" s="367" t="s">
        <v>41</v>
      </c>
      <c r="Q262" s="367" t="s">
        <v>41</v>
      </c>
      <c r="R262" s="367" t="s">
        <v>41</v>
      </c>
      <c r="S262" s="367" t="s">
        <v>41</v>
      </c>
      <c r="T262" s="367"/>
      <c r="U262" s="367"/>
      <c r="V262" s="367" t="s">
        <v>41</v>
      </c>
      <c r="W262" s="367"/>
      <c r="X262" s="367" t="s">
        <v>41</v>
      </c>
      <c r="Y262" s="338" t="s">
        <v>192</v>
      </c>
      <c r="Z262" s="368"/>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row>
    <row r="263" spans="1:116" s="221" customFormat="1" ht="33.75">
      <c r="A263" s="784">
        <v>259</v>
      </c>
      <c r="B263" s="797" t="s">
        <v>888</v>
      </c>
      <c r="C263" s="797" t="s">
        <v>173</v>
      </c>
      <c r="D263" s="798">
        <v>70978387</v>
      </c>
      <c r="E263" s="798">
        <v>102508941</v>
      </c>
      <c r="F263" s="798">
        <v>600145247</v>
      </c>
      <c r="G263" s="797" t="s">
        <v>1175</v>
      </c>
      <c r="H263" s="799" t="s">
        <v>29</v>
      </c>
      <c r="I263" s="799" t="s">
        <v>110</v>
      </c>
      <c r="J263" s="785" t="s">
        <v>30</v>
      </c>
      <c r="K263" s="674" t="s">
        <v>1176</v>
      </c>
      <c r="L263" s="788">
        <v>9680000</v>
      </c>
      <c r="M263" s="788">
        <v>0</v>
      </c>
      <c r="N263" s="790">
        <v>2022</v>
      </c>
      <c r="O263" s="790">
        <v>2025</v>
      </c>
      <c r="P263" s="716" t="s">
        <v>41</v>
      </c>
      <c r="Q263" s="716" t="s">
        <v>41</v>
      </c>
      <c r="R263" s="716" t="s">
        <v>41</v>
      </c>
      <c r="S263" s="716" t="s">
        <v>41</v>
      </c>
      <c r="T263" s="716"/>
      <c r="U263" s="716"/>
      <c r="V263" s="716" t="s">
        <v>41</v>
      </c>
      <c r="W263" s="716"/>
      <c r="X263" s="716" t="s">
        <v>41</v>
      </c>
      <c r="Y263" s="797" t="s">
        <v>192</v>
      </c>
      <c r="Z263" s="79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row>
    <row r="264" spans="1:116" s="476" customFormat="1" ht="90">
      <c r="A264" s="386">
        <v>260</v>
      </c>
      <c r="B264" s="417" t="s">
        <v>404</v>
      </c>
      <c r="C264" s="417" t="s">
        <v>173</v>
      </c>
      <c r="D264" s="418">
        <v>70978352</v>
      </c>
      <c r="E264" s="418">
        <v>108034127</v>
      </c>
      <c r="F264" s="418">
        <v>600145034</v>
      </c>
      <c r="G264" s="387" t="s">
        <v>1178</v>
      </c>
      <c r="H264" s="419" t="s">
        <v>29</v>
      </c>
      <c r="I264" s="419" t="s">
        <v>110</v>
      </c>
      <c r="J264" s="387" t="s">
        <v>30</v>
      </c>
      <c r="K264" s="420" t="s">
        <v>1179</v>
      </c>
      <c r="L264" s="391">
        <v>15500000</v>
      </c>
      <c r="M264" s="392">
        <v>0</v>
      </c>
      <c r="N264" s="393">
        <v>2023</v>
      </c>
      <c r="O264" s="393">
        <v>2024</v>
      </c>
      <c r="P264" s="394" t="s">
        <v>41</v>
      </c>
      <c r="Q264" s="394" t="s">
        <v>41</v>
      </c>
      <c r="R264" s="394" t="s">
        <v>41</v>
      </c>
      <c r="S264" s="394" t="s">
        <v>41</v>
      </c>
      <c r="T264" s="394"/>
      <c r="U264" s="394"/>
      <c r="V264" s="394" t="s">
        <v>41</v>
      </c>
      <c r="W264" s="394" t="s">
        <v>41</v>
      </c>
      <c r="X264" s="394" t="s">
        <v>41</v>
      </c>
      <c r="Y264" s="417" t="s">
        <v>1180</v>
      </c>
      <c r="Z264" s="421" t="s">
        <v>58</v>
      </c>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c r="DG264" s="221"/>
      <c r="DH264" s="221"/>
      <c r="DI264" s="221"/>
      <c r="DJ264" s="221"/>
      <c r="DK264" s="221"/>
      <c r="DL264" s="221"/>
    </row>
    <row r="265" spans="1:116" s="514" customFormat="1" ht="45">
      <c r="A265" s="510">
        <v>261</v>
      </c>
      <c r="B265" s="417" t="s">
        <v>850</v>
      </c>
      <c r="C265" s="417" t="s">
        <v>173</v>
      </c>
      <c r="D265" s="418">
        <v>70978361</v>
      </c>
      <c r="E265" s="418">
        <v>102508666</v>
      </c>
      <c r="F265" s="418">
        <v>600145212</v>
      </c>
      <c r="G265" s="417" t="s">
        <v>1181</v>
      </c>
      <c r="H265" s="389" t="s">
        <v>29</v>
      </c>
      <c r="I265" s="389" t="s">
        <v>30</v>
      </c>
      <c r="J265" s="387" t="s">
        <v>397</v>
      </c>
      <c r="K265" s="511" t="s">
        <v>1182</v>
      </c>
      <c r="L265" s="391">
        <v>8000000</v>
      </c>
      <c r="M265" s="391">
        <v>0</v>
      </c>
      <c r="N265" s="493">
        <v>2023</v>
      </c>
      <c r="O265" s="393">
        <v>2025</v>
      </c>
      <c r="P265" s="394" t="s">
        <v>41</v>
      </c>
      <c r="Q265" s="394" t="s">
        <v>41</v>
      </c>
      <c r="R265" s="394" t="s">
        <v>41</v>
      </c>
      <c r="S265" s="394" t="s">
        <v>41</v>
      </c>
      <c r="T265" s="394"/>
      <c r="U265" s="394"/>
      <c r="V265" s="394"/>
      <c r="W265" s="394"/>
      <c r="X265" s="394"/>
      <c r="Y265" s="417" t="s">
        <v>1183</v>
      </c>
      <c r="Z265" s="395" t="s">
        <v>58</v>
      </c>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row>
    <row r="266" spans="1:116" s="516" customFormat="1" ht="45">
      <c r="A266" s="515">
        <v>262</v>
      </c>
      <c r="B266" s="284" t="s">
        <v>850</v>
      </c>
      <c r="C266" s="284" t="s">
        <v>173</v>
      </c>
      <c r="D266" s="473">
        <v>70978361</v>
      </c>
      <c r="E266" s="473">
        <v>102508666</v>
      </c>
      <c r="F266" s="473">
        <v>600145212</v>
      </c>
      <c r="G266" s="284" t="s">
        <v>841</v>
      </c>
      <c r="H266" s="287" t="s">
        <v>29</v>
      </c>
      <c r="I266" s="287" t="s">
        <v>30</v>
      </c>
      <c r="J266" s="288" t="s">
        <v>397</v>
      </c>
      <c r="K266" s="289" t="s">
        <v>1184</v>
      </c>
      <c r="L266" s="290">
        <v>3000000</v>
      </c>
      <c r="M266" s="295">
        <f t="shared" si="28"/>
        <v>2550000</v>
      </c>
      <c r="N266" s="475">
        <v>2024</v>
      </c>
      <c r="O266" s="292">
        <v>2026</v>
      </c>
      <c r="P266" s="293" t="s">
        <v>41</v>
      </c>
      <c r="Q266" s="293" t="s">
        <v>41</v>
      </c>
      <c r="R266" s="293" t="s">
        <v>41</v>
      </c>
      <c r="S266" s="293" t="s">
        <v>41</v>
      </c>
      <c r="T266" s="293"/>
      <c r="U266" s="293"/>
      <c r="V266" s="293"/>
      <c r="W266" s="293"/>
      <c r="X266" s="293"/>
      <c r="Y266" s="284" t="s">
        <v>1183</v>
      </c>
      <c r="Z266" s="294" t="s">
        <v>58</v>
      </c>
      <c r="AA266" s="369"/>
      <c r="AB266" s="369"/>
      <c r="AC266" s="369"/>
      <c r="AD266" s="369"/>
      <c r="AE266" s="369"/>
      <c r="AF266" s="369"/>
      <c r="AG266" s="369"/>
      <c r="AH266" s="369"/>
      <c r="AI266" s="369"/>
      <c r="AJ266" s="369"/>
      <c r="AK266" s="369"/>
      <c r="AL266" s="369"/>
      <c r="AM266" s="369"/>
      <c r="AN266" s="369"/>
      <c r="AO266" s="369"/>
      <c r="AP266" s="369"/>
      <c r="AQ266" s="369"/>
      <c r="AR266" s="369"/>
      <c r="AS266" s="369"/>
      <c r="AT266" s="369"/>
      <c r="AU266" s="369"/>
      <c r="AV266" s="369"/>
      <c r="AW266" s="369"/>
      <c r="AX266" s="369"/>
      <c r="AY266" s="369"/>
      <c r="AZ266" s="369"/>
      <c r="BA266" s="369"/>
      <c r="BB266" s="369"/>
      <c r="BC266" s="369"/>
      <c r="BD266" s="369"/>
      <c r="BE266" s="369"/>
      <c r="BF266" s="369"/>
      <c r="BG266" s="369"/>
      <c r="BH266" s="369"/>
      <c r="BI266" s="369"/>
      <c r="BJ266" s="370"/>
      <c r="BK266" s="370"/>
      <c r="BL266" s="370"/>
      <c r="BM266" s="370"/>
      <c r="BN266" s="370"/>
      <c r="BO266" s="370"/>
      <c r="BP266" s="370"/>
      <c r="BQ266" s="370"/>
      <c r="BR266" s="370"/>
      <c r="BS266" s="370"/>
      <c r="BT266" s="370"/>
      <c r="BU266" s="370"/>
      <c r="BV266" s="370"/>
      <c r="BW266" s="370"/>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c r="CU266" s="370"/>
      <c r="CV266" s="370"/>
      <c r="CW266" s="370"/>
      <c r="CX266" s="370"/>
      <c r="CY266" s="370"/>
      <c r="CZ266" s="370"/>
      <c r="DA266" s="370"/>
      <c r="DB266" s="370"/>
      <c r="DC266" s="370"/>
      <c r="DD266" s="370"/>
      <c r="DE266" s="370"/>
      <c r="DF266" s="370"/>
      <c r="DG266" s="370"/>
      <c r="DH266" s="370"/>
      <c r="DI266" s="370"/>
      <c r="DJ266" s="370"/>
      <c r="DK266" s="370"/>
      <c r="DL266" s="370"/>
    </row>
    <row r="267" spans="1:116" s="369" customFormat="1" ht="45">
      <c r="A267" s="515">
        <v>263</v>
      </c>
      <c r="B267" s="284" t="s">
        <v>850</v>
      </c>
      <c r="C267" s="284" t="s">
        <v>173</v>
      </c>
      <c r="D267" s="473">
        <v>70978361</v>
      </c>
      <c r="E267" s="473">
        <v>102508666</v>
      </c>
      <c r="F267" s="473">
        <v>600145212</v>
      </c>
      <c r="G267" s="284" t="s">
        <v>1185</v>
      </c>
      <c r="H267" s="287" t="s">
        <v>29</v>
      </c>
      <c r="I267" s="287" t="s">
        <v>30</v>
      </c>
      <c r="J267" s="288" t="s">
        <v>397</v>
      </c>
      <c r="K267" s="289" t="s">
        <v>1186</v>
      </c>
      <c r="L267" s="290">
        <v>2500000</v>
      </c>
      <c r="M267" s="295">
        <f t="shared" si="28"/>
        <v>2125000</v>
      </c>
      <c r="N267" s="475">
        <v>2023</v>
      </c>
      <c r="O267" s="292">
        <v>2025</v>
      </c>
      <c r="P267" s="293" t="s">
        <v>41</v>
      </c>
      <c r="Q267" s="293" t="s">
        <v>41</v>
      </c>
      <c r="R267" s="293" t="s">
        <v>41</v>
      </c>
      <c r="S267" s="293" t="s">
        <v>41</v>
      </c>
      <c r="T267" s="293"/>
      <c r="U267" s="293"/>
      <c r="V267" s="293"/>
      <c r="W267" s="293"/>
      <c r="X267" s="293" t="s">
        <v>41</v>
      </c>
      <c r="Y267" s="284" t="s">
        <v>1183</v>
      </c>
      <c r="Z267" s="294" t="s">
        <v>58</v>
      </c>
      <c r="BJ267" s="370"/>
      <c r="BK267" s="370"/>
      <c r="BL267" s="370"/>
      <c r="BM267" s="370"/>
      <c r="BN267" s="370"/>
      <c r="BO267" s="370"/>
      <c r="BP267" s="370"/>
      <c r="BQ267" s="370"/>
      <c r="BR267" s="370"/>
      <c r="BS267" s="370"/>
      <c r="BT267" s="370"/>
      <c r="BU267" s="370"/>
      <c r="BV267" s="370"/>
      <c r="BW267" s="370"/>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c r="CU267" s="370"/>
      <c r="CV267" s="370"/>
      <c r="CW267" s="370"/>
      <c r="CX267" s="370"/>
      <c r="CY267" s="370"/>
      <c r="CZ267" s="370"/>
      <c r="DA267" s="370"/>
      <c r="DB267" s="370"/>
      <c r="DC267" s="370"/>
      <c r="DD267" s="370"/>
      <c r="DE267" s="370"/>
      <c r="DF267" s="370"/>
      <c r="DG267" s="370"/>
      <c r="DH267" s="370"/>
      <c r="DI267" s="370"/>
      <c r="DJ267" s="370"/>
      <c r="DK267" s="370"/>
      <c r="DL267" s="370"/>
    </row>
    <row r="268" spans="1:116" s="512" customFormat="1" ht="45">
      <c r="A268" s="510">
        <v>264</v>
      </c>
      <c r="B268" s="417" t="s">
        <v>850</v>
      </c>
      <c r="C268" s="417" t="s">
        <v>173</v>
      </c>
      <c r="D268" s="418">
        <v>70978361</v>
      </c>
      <c r="E268" s="418">
        <v>102508666</v>
      </c>
      <c r="F268" s="418">
        <v>600145212</v>
      </c>
      <c r="G268" s="417" t="s">
        <v>1187</v>
      </c>
      <c r="H268" s="389" t="s">
        <v>29</v>
      </c>
      <c r="I268" s="389" t="s">
        <v>30</v>
      </c>
      <c r="J268" s="387" t="s">
        <v>397</v>
      </c>
      <c r="K268" s="511" t="s">
        <v>1188</v>
      </c>
      <c r="L268" s="391">
        <v>4000000</v>
      </c>
      <c r="M268" s="391">
        <v>0</v>
      </c>
      <c r="N268" s="493">
        <v>2023</v>
      </c>
      <c r="O268" s="393">
        <v>2025</v>
      </c>
      <c r="P268" s="394" t="s">
        <v>41</v>
      </c>
      <c r="Q268" s="394" t="s">
        <v>41</v>
      </c>
      <c r="R268" s="394" t="s">
        <v>41</v>
      </c>
      <c r="S268" s="394" t="s">
        <v>41</v>
      </c>
      <c r="T268" s="394"/>
      <c r="U268" s="394"/>
      <c r="V268" s="394"/>
      <c r="W268" s="394"/>
      <c r="X268" s="394" t="s">
        <v>41</v>
      </c>
      <c r="Y268" s="417" t="s">
        <v>1189</v>
      </c>
      <c r="Z268" s="395" t="s">
        <v>58</v>
      </c>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row>
    <row r="269" spans="1:116" s="512" customFormat="1" ht="45">
      <c r="A269" s="510">
        <v>265</v>
      </c>
      <c r="B269" s="417" t="s">
        <v>850</v>
      </c>
      <c r="C269" s="417" t="s">
        <v>173</v>
      </c>
      <c r="D269" s="418">
        <v>70978361</v>
      </c>
      <c r="E269" s="418">
        <v>102508666</v>
      </c>
      <c r="F269" s="418">
        <v>600145212</v>
      </c>
      <c r="G269" s="417" t="s">
        <v>872</v>
      </c>
      <c r="H269" s="389" t="s">
        <v>29</v>
      </c>
      <c r="I269" s="389" t="s">
        <v>30</v>
      </c>
      <c r="J269" s="387" t="s">
        <v>397</v>
      </c>
      <c r="K269" s="511" t="s">
        <v>872</v>
      </c>
      <c r="L269" s="391">
        <v>6000000</v>
      </c>
      <c r="M269" s="391">
        <v>0</v>
      </c>
      <c r="N269" s="493">
        <v>2023</v>
      </c>
      <c r="O269" s="393">
        <v>2025</v>
      </c>
      <c r="P269" s="394" t="s">
        <v>41</v>
      </c>
      <c r="Q269" s="394" t="s">
        <v>41</v>
      </c>
      <c r="R269" s="394" t="s">
        <v>41</v>
      </c>
      <c r="S269" s="394" t="s">
        <v>41</v>
      </c>
      <c r="T269" s="394"/>
      <c r="U269" s="394"/>
      <c r="V269" s="394"/>
      <c r="W269" s="394"/>
      <c r="X269" s="394" t="s">
        <v>41</v>
      </c>
      <c r="Y269" s="417" t="s">
        <v>1189</v>
      </c>
      <c r="Z269" s="395" t="s">
        <v>58</v>
      </c>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c r="CK269" s="513"/>
      <c r="CL269" s="513"/>
      <c r="CM269" s="513"/>
      <c r="CN269" s="513"/>
      <c r="CO269" s="513"/>
      <c r="CP269" s="513"/>
      <c r="CQ269" s="513"/>
      <c r="CR269" s="513"/>
      <c r="CS269" s="513"/>
      <c r="CT269" s="513"/>
      <c r="CU269" s="513"/>
      <c r="CV269" s="513"/>
      <c r="CW269" s="513"/>
      <c r="CX269" s="513"/>
      <c r="CY269" s="513"/>
      <c r="CZ269" s="513"/>
      <c r="DA269" s="513"/>
      <c r="DB269" s="513"/>
      <c r="DC269" s="513"/>
      <c r="DD269" s="513"/>
      <c r="DE269" s="513"/>
      <c r="DF269" s="513"/>
      <c r="DG269" s="513"/>
      <c r="DH269" s="513"/>
      <c r="DI269" s="513"/>
      <c r="DJ269" s="513"/>
      <c r="DK269" s="513"/>
      <c r="DL269" s="513"/>
    </row>
    <row r="270" spans="1:116" s="512" customFormat="1" ht="45">
      <c r="A270" s="517">
        <v>266</v>
      </c>
      <c r="B270" s="417" t="s">
        <v>850</v>
      </c>
      <c r="C270" s="417" t="s">
        <v>173</v>
      </c>
      <c r="D270" s="418">
        <v>70978361</v>
      </c>
      <c r="E270" s="418">
        <v>102508666</v>
      </c>
      <c r="F270" s="418">
        <v>600145212</v>
      </c>
      <c r="G270" s="417" t="s">
        <v>1190</v>
      </c>
      <c r="H270" s="389" t="s">
        <v>29</v>
      </c>
      <c r="I270" s="389" t="s">
        <v>30</v>
      </c>
      <c r="J270" s="387" t="s">
        <v>397</v>
      </c>
      <c r="K270" s="511" t="s">
        <v>1191</v>
      </c>
      <c r="L270" s="391">
        <v>2000000</v>
      </c>
      <c r="M270" s="391">
        <v>0</v>
      </c>
      <c r="N270" s="493">
        <v>2023</v>
      </c>
      <c r="O270" s="393">
        <v>2025</v>
      </c>
      <c r="P270" s="394" t="s">
        <v>41</v>
      </c>
      <c r="Q270" s="394" t="s">
        <v>41</v>
      </c>
      <c r="R270" s="394" t="s">
        <v>41</v>
      </c>
      <c r="S270" s="394" t="s">
        <v>41</v>
      </c>
      <c r="T270" s="394"/>
      <c r="U270" s="394"/>
      <c r="V270" s="394"/>
      <c r="W270" s="394" t="s">
        <v>41</v>
      </c>
      <c r="X270" s="394" t="s">
        <v>41</v>
      </c>
      <c r="Y270" s="417" t="s">
        <v>1183</v>
      </c>
      <c r="Z270" s="395" t="s">
        <v>58</v>
      </c>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c r="CK270" s="513"/>
      <c r="CL270" s="513"/>
      <c r="CM270" s="513"/>
      <c r="CN270" s="513"/>
      <c r="CO270" s="513"/>
      <c r="CP270" s="513"/>
      <c r="CQ270" s="513"/>
      <c r="CR270" s="513"/>
      <c r="CS270" s="513"/>
      <c r="CT270" s="513"/>
      <c r="CU270" s="513"/>
      <c r="CV270" s="513"/>
      <c r="CW270" s="513"/>
      <c r="CX270" s="513"/>
      <c r="CY270" s="513"/>
      <c r="CZ270" s="513"/>
      <c r="DA270" s="513"/>
      <c r="DB270" s="513"/>
      <c r="DC270" s="513"/>
      <c r="DD270" s="513"/>
      <c r="DE270" s="513"/>
      <c r="DF270" s="513"/>
      <c r="DG270" s="513"/>
      <c r="DH270" s="513"/>
      <c r="DI270" s="513"/>
      <c r="DJ270" s="513"/>
      <c r="DK270" s="513"/>
      <c r="DL270" s="513"/>
    </row>
    <row r="271" spans="1:116" s="369" customFormat="1" ht="45">
      <c r="A271" s="515">
        <v>267</v>
      </c>
      <c r="B271" s="284" t="s">
        <v>850</v>
      </c>
      <c r="C271" s="284" t="s">
        <v>173</v>
      </c>
      <c r="D271" s="473">
        <v>70978361</v>
      </c>
      <c r="E271" s="473">
        <v>102508666</v>
      </c>
      <c r="F271" s="473">
        <v>600145212</v>
      </c>
      <c r="G271" s="284" t="s">
        <v>1192</v>
      </c>
      <c r="H271" s="287" t="s">
        <v>29</v>
      </c>
      <c r="I271" s="287" t="s">
        <v>30</v>
      </c>
      <c r="J271" s="288" t="s">
        <v>397</v>
      </c>
      <c r="K271" s="289" t="s">
        <v>1193</v>
      </c>
      <c r="L271" s="290">
        <v>5000000</v>
      </c>
      <c r="M271" s="295">
        <v>0</v>
      </c>
      <c r="N271" s="475">
        <v>2024</v>
      </c>
      <c r="O271" s="292">
        <v>2026</v>
      </c>
      <c r="P271" s="293"/>
      <c r="Q271" s="293"/>
      <c r="R271" s="293"/>
      <c r="S271" s="293"/>
      <c r="T271" s="293"/>
      <c r="U271" s="293"/>
      <c r="V271" s="293"/>
      <c r="W271" s="293"/>
      <c r="X271" s="293"/>
      <c r="Y271" s="284" t="s">
        <v>1183</v>
      </c>
      <c r="Z271" s="294" t="s">
        <v>58</v>
      </c>
      <c r="BJ271" s="370"/>
      <c r="BK271" s="370"/>
      <c r="BL271" s="370"/>
      <c r="BM271" s="370"/>
      <c r="BN271" s="370"/>
      <c r="BO271" s="370"/>
      <c r="BP271" s="370"/>
      <c r="BQ271" s="370"/>
      <c r="BR271" s="370"/>
      <c r="BS271" s="370"/>
      <c r="BT271" s="370"/>
      <c r="BU271" s="370"/>
      <c r="BV271" s="370"/>
      <c r="BW271" s="370"/>
      <c r="BX271" s="370"/>
      <c r="BY271" s="370"/>
      <c r="BZ271" s="370"/>
      <c r="CA271" s="370"/>
      <c r="CB271" s="370"/>
      <c r="CC271" s="370"/>
      <c r="CD271" s="370"/>
      <c r="CE271" s="370"/>
      <c r="CF271" s="370"/>
      <c r="CG271" s="370"/>
      <c r="CH271" s="370"/>
      <c r="CI271" s="370"/>
      <c r="CJ271" s="370"/>
      <c r="CK271" s="370"/>
      <c r="CL271" s="370"/>
      <c r="CM271" s="370"/>
      <c r="CN271" s="370"/>
      <c r="CO271" s="370"/>
      <c r="CP271" s="370"/>
      <c r="CQ271" s="370"/>
      <c r="CR271" s="370"/>
      <c r="CS271" s="370"/>
      <c r="CT271" s="370"/>
      <c r="CU271" s="370"/>
      <c r="CV271" s="370"/>
      <c r="CW271" s="370"/>
      <c r="CX271" s="370"/>
      <c r="CY271" s="370"/>
      <c r="CZ271" s="370"/>
      <c r="DA271" s="370"/>
      <c r="DB271" s="370"/>
      <c r="DC271" s="370"/>
      <c r="DD271" s="370"/>
      <c r="DE271" s="370"/>
      <c r="DF271" s="370"/>
      <c r="DG271" s="370"/>
      <c r="DH271" s="370"/>
      <c r="DI271" s="370"/>
      <c r="DJ271" s="370"/>
      <c r="DK271" s="370"/>
      <c r="DL271" s="370"/>
    </row>
    <row r="272" spans="1:116" s="296" customFormat="1" ht="56.25">
      <c r="A272" s="283">
        <v>268</v>
      </c>
      <c r="B272" s="288" t="s">
        <v>583</v>
      </c>
      <c r="C272" s="287" t="s">
        <v>26</v>
      </c>
      <c r="D272" s="285">
        <v>70933979</v>
      </c>
      <c r="E272" s="285">
        <v>102508046</v>
      </c>
      <c r="F272" s="285">
        <v>600145000</v>
      </c>
      <c r="G272" s="286" t="s">
        <v>1194</v>
      </c>
      <c r="H272" s="287" t="s">
        <v>29</v>
      </c>
      <c r="I272" s="287" t="s">
        <v>30</v>
      </c>
      <c r="J272" s="287" t="s">
        <v>26</v>
      </c>
      <c r="K272" s="289" t="s">
        <v>1195</v>
      </c>
      <c r="L272" s="290">
        <v>5000000</v>
      </c>
      <c r="M272" s="295">
        <f t="shared" ref="M272:M274" si="29">L272/100*85</f>
        <v>4250000</v>
      </c>
      <c r="N272" s="292">
        <v>2023</v>
      </c>
      <c r="O272" s="292">
        <v>2025</v>
      </c>
      <c r="P272" s="293" t="s">
        <v>132</v>
      </c>
      <c r="Q272" s="293" t="s">
        <v>132</v>
      </c>
      <c r="R272" s="293" t="s">
        <v>132</v>
      </c>
      <c r="S272" s="293" t="s">
        <v>132</v>
      </c>
      <c r="T272" s="293" t="s">
        <v>132</v>
      </c>
      <c r="U272" s="293"/>
      <c r="V272" s="293"/>
      <c r="W272" s="293"/>
      <c r="X272" s="293" t="s">
        <v>132</v>
      </c>
      <c r="Y272" s="284" t="s">
        <v>423</v>
      </c>
      <c r="Z272" s="294"/>
      <c r="BJ272" s="297"/>
      <c r="BK272" s="297"/>
      <c r="BL272" s="297"/>
      <c r="BM272" s="297"/>
      <c r="BN272" s="297"/>
      <c r="BO272" s="297"/>
      <c r="BP272" s="297"/>
      <c r="BQ272" s="297"/>
      <c r="BR272" s="297"/>
      <c r="BS272" s="297"/>
      <c r="BT272" s="297"/>
      <c r="BU272" s="297"/>
      <c r="BV272" s="297"/>
      <c r="BW272" s="297"/>
      <c r="BX272" s="297"/>
      <c r="BY272" s="297"/>
      <c r="BZ272" s="297"/>
      <c r="CA272" s="297"/>
      <c r="CB272" s="297"/>
      <c r="CC272" s="297"/>
      <c r="CD272" s="297"/>
      <c r="CE272" s="297"/>
      <c r="CF272" s="297"/>
      <c r="CG272" s="297"/>
      <c r="CH272" s="297"/>
      <c r="CI272" s="297"/>
      <c r="CJ272" s="297"/>
      <c r="CK272" s="297"/>
      <c r="CL272" s="297"/>
      <c r="CM272" s="297"/>
      <c r="CN272" s="297"/>
      <c r="CO272" s="297"/>
      <c r="CP272" s="297"/>
      <c r="CQ272" s="297"/>
      <c r="CR272" s="297"/>
      <c r="CS272" s="297"/>
      <c r="CT272" s="297"/>
      <c r="CU272" s="297"/>
      <c r="CV272" s="297"/>
      <c r="CW272" s="297"/>
      <c r="CX272" s="297"/>
      <c r="CY272" s="297"/>
      <c r="CZ272" s="297"/>
      <c r="DA272" s="297"/>
      <c r="DB272" s="297"/>
      <c r="DC272" s="297"/>
      <c r="DD272" s="297"/>
      <c r="DE272" s="297"/>
      <c r="DF272" s="297"/>
      <c r="DG272" s="297"/>
      <c r="DH272" s="297"/>
      <c r="DI272" s="297"/>
      <c r="DJ272" s="297"/>
      <c r="DK272" s="297"/>
      <c r="DL272" s="297"/>
    </row>
    <row r="273" spans="1:244" s="296" customFormat="1" ht="22.5">
      <c r="A273" s="1439">
        <v>269</v>
      </c>
      <c r="B273" s="1440" t="s">
        <v>1196</v>
      </c>
      <c r="C273" s="1441" t="s">
        <v>26</v>
      </c>
      <c r="D273" s="1442">
        <v>70933987</v>
      </c>
      <c r="E273" s="1442">
        <v>102508143</v>
      </c>
      <c r="F273" s="1442">
        <v>600145131</v>
      </c>
      <c r="G273" s="1443" t="s">
        <v>1197</v>
      </c>
      <c r="H273" s="1441" t="s">
        <v>29</v>
      </c>
      <c r="I273" s="1441" t="s">
        <v>30</v>
      </c>
      <c r="J273" s="1441" t="s">
        <v>30</v>
      </c>
      <c r="K273" s="1444" t="s">
        <v>1198</v>
      </c>
      <c r="L273" s="1445">
        <v>5018000</v>
      </c>
      <c r="M273" s="1445">
        <v>0</v>
      </c>
      <c r="N273" s="1446">
        <v>2023</v>
      </c>
      <c r="O273" s="1446">
        <v>2025</v>
      </c>
      <c r="P273" s="1447" t="s">
        <v>132</v>
      </c>
      <c r="Q273" s="1447" t="s">
        <v>132</v>
      </c>
      <c r="R273" s="1447" t="s">
        <v>132</v>
      </c>
      <c r="S273" s="1447" t="s">
        <v>132</v>
      </c>
      <c r="T273" s="1447"/>
      <c r="U273" s="1447"/>
      <c r="V273" s="1447"/>
      <c r="W273" s="1447"/>
      <c r="X273" s="1447"/>
      <c r="Y273" s="1440" t="s">
        <v>423</v>
      </c>
      <c r="Z273" s="1448" t="s">
        <v>58</v>
      </c>
      <c r="BJ273" s="297"/>
      <c r="BK273" s="297"/>
      <c r="BL273" s="297"/>
      <c r="BM273" s="297"/>
      <c r="BN273" s="297"/>
      <c r="BO273" s="297"/>
      <c r="BP273" s="297"/>
      <c r="BQ273" s="297"/>
      <c r="BR273" s="297"/>
      <c r="BS273" s="297"/>
      <c r="BT273" s="297"/>
      <c r="BU273" s="297"/>
      <c r="BV273" s="297"/>
      <c r="BW273" s="297"/>
      <c r="BX273" s="297"/>
      <c r="BY273" s="297"/>
      <c r="BZ273" s="297"/>
      <c r="CA273" s="297"/>
      <c r="CB273" s="297"/>
      <c r="CC273" s="297"/>
      <c r="CD273" s="297"/>
      <c r="CE273" s="297"/>
      <c r="CF273" s="297"/>
      <c r="CG273" s="297"/>
      <c r="CH273" s="297"/>
      <c r="CI273" s="297"/>
      <c r="CJ273" s="297"/>
      <c r="CK273" s="297"/>
      <c r="CL273" s="297"/>
      <c r="CM273" s="297"/>
      <c r="CN273" s="297"/>
      <c r="CO273" s="297"/>
      <c r="CP273" s="297"/>
      <c r="CQ273" s="297"/>
      <c r="CR273" s="297"/>
      <c r="CS273" s="297"/>
      <c r="CT273" s="297"/>
      <c r="CU273" s="297"/>
      <c r="CV273" s="297"/>
      <c r="CW273" s="297"/>
      <c r="CX273" s="297"/>
      <c r="CY273" s="297"/>
      <c r="CZ273" s="297"/>
      <c r="DA273" s="297"/>
      <c r="DB273" s="297"/>
      <c r="DC273" s="297"/>
      <c r="DD273" s="297"/>
      <c r="DE273" s="297"/>
      <c r="DF273" s="297"/>
      <c r="DG273" s="297"/>
      <c r="DH273" s="297"/>
      <c r="DI273" s="297"/>
      <c r="DJ273" s="297"/>
      <c r="DK273" s="297"/>
      <c r="DL273" s="297"/>
    </row>
    <row r="274" spans="1:244" s="296" customFormat="1" ht="90">
      <c r="A274" s="283">
        <v>270</v>
      </c>
      <c r="B274" s="288" t="s">
        <v>573</v>
      </c>
      <c r="C274" s="287" t="s">
        <v>26</v>
      </c>
      <c r="D274" s="285">
        <v>70933928</v>
      </c>
      <c r="E274" s="285">
        <v>102508119</v>
      </c>
      <c r="F274" s="285">
        <v>600145298</v>
      </c>
      <c r="G274" s="286" t="s">
        <v>1199</v>
      </c>
      <c r="H274" s="287" t="s">
        <v>29</v>
      </c>
      <c r="I274" s="287" t="s">
        <v>30</v>
      </c>
      <c r="J274" s="287" t="s">
        <v>26</v>
      </c>
      <c r="K274" s="299" t="s">
        <v>1200</v>
      </c>
      <c r="L274" s="290">
        <v>5000000</v>
      </c>
      <c r="M274" s="295">
        <f t="shared" si="29"/>
        <v>4250000</v>
      </c>
      <c r="N274" s="292">
        <v>2023</v>
      </c>
      <c r="O274" s="292">
        <v>2025</v>
      </c>
      <c r="P274" s="293" t="s">
        <v>41</v>
      </c>
      <c r="Q274" s="293" t="s">
        <v>41</v>
      </c>
      <c r="R274" s="293" t="s">
        <v>41</v>
      </c>
      <c r="S274" s="293" t="s">
        <v>41</v>
      </c>
      <c r="T274" s="293"/>
      <c r="U274" s="293"/>
      <c r="V274" s="293"/>
      <c r="W274" s="293"/>
      <c r="X274" s="293"/>
      <c r="Y274" s="288"/>
      <c r="Z274" s="294" t="s">
        <v>58</v>
      </c>
      <c r="BJ274" s="297"/>
      <c r="BK274" s="297"/>
      <c r="BL274" s="297"/>
      <c r="BM274" s="297"/>
      <c r="BN274" s="297"/>
      <c r="BO274" s="297"/>
      <c r="BP274" s="297"/>
      <c r="BQ274" s="297"/>
      <c r="BR274" s="297"/>
      <c r="BS274" s="297"/>
      <c r="BT274" s="297"/>
      <c r="BU274" s="297"/>
      <c r="BV274" s="297"/>
      <c r="BW274" s="297"/>
      <c r="BX274" s="297"/>
      <c r="BY274" s="297"/>
      <c r="BZ274" s="297"/>
      <c r="CA274" s="297"/>
      <c r="CB274" s="297"/>
      <c r="CC274" s="297"/>
      <c r="CD274" s="297"/>
      <c r="CE274" s="297"/>
      <c r="CF274" s="297"/>
      <c r="CG274" s="297"/>
      <c r="CH274" s="297"/>
      <c r="CI274" s="297"/>
      <c r="CJ274" s="297"/>
      <c r="CK274" s="297"/>
      <c r="CL274" s="297"/>
      <c r="CM274" s="297"/>
      <c r="CN274" s="297"/>
      <c r="CO274" s="297"/>
      <c r="CP274" s="297"/>
      <c r="CQ274" s="297"/>
      <c r="CR274" s="297"/>
      <c r="CS274" s="297"/>
      <c r="CT274" s="297"/>
      <c r="CU274" s="297"/>
      <c r="CV274" s="297"/>
      <c r="CW274" s="297"/>
      <c r="CX274" s="297"/>
      <c r="CY274" s="297"/>
      <c r="CZ274" s="297"/>
      <c r="DA274" s="297"/>
      <c r="DB274" s="297"/>
      <c r="DC274" s="297"/>
      <c r="DD274" s="297"/>
      <c r="DE274" s="297"/>
      <c r="DF274" s="297"/>
      <c r="DG274" s="297"/>
      <c r="DH274" s="297"/>
      <c r="DI274" s="297"/>
      <c r="DJ274" s="297"/>
      <c r="DK274" s="297"/>
      <c r="DL274" s="297"/>
    </row>
    <row r="275" spans="1:244" s="371" customFormat="1" ht="30" customHeight="1">
      <c r="A275" s="763">
        <v>271</v>
      </c>
      <c r="B275" s="732" t="s">
        <v>679</v>
      </c>
      <c r="C275" s="732" t="s">
        <v>139</v>
      </c>
      <c r="D275" s="733">
        <v>70995371</v>
      </c>
      <c r="E275" s="733">
        <v>102508445</v>
      </c>
      <c r="F275" s="733">
        <v>600145166</v>
      </c>
      <c r="G275" s="732" t="s">
        <v>1201</v>
      </c>
      <c r="H275" s="733" t="s">
        <v>142</v>
      </c>
      <c r="I275" s="733" t="s">
        <v>30</v>
      </c>
      <c r="J275" s="733" t="s">
        <v>143</v>
      </c>
      <c r="K275" s="732" t="s">
        <v>688</v>
      </c>
      <c r="L275" s="734">
        <v>4300000</v>
      </c>
      <c r="M275" s="734">
        <v>0</v>
      </c>
      <c r="N275" s="735">
        <v>44927</v>
      </c>
      <c r="O275" s="735">
        <v>45657</v>
      </c>
      <c r="P275" s="736" t="s">
        <v>41</v>
      </c>
      <c r="Q275" s="736" t="s">
        <v>41</v>
      </c>
      <c r="R275" s="736"/>
      <c r="S275" s="736" t="s">
        <v>41</v>
      </c>
      <c r="T275" s="736"/>
      <c r="U275" s="736"/>
      <c r="V275" s="736"/>
      <c r="W275" s="736"/>
      <c r="X275" s="736"/>
      <c r="Y275" s="736" t="s">
        <v>35</v>
      </c>
      <c r="Z275" s="737" t="s">
        <v>379</v>
      </c>
    </row>
    <row r="276" spans="1:244" s="371" customFormat="1" ht="45">
      <c r="A276" s="518">
        <v>272</v>
      </c>
      <c r="B276" s="372" t="s">
        <v>686</v>
      </c>
      <c r="C276" s="372" t="s">
        <v>139</v>
      </c>
      <c r="D276" s="373">
        <v>70995427</v>
      </c>
      <c r="E276" s="373">
        <v>102508348</v>
      </c>
      <c r="F276" s="373">
        <v>600145310</v>
      </c>
      <c r="G276" s="372" t="s">
        <v>1202</v>
      </c>
      <c r="H276" s="373" t="s">
        <v>142</v>
      </c>
      <c r="I276" s="373" t="s">
        <v>30</v>
      </c>
      <c r="J276" s="373" t="s">
        <v>143</v>
      </c>
      <c r="K276" s="372" t="s">
        <v>678</v>
      </c>
      <c r="L276" s="374">
        <v>1400000</v>
      </c>
      <c r="M276" s="375">
        <f t="shared" si="28"/>
        <v>1190000</v>
      </c>
      <c r="N276" s="376">
        <v>44927</v>
      </c>
      <c r="O276" s="376">
        <v>45291</v>
      </c>
      <c r="P276" s="377"/>
      <c r="Q276" s="377"/>
      <c r="R276" s="377"/>
      <c r="S276" s="377"/>
      <c r="T276" s="377"/>
      <c r="U276" s="377" t="s">
        <v>41</v>
      </c>
      <c r="V276" s="378"/>
      <c r="W276" s="378"/>
      <c r="X276" s="378"/>
      <c r="Y276" s="378" t="s">
        <v>145</v>
      </c>
      <c r="Z276" s="379" t="s">
        <v>379</v>
      </c>
    </row>
    <row r="277" spans="1:244" s="476" customFormat="1" ht="33.75">
      <c r="A277" s="283">
        <v>273</v>
      </c>
      <c r="B277" s="284" t="s">
        <v>1203</v>
      </c>
      <c r="C277" s="284" t="s">
        <v>1204</v>
      </c>
      <c r="D277" s="285">
        <v>25368702</v>
      </c>
      <c r="E277" s="285">
        <v>60001725</v>
      </c>
      <c r="F277" s="285">
        <v>60340151</v>
      </c>
      <c r="G277" s="287" t="s">
        <v>1205</v>
      </c>
      <c r="H277" s="287" t="s">
        <v>29</v>
      </c>
      <c r="I277" s="287" t="s">
        <v>30</v>
      </c>
      <c r="J277" s="288" t="s">
        <v>1206</v>
      </c>
      <c r="K277" s="289" t="s">
        <v>1207</v>
      </c>
      <c r="L277" s="290">
        <v>3500000</v>
      </c>
      <c r="M277" s="295">
        <v>2900000</v>
      </c>
      <c r="N277" s="475">
        <v>2023</v>
      </c>
      <c r="O277" s="292">
        <v>2023</v>
      </c>
      <c r="P277" s="293" t="s">
        <v>132</v>
      </c>
      <c r="Q277" s="293" t="s">
        <v>132</v>
      </c>
      <c r="R277" s="293" t="s">
        <v>132</v>
      </c>
      <c r="S277" s="293"/>
      <c r="T277" s="293"/>
      <c r="U277" s="293"/>
      <c r="V277" s="293"/>
      <c r="W277" s="293"/>
      <c r="X277" s="293"/>
      <c r="Y277" s="284" t="s">
        <v>1208</v>
      </c>
      <c r="Z277" s="294" t="s">
        <v>58</v>
      </c>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c r="DG277" s="221"/>
      <c r="DH277" s="221"/>
      <c r="DI277" s="221"/>
      <c r="DJ277" s="221"/>
      <c r="DK277" s="221"/>
      <c r="DL277" s="221"/>
    </row>
    <row r="278" spans="1:244" s="476" customFormat="1" ht="33.75">
      <c r="A278" s="283">
        <v>274</v>
      </c>
      <c r="B278" s="284" t="s">
        <v>1203</v>
      </c>
      <c r="C278" s="284" t="s">
        <v>1204</v>
      </c>
      <c r="D278" s="285">
        <v>25368702</v>
      </c>
      <c r="E278" s="285">
        <v>60001725</v>
      </c>
      <c r="F278" s="285">
        <v>60340151</v>
      </c>
      <c r="G278" s="287" t="s">
        <v>1209</v>
      </c>
      <c r="H278" s="287" t="s">
        <v>29</v>
      </c>
      <c r="I278" s="287" t="s">
        <v>30</v>
      </c>
      <c r="J278" s="288" t="s">
        <v>1206</v>
      </c>
      <c r="K278" s="289" t="s">
        <v>1210</v>
      </c>
      <c r="L278" s="290">
        <v>15000000</v>
      </c>
      <c r="M278" s="375">
        <f t="shared" si="28"/>
        <v>12750000</v>
      </c>
      <c r="N278" s="475">
        <v>2024</v>
      </c>
      <c r="O278" s="292">
        <v>2025</v>
      </c>
      <c r="P278" s="293"/>
      <c r="Q278" s="293"/>
      <c r="R278" s="293" t="s">
        <v>132</v>
      </c>
      <c r="S278" s="293" t="s">
        <v>132</v>
      </c>
      <c r="T278" s="293"/>
      <c r="U278" s="293"/>
      <c r="V278" s="293"/>
      <c r="W278" s="293" t="s">
        <v>132</v>
      </c>
      <c r="X278" s="293"/>
      <c r="Y278" s="284" t="s">
        <v>1211</v>
      </c>
      <c r="Z278" s="294" t="s">
        <v>58</v>
      </c>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c r="DG278" s="221"/>
      <c r="DH278" s="221"/>
      <c r="DI278" s="221"/>
      <c r="DJ278" s="221"/>
      <c r="DK278" s="221"/>
      <c r="DL278" s="221"/>
    </row>
    <row r="279" spans="1:244" s="476" customFormat="1" ht="33.75">
      <c r="A279" s="283">
        <v>275</v>
      </c>
      <c r="B279" s="284" t="s">
        <v>1203</v>
      </c>
      <c r="C279" s="284" t="s">
        <v>1204</v>
      </c>
      <c r="D279" s="285">
        <v>25368702</v>
      </c>
      <c r="E279" s="285">
        <v>60001725</v>
      </c>
      <c r="F279" s="285">
        <v>60340151</v>
      </c>
      <c r="G279" s="287" t="s">
        <v>1212</v>
      </c>
      <c r="H279" s="287" t="s">
        <v>29</v>
      </c>
      <c r="I279" s="287" t="s">
        <v>30</v>
      </c>
      <c r="J279" s="288" t="s">
        <v>1206</v>
      </c>
      <c r="K279" s="289" t="s">
        <v>1213</v>
      </c>
      <c r="L279" s="290">
        <v>12000000</v>
      </c>
      <c r="M279" s="375">
        <f t="shared" si="28"/>
        <v>10200000</v>
      </c>
      <c r="N279" s="475">
        <v>2025</v>
      </c>
      <c r="O279" s="292">
        <v>2027</v>
      </c>
      <c r="P279" s="293"/>
      <c r="Q279" s="293"/>
      <c r="R279" s="293"/>
      <c r="S279" s="293"/>
      <c r="T279" s="293"/>
      <c r="U279" s="293"/>
      <c r="V279" s="293"/>
      <c r="W279" s="293" t="s">
        <v>132</v>
      </c>
      <c r="X279" s="293"/>
      <c r="Y279" s="284" t="s">
        <v>1211</v>
      </c>
      <c r="Z279" s="294" t="s">
        <v>58</v>
      </c>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c r="DG279" s="221"/>
      <c r="DH279" s="221"/>
      <c r="DI279" s="221"/>
      <c r="DJ279" s="221"/>
      <c r="DK279" s="221"/>
      <c r="DL279" s="221"/>
    </row>
    <row r="280" spans="1:244" ht="33.75">
      <c r="A280" s="283">
        <v>276</v>
      </c>
      <c r="B280" s="284" t="s">
        <v>606</v>
      </c>
      <c r="C280" s="284" t="s">
        <v>607</v>
      </c>
      <c r="D280" s="285">
        <v>61963691</v>
      </c>
      <c r="E280" s="285">
        <v>102092711</v>
      </c>
      <c r="F280" s="285">
        <v>600134482</v>
      </c>
      <c r="G280" s="287" t="s">
        <v>1214</v>
      </c>
      <c r="H280" s="287" t="s">
        <v>29</v>
      </c>
      <c r="I280" s="287" t="s">
        <v>30</v>
      </c>
      <c r="J280" s="288" t="s">
        <v>608</v>
      </c>
      <c r="K280" s="289" t="s">
        <v>1215</v>
      </c>
      <c r="L280" s="290">
        <v>2000000</v>
      </c>
      <c r="M280" s="295">
        <f t="shared" ref="M280:M288" si="30">L280/100*85</f>
        <v>1700000</v>
      </c>
      <c r="N280" s="475">
        <v>2023</v>
      </c>
      <c r="O280" s="292">
        <v>2025</v>
      </c>
      <c r="P280" s="293"/>
      <c r="Q280" s="293" t="s">
        <v>132</v>
      </c>
      <c r="R280" s="293"/>
      <c r="S280" s="293"/>
      <c r="T280" s="293"/>
      <c r="U280" s="293"/>
      <c r="V280" s="293" t="s">
        <v>132</v>
      </c>
      <c r="W280" s="293" t="s">
        <v>132</v>
      </c>
      <c r="X280" s="293"/>
      <c r="Y280" s="284" t="s">
        <v>1216</v>
      </c>
      <c r="Z280" s="294" t="s">
        <v>58</v>
      </c>
      <c r="BJ280" s="220"/>
      <c r="BK280" s="220"/>
      <c r="BL280" s="220"/>
      <c r="BM280" s="220"/>
      <c r="BN280" s="220"/>
      <c r="BO280" s="220"/>
      <c r="BP280" s="220"/>
      <c r="BQ280" s="220"/>
      <c r="BR280" s="220"/>
      <c r="BS280" s="220"/>
      <c r="BT280" s="220"/>
      <c r="BU280" s="220"/>
      <c r="BV280" s="220"/>
      <c r="BW280" s="220"/>
      <c r="BX280" s="220"/>
      <c r="BY280" s="220"/>
      <c r="BZ280" s="220"/>
      <c r="CA280" s="220"/>
      <c r="CB280" s="220"/>
      <c r="CC280" s="220"/>
      <c r="CD280" s="220"/>
      <c r="CE280" s="220"/>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20"/>
      <c r="DI280" s="220"/>
      <c r="DJ280" s="220"/>
      <c r="DK280" s="220"/>
      <c r="DL280" s="220"/>
      <c r="DM280" s="220"/>
      <c r="DN280" s="220"/>
      <c r="DO280" s="220"/>
      <c r="DP280" s="220"/>
      <c r="DQ280" s="220"/>
      <c r="DR280" s="220"/>
      <c r="DS280" s="220"/>
      <c r="DT280" s="220"/>
      <c r="DU280" s="220"/>
      <c r="DV280" s="220"/>
      <c r="DW280" s="220"/>
      <c r="DX280" s="220"/>
      <c r="DY280" s="220"/>
      <c r="DZ280" s="220"/>
      <c r="EA280" s="220"/>
      <c r="EB280" s="220"/>
      <c r="EC280" s="220"/>
      <c r="ED280" s="220"/>
      <c r="EE280" s="220"/>
      <c r="EF280" s="220"/>
      <c r="EG280" s="220"/>
      <c r="EH280" s="220"/>
      <c r="EI280" s="220"/>
      <c r="EJ280" s="220"/>
      <c r="EK280" s="220"/>
      <c r="EL280" s="220"/>
      <c r="EM280" s="220"/>
      <c r="EN280" s="220"/>
      <c r="EO280" s="220"/>
      <c r="EP280" s="220"/>
      <c r="EQ280" s="220"/>
      <c r="ER280" s="220"/>
      <c r="ES280" s="220"/>
      <c r="ET280" s="220"/>
      <c r="EU280" s="220"/>
      <c r="EV280" s="220"/>
      <c r="EW280" s="220"/>
      <c r="EX280" s="220"/>
      <c r="EY280" s="220"/>
      <c r="EZ280" s="220"/>
      <c r="FA280" s="220"/>
      <c r="FB280" s="220"/>
      <c r="FC280" s="220"/>
      <c r="FD280" s="220"/>
      <c r="FE280" s="220"/>
      <c r="FF280" s="220"/>
      <c r="FG280" s="220"/>
      <c r="FH280" s="220"/>
      <c r="FI280" s="220"/>
      <c r="FJ280" s="220"/>
      <c r="FK280" s="220"/>
      <c r="FL280" s="220"/>
      <c r="FM280" s="220"/>
      <c r="FN280" s="220"/>
      <c r="FO280" s="220"/>
      <c r="FP280" s="220"/>
      <c r="FQ280" s="220"/>
      <c r="FR280" s="220"/>
      <c r="FS280" s="220"/>
      <c r="FT280" s="220"/>
      <c r="FU280" s="220"/>
      <c r="FV280" s="220"/>
      <c r="FW280" s="220"/>
      <c r="FX280" s="220"/>
      <c r="FY280" s="220"/>
      <c r="FZ280" s="220"/>
      <c r="GA280" s="220"/>
      <c r="GB280" s="220"/>
      <c r="GC280" s="220"/>
      <c r="GD280" s="220"/>
      <c r="GE280" s="220"/>
      <c r="GF280" s="220"/>
      <c r="GG280" s="220"/>
      <c r="GH280" s="220"/>
      <c r="GI280" s="220"/>
      <c r="GJ280" s="220"/>
      <c r="GK280" s="220"/>
      <c r="GL280" s="220"/>
      <c r="GM280" s="220"/>
      <c r="GN280" s="220"/>
      <c r="GO280" s="220"/>
      <c r="GP280" s="220"/>
      <c r="GQ280" s="220"/>
      <c r="GR280" s="220"/>
      <c r="GS280" s="220"/>
      <c r="GT280" s="220"/>
      <c r="GU280" s="220"/>
      <c r="GV280" s="220"/>
      <c r="GW280" s="220"/>
      <c r="GX280" s="220"/>
      <c r="GY280" s="220"/>
      <c r="GZ280" s="220"/>
      <c r="HA280" s="220"/>
      <c r="HB280" s="220"/>
      <c r="HC280" s="220"/>
      <c r="HD280" s="220"/>
      <c r="HE280" s="220"/>
      <c r="HF280" s="220"/>
      <c r="HG280" s="220"/>
      <c r="HH280" s="220"/>
      <c r="HI280" s="220"/>
      <c r="HJ280" s="220"/>
      <c r="HK280" s="220"/>
      <c r="HL280" s="220"/>
      <c r="HM280" s="220"/>
      <c r="HN280" s="220"/>
      <c r="HO280" s="220"/>
      <c r="HP280" s="220"/>
      <c r="HQ280" s="220"/>
      <c r="HR280" s="220"/>
      <c r="HS280" s="220"/>
      <c r="HT280" s="220"/>
      <c r="HU280" s="220"/>
      <c r="HV280" s="220"/>
      <c r="HW280" s="220"/>
      <c r="HX280" s="220"/>
      <c r="HY280" s="220"/>
      <c r="HZ280" s="220"/>
      <c r="IA280" s="220"/>
      <c r="IB280" s="220"/>
      <c r="IC280" s="220"/>
      <c r="ID280" s="220"/>
      <c r="IE280" s="220"/>
      <c r="IF280" s="220"/>
      <c r="IG280" s="220"/>
      <c r="IH280" s="220"/>
      <c r="II280" s="220"/>
      <c r="IJ280" s="220"/>
    </row>
    <row r="281" spans="1:244" ht="45">
      <c r="A281" s="283">
        <v>277</v>
      </c>
      <c r="B281" s="286" t="s">
        <v>691</v>
      </c>
      <c r="C281" s="286" t="s">
        <v>139</v>
      </c>
      <c r="D281" s="519" t="s">
        <v>692</v>
      </c>
      <c r="E281" s="287">
        <v>181106566</v>
      </c>
      <c r="F281" s="287">
        <v>691013578</v>
      </c>
      <c r="G281" s="286" t="s">
        <v>1217</v>
      </c>
      <c r="H281" s="287" t="s">
        <v>142</v>
      </c>
      <c r="I281" s="287" t="s">
        <v>30</v>
      </c>
      <c r="J281" s="287" t="s">
        <v>143</v>
      </c>
      <c r="K281" s="286" t="s">
        <v>1218</v>
      </c>
      <c r="L281" s="290">
        <v>16000000</v>
      </c>
      <c r="M281" s="295">
        <f t="shared" si="30"/>
        <v>13600000</v>
      </c>
      <c r="N281" s="520">
        <v>45078</v>
      </c>
      <c r="O281" s="520">
        <v>45809</v>
      </c>
      <c r="P281" s="293"/>
      <c r="Q281" s="293"/>
      <c r="R281" s="293"/>
      <c r="S281" s="293"/>
      <c r="T281" s="293"/>
      <c r="U281" s="293"/>
      <c r="V281" s="293"/>
      <c r="W281" s="317" t="s">
        <v>41</v>
      </c>
      <c r="X281" s="293"/>
      <c r="Y281" s="287" t="s">
        <v>1023</v>
      </c>
      <c r="Z281" s="521" t="s">
        <v>683</v>
      </c>
      <c r="BJ281" s="220"/>
      <c r="BK281" s="220"/>
      <c r="BL281" s="220"/>
      <c r="BM281" s="220"/>
      <c r="BN281" s="220"/>
      <c r="BO281" s="220"/>
      <c r="BP281" s="220"/>
      <c r="BQ281" s="220"/>
      <c r="BR281" s="220"/>
      <c r="BS281" s="220"/>
      <c r="BT281" s="220"/>
      <c r="BU281" s="220"/>
      <c r="BV281" s="220"/>
      <c r="BW281" s="220"/>
      <c r="BX281" s="220"/>
      <c r="BY281" s="220"/>
      <c r="BZ281" s="220"/>
      <c r="CA281" s="220"/>
      <c r="CB281" s="220"/>
      <c r="CC281" s="220"/>
      <c r="CD281" s="220"/>
      <c r="CE281" s="220"/>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20"/>
      <c r="DI281" s="220"/>
      <c r="DJ281" s="220"/>
      <c r="DK281" s="220"/>
      <c r="DL281" s="220"/>
      <c r="DM281" s="220"/>
      <c r="DN281" s="220"/>
      <c r="DO281" s="220"/>
      <c r="DP281" s="220"/>
      <c r="DQ281" s="220"/>
      <c r="DR281" s="220"/>
      <c r="DS281" s="220"/>
      <c r="DT281" s="220"/>
      <c r="DU281" s="220"/>
      <c r="DV281" s="220"/>
      <c r="DW281" s="220"/>
      <c r="DX281" s="220"/>
      <c r="DY281" s="220"/>
      <c r="DZ281" s="220"/>
      <c r="EA281" s="220"/>
      <c r="EB281" s="220"/>
      <c r="EC281" s="220"/>
      <c r="ED281" s="220"/>
      <c r="EE281" s="220"/>
      <c r="EF281" s="220"/>
      <c r="EG281" s="220"/>
      <c r="EH281" s="220"/>
      <c r="EI281" s="220"/>
      <c r="EJ281" s="220"/>
      <c r="EK281" s="220"/>
      <c r="EL281" s="220"/>
      <c r="EM281" s="220"/>
      <c r="EN281" s="220"/>
      <c r="EO281" s="220"/>
      <c r="EP281" s="220"/>
      <c r="EQ281" s="220"/>
      <c r="ER281" s="220"/>
      <c r="ES281" s="220"/>
      <c r="ET281" s="220"/>
      <c r="EU281" s="220"/>
      <c r="EV281" s="220"/>
      <c r="EW281" s="220"/>
      <c r="EX281" s="220"/>
      <c r="EY281" s="220"/>
      <c r="EZ281" s="220"/>
      <c r="FA281" s="220"/>
      <c r="FB281" s="220"/>
      <c r="FC281" s="220"/>
      <c r="FD281" s="220"/>
      <c r="FE281" s="220"/>
      <c r="FF281" s="220"/>
      <c r="FG281" s="220"/>
      <c r="FH281" s="220"/>
      <c r="FI281" s="220"/>
      <c r="FJ281" s="220"/>
      <c r="FK281" s="220"/>
      <c r="FL281" s="220"/>
      <c r="FM281" s="220"/>
      <c r="FN281" s="220"/>
      <c r="FO281" s="220"/>
      <c r="FP281" s="220"/>
      <c r="FQ281" s="220"/>
      <c r="FR281" s="220"/>
      <c r="FS281" s="220"/>
      <c r="FT281" s="220"/>
      <c r="FU281" s="220"/>
      <c r="FV281" s="220"/>
      <c r="FW281" s="220"/>
      <c r="FX281" s="220"/>
      <c r="FY281" s="220"/>
      <c r="FZ281" s="220"/>
      <c r="GA281" s="220"/>
      <c r="GB281" s="220"/>
      <c r="GC281" s="220"/>
      <c r="GD281" s="220"/>
      <c r="GE281" s="220"/>
      <c r="GF281" s="220"/>
      <c r="GG281" s="220"/>
      <c r="GH281" s="220"/>
      <c r="GI281" s="220"/>
      <c r="GJ281" s="220"/>
      <c r="GK281" s="220"/>
      <c r="GL281" s="220"/>
      <c r="GM281" s="220"/>
      <c r="GN281" s="220"/>
      <c r="GO281" s="220"/>
      <c r="GP281" s="220"/>
      <c r="GQ281" s="220"/>
      <c r="GR281" s="220"/>
      <c r="GS281" s="220"/>
      <c r="GT281" s="220"/>
      <c r="GU281" s="220"/>
      <c r="GV281" s="220"/>
      <c r="GW281" s="220"/>
      <c r="GX281" s="220"/>
      <c r="GY281" s="220"/>
      <c r="GZ281" s="220"/>
      <c r="HA281" s="220"/>
      <c r="HB281" s="220"/>
      <c r="HC281" s="220"/>
      <c r="HD281" s="220"/>
      <c r="HE281" s="220"/>
      <c r="HF281" s="220"/>
      <c r="HG281" s="220"/>
      <c r="HH281" s="220"/>
      <c r="HI281" s="220"/>
      <c r="HJ281" s="220"/>
      <c r="HK281" s="220"/>
      <c r="HL281" s="220"/>
      <c r="HM281" s="220"/>
      <c r="HN281" s="220"/>
      <c r="HO281" s="220"/>
      <c r="HP281" s="220"/>
      <c r="HQ281" s="220"/>
      <c r="HR281" s="220"/>
      <c r="HS281" s="220"/>
      <c r="HT281" s="220"/>
      <c r="HU281" s="220"/>
      <c r="HV281" s="220"/>
      <c r="HW281" s="220"/>
      <c r="HX281" s="220"/>
      <c r="HY281" s="220"/>
      <c r="HZ281" s="220"/>
      <c r="IA281" s="220"/>
      <c r="IB281" s="220"/>
      <c r="IC281" s="220"/>
      <c r="ID281" s="220"/>
      <c r="IE281" s="220"/>
      <c r="IF281" s="220"/>
      <c r="IG281" s="220"/>
      <c r="IH281" s="220"/>
      <c r="II281" s="220"/>
      <c r="IJ281" s="220"/>
    </row>
    <row r="282" spans="1:244" ht="258.75">
      <c r="A282" s="283">
        <v>278</v>
      </c>
      <c r="B282" s="289" t="s">
        <v>827</v>
      </c>
      <c r="C282" s="289" t="s">
        <v>173</v>
      </c>
      <c r="D282" s="285" t="s">
        <v>828</v>
      </c>
      <c r="E282" s="285">
        <v>102508560</v>
      </c>
      <c r="F282" s="285">
        <v>600145182</v>
      </c>
      <c r="G282" s="321" t="s">
        <v>1219</v>
      </c>
      <c r="H282" s="287" t="s">
        <v>29</v>
      </c>
      <c r="I282" s="285" t="s">
        <v>110</v>
      </c>
      <c r="J282" s="321" t="s">
        <v>30</v>
      </c>
      <c r="K282" s="289" t="s">
        <v>1220</v>
      </c>
      <c r="L282" s="290">
        <v>18000000</v>
      </c>
      <c r="M282" s="295">
        <f t="shared" si="30"/>
        <v>15300000</v>
      </c>
      <c r="N282" s="1485">
        <v>2026</v>
      </c>
      <c r="O282" s="1486">
        <v>2030</v>
      </c>
      <c r="P282" s="293" t="s">
        <v>41</v>
      </c>
      <c r="Q282" s="293" t="s">
        <v>41</v>
      </c>
      <c r="R282" s="293" t="s">
        <v>41</v>
      </c>
      <c r="S282" s="293" t="s">
        <v>41</v>
      </c>
      <c r="T282" s="293"/>
      <c r="U282" s="293" t="s">
        <v>41</v>
      </c>
      <c r="V282" s="293" t="s">
        <v>41</v>
      </c>
      <c r="W282" s="293"/>
      <c r="X282" s="293" t="s">
        <v>41</v>
      </c>
      <c r="Y282" s="323" t="s">
        <v>192</v>
      </c>
      <c r="Z282" s="294" t="s">
        <v>1221</v>
      </c>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row>
    <row r="283" spans="1:244" ht="45">
      <c r="A283" s="283">
        <v>279</v>
      </c>
      <c r="B283" s="284" t="s">
        <v>867</v>
      </c>
      <c r="C283" s="284" t="s">
        <v>173</v>
      </c>
      <c r="D283" s="473">
        <v>70944628</v>
      </c>
      <c r="E283" s="473">
        <v>60014496</v>
      </c>
      <c r="F283" s="473">
        <v>600144968</v>
      </c>
      <c r="G283" s="288" t="s">
        <v>1222</v>
      </c>
      <c r="H283" s="474" t="s">
        <v>29</v>
      </c>
      <c r="I283" s="474" t="s">
        <v>110</v>
      </c>
      <c r="J283" s="288" t="s">
        <v>30</v>
      </c>
      <c r="K283" s="289" t="s">
        <v>1223</v>
      </c>
      <c r="L283" s="290">
        <v>25000000</v>
      </c>
      <c r="M283" s="522">
        <f t="shared" ref="M283" si="31">L283/100*85</f>
        <v>21250000</v>
      </c>
      <c r="N283" s="292">
        <v>2023</v>
      </c>
      <c r="O283" s="292">
        <v>2027</v>
      </c>
      <c r="P283" s="293" t="s">
        <v>132</v>
      </c>
      <c r="Q283" s="293" t="s">
        <v>132</v>
      </c>
      <c r="R283" s="293" t="s">
        <v>132</v>
      </c>
      <c r="S283" s="293" t="s">
        <v>132</v>
      </c>
      <c r="T283" s="293"/>
      <c r="U283" s="293" t="s">
        <v>132</v>
      </c>
      <c r="V283" s="293" t="s">
        <v>132</v>
      </c>
      <c r="W283" s="293" t="s">
        <v>132</v>
      </c>
      <c r="X283" s="293"/>
      <c r="Y283" s="288"/>
      <c r="Z283" s="316" t="s">
        <v>58</v>
      </c>
      <c r="BJ283" s="220"/>
      <c r="BK283" s="220"/>
      <c r="BL283" s="220"/>
      <c r="BM283" s="220"/>
      <c r="BN283" s="220"/>
      <c r="BO283" s="220"/>
      <c r="BP283" s="220"/>
      <c r="BQ283" s="220"/>
      <c r="BR283" s="220"/>
      <c r="BS283" s="220"/>
      <c r="BT283" s="220"/>
      <c r="BU283" s="220"/>
      <c r="BV283" s="220"/>
      <c r="BW283" s="220"/>
      <c r="BX283" s="220"/>
      <c r="BY283" s="220"/>
      <c r="BZ283" s="220"/>
      <c r="CA283" s="220"/>
      <c r="CB283" s="220"/>
      <c r="CC283" s="220"/>
      <c r="CD283" s="220"/>
      <c r="CE283" s="220"/>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20"/>
      <c r="DI283" s="220"/>
      <c r="DJ283" s="220"/>
      <c r="DK283" s="220"/>
      <c r="DL283" s="220"/>
      <c r="DM283" s="220"/>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c r="EP283" s="220"/>
      <c r="EQ283" s="220"/>
      <c r="ER283" s="220"/>
      <c r="ES283" s="220"/>
      <c r="ET283" s="220"/>
      <c r="EU283" s="220"/>
      <c r="EV283" s="220"/>
      <c r="EW283" s="220"/>
      <c r="EX283" s="220"/>
      <c r="EY283" s="220"/>
      <c r="EZ283" s="220"/>
      <c r="FA283" s="220"/>
      <c r="FB283" s="220"/>
      <c r="FC283" s="220"/>
      <c r="FD283" s="220"/>
      <c r="FE283" s="220"/>
      <c r="FF283" s="220"/>
      <c r="FG283" s="220"/>
      <c r="FH283" s="220"/>
      <c r="FI283" s="220"/>
      <c r="FJ283" s="220"/>
      <c r="FK283" s="220"/>
      <c r="FL283" s="220"/>
      <c r="FM283" s="220"/>
      <c r="FN283" s="220"/>
      <c r="FO283" s="220"/>
      <c r="FP283" s="220"/>
      <c r="FQ283" s="220"/>
      <c r="FR283" s="220"/>
      <c r="FS283" s="220"/>
      <c r="FT283" s="220"/>
      <c r="FU283" s="220"/>
      <c r="FV283" s="220"/>
      <c r="FW283" s="220"/>
      <c r="FX283" s="220"/>
      <c r="FY283" s="220"/>
      <c r="FZ283" s="220"/>
      <c r="GA283" s="220"/>
      <c r="GB283" s="220"/>
      <c r="GC283" s="220"/>
      <c r="GD283" s="220"/>
      <c r="GE283" s="220"/>
      <c r="GF283" s="220"/>
      <c r="GG283" s="220"/>
      <c r="GH283" s="220"/>
      <c r="GI283" s="220"/>
      <c r="GJ283" s="220"/>
      <c r="GK283" s="220"/>
      <c r="GL283" s="220"/>
      <c r="GM283" s="220"/>
      <c r="GN283" s="220"/>
      <c r="GO283" s="220"/>
      <c r="GP283" s="220"/>
      <c r="GQ283" s="220"/>
      <c r="GR283" s="220"/>
      <c r="GS283" s="220"/>
      <c r="GT283" s="220"/>
      <c r="GU283" s="220"/>
      <c r="GV283" s="220"/>
      <c r="GW283" s="220"/>
      <c r="GX283" s="220"/>
      <c r="GY283" s="220"/>
      <c r="GZ283" s="220"/>
      <c r="HA283" s="220"/>
      <c r="HB283" s="220"/>
      <c r="HC283" s="220"/>
      <c r="HD283" s="220"/>
      <c r="HE283" s="220"/>
      <c r="HF283" s="220"/>
      <c r="HG283" s="220"/>
      <c r="HH283" s="220"/>
      <c r="HI283" s="220"/>
      <c r="HJ283" s="220"/>
      <c r="HK283" s="220"/>
      <c r="HL283" s="220"/>
      <c r="HM283" s="220"/>
      <c r="HN283" s="220"/>
      <c r="HO283" s="220"/>
      <c r="HP283" s="220"/>
      <c r="HQ283" s="220"/>
      <c r="HR283" s="220"/>
      <c r="HS283" s="220"/>
      <c r="HT283" s="220"/>
      <c r="HU283" s="220"/>
      <c r="HV283" s="220"/>
      <c r="HW283" s="220"/>
      <c r="HX283" s="220"/>
      <c r="HY283" s="220"/>
      <c r="HZ283" s="220"/>
      <c r="IA283" s="220"/>
      <c r="IB283" s="220"/>
      <c r="IC283" s="220"/>
      <c r="ID283" s="220"/>
      <c r="IE283" s="220"/>
      <c r="IF283" s="220"/>
      <c r="IG283" s="220"/>
      <c r="IH283" s="220"/>
      <c r="II283" s="220"/>
      <c r="IJ283" s="220"/>
    </row>
    <row r="284" spans="1:244" ht="78.75">
      <c r="A284" s="283">
        <v>280</v>
      </c>
      <c r="B284" s="318" t="s">
        <v>1061</v>
      </c>
      <c r="C284" s="318" t="s">
        <v>724</v>
      </c>
      <c r="D284" s="314">
        <v>256998117</v>
      </c>
      <c r="E284" s="314">
        <v>151040290</v>
      </c>
      <c r="F284" s="314">
        <v>600006018</v>
      </c>
      <c r="G284" s="318" t="s">
        <v>1224</v>
      </c>
      <c r="H284" s="450" t="s">
        <v>29</v>
      </c>
      <c r="I284" s="314" t="s">
        <v>307</v>
      </c>
      <c r="J284" s="314" t="s">
        <v>30</v>
      </c>
      <c r="K284" s="318" t="s">
        <v>1225</v>
      </c>
      <c r="L284" s="290">
        <v>2400000</v>
      </c>
      <c r="M284" s="485">
        <f t="shared" si="30"/>
        <v>2040000</v>
      </c>
      <c r="N284" s="475">
        <v>2022</v>
      </c>
      <c r="O284" s="292">
        <v>2026</v>
      </c>
      <c r="P284" s="293" t="s">
        <v>132</v>
      </c>
      <c r="Q284" s="293" t="s">
        <v>132</v>
      </c>
      <c r="R284" s="293" t="s">
        <v>132</v>
      </c>
      <c r="S284" s="293" t="s">
        <v>132</v>
      </c>
      <c r="T284" s="293"/>
      <c r="U284" s="293"/>
      <c r="V284" s="293"/>
      <c r="W284" s="293"/>
      <c r="X284" s="293"/>
      <c r="Y284" s="315" t="s">
        <v>1226</v>
      </c>
      <c r="Z284" s="316" t="s">
        <v>58</v>
      </c>
      <c r="BJ284" s="220"/>
      <c r="BK284" s="220"/>
      <c r="BL284" s="220"/>
      <c r="BM284" s="220"/>
      <c r="BN284" s="220"/>
      <c r="BO284" s="220"/>
      <c r="BP284" s="220"/>
      <c r="BQ284" s="220"/>
      <c r="BR284" s="220"/>
      <c r="BS284" s="220"/>
      <c r="BT284" s="220"/>
      <c r="BU284" s="220"/>
      <c r="BV284" s="220"/>
      <c r="BW284" s="220"/>
      <c r="BX284" s="220"/>
      <c r="BY284" s="220"/>
      <c r="BZ284" s="220"/>
      <c r="CA284" s="220"/>
      <c r="CB284" s="220"/>
      <c r="CC284" s="220"/>
      <c r="CD284" s="220"/>
      <c r="CE284" s="22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20"/>
      <c r="DI284" s="220"/>
      <c r="DJ284" s="220"/>
      <c r="DK284" s="220"/>
      <c r="DL284" s="220"/>
      <c r="DM284" s="220"/>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c r="EP284" s="220"/>
      <c r="EQ284" s="220"/>
      <c r="ER284" s="220"/>
      <c r="ES284" s="220"/>
      <c r="ET284" s="220"/>
      <c r="EU284" s="220"/>
      <c r="EV284" s="220"/>
      <c r="EW284" s="220"/>
      <c r="EX284" s="220"/>
      <c r="EY284" s="220"/>
      <c r="EZ284" s="220"/>
      <c r="FA284" s="220"/>
      <c r="FB284" s="220"/>
      <c r="FC284" s="220"/>
      <c r="FD284" s="220"/>
      <c r="FE284" s="220"/>
      <c r="FF284" s="220"/>
      <c r="FG284" s="220"/>
      <c r="FH284" s="220"/>
      <c r="FI284" s="220"/>
      <c r="FJ284" s="220"/>
      <c r="FK284" s="220"/>
      <c r="FL284" s="220"/>
      <c r="FM284" s="220"/>
      <c r="FN284" s="220"/>
      <c r="FO284" s="220"/>
      <c r="FP284" s="220"/>
      <c r="FQ284" s="220"/>
      <c r="FR284" s="220"/>
      <c r="FS284" s="220"/>
      <c r="FT284" s="220"/>
      <c r="FU284" s="220"/>
      <c r="FV284" s="220"/>
      <c r="FW284" s="220"/>
      <c r="FX284" s="220"/>
      <c r="FY284" s="220"/>
      <c r="FZ284" s="220"/>
      <c r="GA284" s="220"/>
      <c r="GB284" s="220"/>
      <c r="GC284" s="220"/>
      <c r="GD284" s="220"/>
      <c r="GE284" s="220"/>
      <c r="GF284" s="220"/>
      <c r="GG284" s="220"/>
      <c r="GH284" s="220"/>
      <c r="GI284" s="220"/>
      <c r="GJ284" s="220"/>
      <c r="GK284" s="220"/>
      <c r="GL284" s="220"/>
      <c r="GM284" s="220"/>
      <c r="GN284" s="220"/>
      <c r="GO284" s="220"/>
      <c r="GP284" s="220"/>
      <c r="GQ284" s="220"/>
      <c r="GR284" s="220"/>
      <c r="GS284" s="220"/>
      <c r="GT284" s="220"/>
      <c r="GU284" s="220"/>
      <c r="GV284" s="220"/>
      <c r="GW284" s="220"/>
      <c r="GX284" s="220"/>
      <c r="GY284" s="220"/>
      <c r="GZ284" s="220"/>
      <c r="HA284" s="220"/>
      <c r="HB284" s="220"/>
      <c r="HC284" s="220"/>
      <c r="HD284" s="220"/>
      <c r="HE284" s="220"/>
      <c r="HF284" s="220"/>
      <c r="HG284" s="220"/>
      <c r="HH284" s="220"/>
      <c r="HI284" s="220"/>
      <c r="HJ284" s="220"/>
      <c r="HK284" s="220"/>
      <c r="HL284" s="220"/>
      <c r="HM284" s="220"/>
      <c r="HN284" s="220"/>
      <c r="HO284" s="220"/>
      <c r="HP284" s="220"/>
      <c r="HQ284" s="220"/>
      <c r="HR284" s="220"/>
      <c r="HS284" s="220"/>
      <c r="HT284" s="220"/>
      <c r="HU284" s="220"/>
      <c r="HV284" s="220"/>
      <c r="HW284" s="220"/>
      <c r="HX284" s="220"/>
      <c r="HY284" s="220"/>
      <c r="HZ284" s="220"/>
      <c r="IA284" s="220"/>
      <c r="IB284" s="220"/>
      <c r="IC284" s="220"/>
      <c r="ID284" s="220"/>
      <c r="IE284" s="220"/>
      <c r="IF284" s="220"/>
      <c r="IG284" s="220"/>
      <c r="IH284" s="220"/>
      <c r="II284" s="220"/>
      <c r="IJ284" s="220"/>
    </row>
    <row r="285" spans="1:244" ht="78.75">
      <c r="A285" s="283">
        <v>281</v>
      </c>
      <c r="B285" s="284" t="s">
        <v>1227</v>
      </c>
      <c r="C285" s="284" t="s">
        <v>413</v>
      </c>
      <c r="D285" s="285">
        <v>71000127</v>
      </c>
      <c r="E285" s="285">
        <v>600144992</v>
      </c>
      <c r="F285" s="285">
        <v>600144992</v>
      </c>
      <c r="G285" s="286" t="s">
        <v>1228</v>
      </c>
      <c r="H285" s="287" t="s">
        <v>29</v>
      </c>
      <c r="I285" s="287" t="s">
        <v>30</v>
      </c>
      <c r="J285" s="288" t="s">
        <v>1229</v>
      </c>
      <c r="K285" s="289" t="s">
        <v>1230</v>
      </c>
      <c r="L285" s="290">
        <v>11062909</v>
      </c>
      <c r="M285" s="485">
        <f t="shared" si="30"/>
        <v>9403472.6500000004</v>
      </c>
      <c r="N285" s="475">
        <v>2024</v>
      </c>
      <c r="O285" s="292">
        <v>2026</v>
      </c>
      <c r="P285" s="317"/>
      <c r="Q285" s="317"/>
      <c r="R285" s="317"/>
      <c r="S285" s="317" t="s">
        <v>132</v>
      </c>
      <c r="T285" s="317"/>
      <c r="U285" s="317"/>
      <c r="V285" s="317"/>
      <c r="W285" s="317" t="s">
        <v>132</v>
      </c>
      <c r="X285" s="317" t="s">
        <v>132</v>
      </c>
      <c r="Y285" s="523" t="s">
        <v>197</v>
      </c>
      <c r="Z285" s="524" t="s">
        <v>58</v>
      </c>
      <c r="BJ285" s="220"/>
      <c r="BK285" s="220"/>
      <c r="BL285" s="220"/>
      <c r="BM285" s="220"/>
      <c r="BN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0"/>
      <c r="DI285" s="220"/>
      <c r="DJ285" s="220"/>
      <c r="DK285" s="220"/>
      <c r="DL285" s="220"/>
      <c r="DM285" s="220"/>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0"/>
      <c r="EN285" s="220"/>
      <c r="EO285" s="220"/>
      <c r="EP285" s="220"/>
      <c r="EQ285" s="220"/>
      <c r="ER285" s="220"/>
      <c r="ES285" s="220"/>
      <c r="ET285" s="220"/>
      <c r="EU285" s="220"/>
      <c r="EV285" s="220"/>
      <c r="EW285" s="220"/>
      <c r="EX285" s="220"/>
      <c r="EY285" s="220"/>
      <c r="EZ285" s="220"/>
      <c r="FA285" s="220"/>
      <c r="FB285" s="220"/>
      <c r="FC285" s="220"/>
      <c r="FD285" s="220"/>
      <c r="FE285" s="220"/>
      <c r="FF285" s="220"/>
      <c r="FG285" s="220"/>
      <c r="FH285" s="220"/>
      <c r="FI285" s="220"/>
      <c r="FJ285" s="220"/>
      <c r="FK285" s="220"/>
      <c r="FL285" s="220"/>
      <c r="FM285" s="220"/>
      <c r="FN285" s="220"/>
      <c r="FO285" s="220"/>
      <c r="FP285" s="220"/>
      <c r="FQ285" s="220"/>
      <c r="FR285" s="220"/>
      <c r="FS285" s="220"/>
      <c r="FT285" s="220"/>
      <c r="FU285" s="220"/>
      <c r="FV285" s="220"/>
      <c r="FW285" s="220"/>
      <c r="FX285" s="220"/>
      <c r="FY285" s="220"/>
      <c r="FZ285" s="220"/>
      <c r="GA285" s="220"/>
      <c r="GB285" s="220"/>
      <c r="GC285" s="220"/>
      <c r="GD285" s="220"/>
      <c r="GE285" s="220"/>
      <c r="GF285" s="220"/>
      <c r="GG285" s="220"/>
      <c r="GH285" s="220"/>
      <c r="GI285" s="220"/>
      <c r="GJ285" s="220"/>
      <c r="GK285" s="220"/>
      <c r="GL285" s="220"/>
      <c r="GM285" s="220"/>
      <c r="GN285" s="220"/>
      <c r="GO285" s="220"/>
      <c r="GP285" s="220"/>
      <c r="GQ285" s="220"/>
      <c r="GR285" s="220"/>
      <c r="GS285" s="220"/>
      <c r="GT285" s="220"/>
      <c r="GU285" s="220"/>
      <c r="GV285" s="220"/>
      <c r="GW285" s="220"/>
      <c r="GX285" s="220"/>
      <c r="GY285" s="220"/>
      <c r="GZ285" s="220"/>
      <c r="HA285" s="220"/>
      <c r="HB285" s="220"/>
      <c r="HC285" s="220"/>
      <c r="HD285" s="220"/>
      <c r="HE285" s="220"/>
      <c r="HF285" s="220"/>
      <c r="HG285" s="220"/>
      <c r="HH285" s="220"/>
      <c r="HI285" s="220"/>
      <c r="HJ285" s="220"/>
      <c r="HK285" s="220"/>
      <c r="HL285" s="220"/>
      <c r="HM285" s="220"/>
      <c r="HN285" s="220"/>
      <c r="HO285" s="220"/>
      <c r="HP285" s="220"/>
      <c r="HQ285" s="220"/>
      <c r="HR285" s="220"/>
      <c r="HS285" s="220"/>
      <c r="HT285" s="220"/>
      <c r="HU285" s="220"/>
      <c r="HV285" s="220"/>
      <c r="HW285" s="220"/>
      <c r="HX285" s="220"/>
      <c r="HY285" s="220"/>
      <c r="HZ285" s="220"/>
      <c r="IA285" s="220"/>
      <c r="IB285" s="220"/>
      <c r="IC285" s="220"/>
      <c r="ID285" s="220"/>
      <c r="IE285" s="220"/>
      <c r="IF285" s="220"/>
      <c r="IG285" s="220"/>
      <c r="IH285" s="220"/>
      <c r="II285" s="220"/>
      <c r="IJ285" s="220"/>
    </row>
    <row r="286" spans="1:244" ht="56.25">
      <c r="A286" s="283">
        <v>282</v>
      </c>
      <c r="B286" s="284" t="s">
        <v>627</v>
      </c>
      <c r="C286" s="284" t="s">
        <v>628</v>
      </c>
      <c r="D286" s="285">
        <v>75026970</v>
      </c>
      <c r="E286" s="285" t="s">
        <v>629</v>
      </c>
      <c r="F286" s="285" t="s">
        <v>630</v>
      </c>
      <c r="G286" s="286" t="s">
        <v>1231</v>
      </c>
      <c r="H286" s="287" t="s">
        <v>29</v>
      </c>
      <c r="I286" s="287" t="s">
        <v>30</v>
      </c>
      <c r="J286" s="288" t="s">
        <v>632</v>
      </c>
      <c r="K286" s="289" t="s">
        <v>1232</v>
      </c>
      <c r="L286" s="290">
        <v>2000000</v>
      </c>
      <c r="M286" s="485">
        <f t="shared" si="30"/>
        <v>1700000</v>
      </c>
      <c r="N286" s="475">
        <v>2021</v>
      </c>
      <c r="O286" s="292">
        <v>2024</v>
      </c>
      <c r="P286" s="293" t="s">
        <v>132</v>
      </c>
      <c r="Q286" s="293" t="s">
        <v>132</v>
      </c>
      <c r="R286" s="293" t="s">
        <v>132</v>
      </c>
      <c r="S286" s="293" t="s">
        <v>132</v>
      </c>
      <c r="T286" s="293"/>
      <c r="U286" s="293"/>
      <c r="V286" s="293"/>
      <c r="W286" s="293"/>
      <c r="X286" s="293"/>
      <c r="Y286" s="284" t="s">
        <v>1233</v>
      </c>
      <c r="Z286" s="294" t="s">
        <v>58</v>
      </c>
      <c r="BJ286" s="220"/>
      <c r="BK286" s="220"/>
      <c r="BL286" s="220"/>
      <c r="BM286" s="220"/>
      <c r="BN286" s="220"/>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0"/>
      <c r="DI286" s="220"/>
      <c r="DJ286" s="220"/>
      <c r="DK286" s="220"/>
      <c r="DL286" s="220"/>
      <c r="DM286" s="220"/>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c r="EP286" s="220"/>
      <c r="EQ286" s="220"/>
      <c r="ER286" s="220"/>
      <c r="ES286" s="220"/>
      <c r="ET286" s="220"/>
      <c r="EU286" s="220"/>
      <c r="EV286" s="220"/>
      <c r="EW286" s="220"/>
      <c r="EX286" s="220"/>
      <c r="EY286" s="220"/>
      <c r="EZ286" s="220"/>
      <c r="FA286" s="220"/>
      <c r="FB286" s="220"/>
      <c r="FC286" s="220"/>
      <c r="FD286" s="220"/>
      <c r="FE286" s="220"/>
      <c r="FF286" s="220"/>
      <c r="FG286" s="220"/>
      <c r="FH286" s="220"/>
      <c r="FI286" s="220"/>
      <c r="FJ286" s="220"/>
      <c r="FK286" s="220"/>
      <c r="FL286" s="220"/>
      <c r="FM286" s="220"/>
      <c r="FN286" s="220"/>
      <c r="FO286" s="220"/>
      <c r="FP286" s="220"/>
      <c r="FQ286" s="220"/>
      <c r="FR286" s="220"/>
      <c r="FS286" s="220"/>
      <c r="FT286" s="220"/>
      <c r="FU286" s="220"/>
      <c r="FV286" s="220"/>
      <c r="FW286" s="220"/>
      <c r="FX286" s="220"/>
      <c r="FY286" s="220"/>
      <c r="FZ286" s="220"/>
      <c r="GA286" s="220"/>
      <c r="GB286" s="220"/>
      <c r="GC286" s="220"/>
      <c r="GD286" s="220"/>
      <c r="GE286" s="220"/>
      <c r="GF286" s="220"/>
      <c r="GG286" s="220"/>
      <c r="GH286" s="220"/>
      <c r="GI286" s="220"/>
      <c r="GJ286" s="220"/>
      <c r="GK286" s="220"/>
      <c r="GL286" s="220"/>
      <c r="GM286" s="220"/>
      <c r="GN286" s="220"/>
      <c r="GO286" s="220"/>
      <c r="GP286" s="220"/>
      <c r="GQ286" s="220"/>
      <c r="GR286" s="220"/>
      <c r="GS286" s="220"/>
      <c r="GT286" s="220"/>
      <c r="GU286" s="220"/>
      <c r="GV286" s="220"/>
      <c r="GW286" s="220"/>
      <c r="GX286" s="220"/>
      <c r="GY286" s="220"/>
      <c r="GZ286" s="220"/>
      <c r="HA286" s="220"/>
      <c r="HB286" s="220"/>
      <c r="HC286" s="220"/>
      <c r="HD286" s="220"/>
      <c r="HE286" s="220"/>
      <c r="HF286" s="220"/>
      <c r="HG286" s="220"/>
      <c r="HH286" s="220"/>
      <c r="HI286" s="220"/>
      <c r="HJ286" s="220"/>
      <c r="HK286" s="220"/>
      <c r="HL286" s="220"/>
      <c r="HM286" s="220"/>
      <c r="HN286" s="220"/>
      <c r="HO286" s="220"/>
      <c r="HP286" s="220"/>
      <c r="HQ286" s="220"/>
      <c r="HR286" s="220"/>
      <c r="HS286" s="220"/>
      <c r="HT286" s="220"/>
      <c r="HU286" s="220"/>
      <c r="HV286" s="220"/>
      <c r="HW286" s="220"/>
      <c r="HX286" s="220"/>
      <c r="HY286" s="220"/>
      <c r="HZ286" s="220"/>
      <c r="IA286" s="220"/>
      <c r="IB286" s="220"/>
      <c r="IC286" s="220"/>
      <c r="ID286" s="220"/>
      <c r="IE286" s="220"/>
      <c r="IF286" s="220"/>
      <c r="IG286" s="220"/>
      <c r="IH286" s="220"/>
      <c r="II286" s="220"/>
      <c r="IJ286" s="220"/>
    </row>
    <row r="287" spans="1:244" ht="67.5">
      <c r="A287" s="386">
        <v>283</v>
      </c>
      <c r="B287" s="764" t="s">
        <v>1234</v>
      </c>
      <c r="C287" s="764" t="s">
        <v>128</v>
      </c>
      <c r="D287" s="388">
        <v>75027411</v>
      </c>
      <c r="E287" s="388">
        <v>102508526</v>
      </c>
      <c r="F287" s="388">
        <v>600145174</v>
      </c>
      <c r="G287" s="764" t="s">
        <v>1235</v>
      </c>
      <c r="H287" s="389" t="s">
        <v>29</v>
      </c>
      <c r="I287" s="389" t="s">
        <v>30</v>
      </c>
      <c r="J287" s="389" t="s">
        <v>130</v>
      </c>
      <c r="K287" s="765" t="s">
        <v>1236</v>
      </c>
      <c r="L287" s="391">
        <v>8504000</v>
      </c>
      <c r="M287" s="391">
        <v>0</v>
      </c>
      <c r="N287" s="493">
        <v>2023</v>
      </c>
      <c r="O287" s="393">
        <v>2023</v>
      </c>
      <c r="P287" s="394"/>
      <c r="Q287" s="394"/>
      <c r="R287" s="394"/>
      <c r="S287" s="394"/>
      <c r="T287" s="394"/>
      <c r="U287" s="394"/>
      <c r="V287" s="394"/>
      <c r="W287" s="394"/>
      <c r="X287" s="394"/>
      <c r="Y287" s="764" t="s">
        <v>1821</v>
      </c>
      <c r="Z287" s="395" t="s">
        <v>36</v>
      </c>
      <c r="BJ287" s="220"/>
      <c r="BK287" s="220"/>
      <c r="BL287" s="220"/>
      <c r="BM287" s="220"/>
      <c r="BN287" s="220"/>
      <c r="BO287" s="220"/>
      <c r="BP287" s="220"/>
      <c r="BQ287" s="220"/>
      <c r="BR287" s="220"/>
      <c r="BS287" s="220"/>
      <c r="BT287" s="220"/>
      <c r="BU287" s="220"/>
      <c r="BV287" s="220"/>
      <c r="BW287" s="220"/>
      <c r="BX287" s="220"/>
      <c r="BY287" s="220"/>
      <c r="BZ287" s="220"/>
      <c r="CA287" s="220"/>
      <c r="CB287" s="220"/>
      <c r="CC287" s="220"/>
      <c r="CD287" s="220"/>
      <c r="CE287" s="220"/>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20"/>
      <c r="DI287" s="220"/>
      <c r="DJ287" s="220"/>
      <c r="DK287" s="220"/>
      <c r="DL287" s="220"/>
      <c r="DM287" s="220"/>
      <c r="DN287" s="220"/>
      <c r="DO287" s="220"/>
      <c r="DP287" s="220"/>
      <c r="DQ287" s="220"/>
      <c r="DR287" s="220"/>
      <c r="DS287" s="220"/>
      <c r="DT287" s="220"/>
      <c r="DU287" s="220"/>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c r="EP287" s="220"/>
      <c r="EQ287" s="220"/>
      <c r="ER287" s="220"/>
      <c r="ES287" s="220"/>
      <c r="ET287" s="220"/>
      <c r="EU287" s="220"/>
      <c r="EV287" s="220"/>
      <c r="EW287" s="220"/>
      <c r="EX287" s="220"/>
      <c r="EY287" s="220"/>
      <c r="EZ287" s="220"/>
      <c r="FA287" s="220"/>
      <c r="FB287" s="220"/>
      <c r="FC287" s="220"/>
      <c r="FD287" s="220"/>
      <c r="FE287" s="220"/>
      <c r="FF287" s="220"/>
      <c r="FG287" s="220"/>
      <c r="FH287" s="220"/>
      <c r="FI287" s="220"/>
      <c r="FJ287" s="220"/>
      <c r="FK287" s="220"/>
      <c r="FL287" s="220"/>
      <c r="FM287" s="220"/>
      <c r="FN287" s="220"/>
      <c r="FO287" s="220"/>
      <c r="FP287" s="220"/>
      <c r="FQ287" s="220"/>
      <c r="FR287" s="220"/>
      <c r="FS287" s="220"/>
      <c r="FT287" s="220"/>
      <c r="FU287" s="220"/>
      <c r="FV287" s="220"/>
      <c r="FW287" s="220"/>
      <c r="FX287" s="220"/>
      <c r="FY287" s="220"/>
      <c r="FZ287" s="220"/>
      <c r="GA287" s="220"/>
      <c r="GB287" s="220"/>
      <c r="GC287" s="220"/>
      <c r="GD287" s="220"/>
      <c r="GE287" s="220"/>
      <c r="GF287" s="220"/>
      <c r="GG287" s="220"/>
      <c r="GH287" s="220"/>
      <c r="GI287" s="220"/>
      <c r="GJ287" s="220"/>
      <c r="GK287" s="220"/>
      <c r="GL287" s="220"/>
      <c r="GM287" s="220"/>
      <c r="GN287" s="220"/>
      <c r="GO287" s="220"/>
      <c r="GP287" s="220"/>
      <c r="GQ287" s="220"/>
      <c r="GR287" s="220"/>
      <c r="GS287" s="220"/>
      <c r="GT287" s="220"/>
      <c r="GU287" s="220"/>
      <c r="GV287" s="220"/>
      <c r="GW287" s="220"/>
      <c r="GX287" s="220"/>
      <c r="GY287" s="220"/>
      <c r="GZ287" s="220"/>
      <c r="HA287" s="220"/>
      <c r="HB287" s="220"/>
      <c r="HC287" s="220"/>
      <c r="HD287" s="220"/>
      <c r="HE287" s="220"/>
      <c r="HF287" s="220"/>
      <c r="HG287" s="220"/>
      <c r="HH287" s="220"/>
      <c r="HI287" s="220"/>
      <c r="HJ287" s="220"/>
      <c r="HK287" s="220"/>
      <c r="HL287" s="220"/>
      <c r="HM287" s="220"/>
      <c r="HN287" s="220"/>
      <c r="HO287" s="220"/>
      <c r="HP287" s="220"/>
      <c r="HQ287" s="220"/>
      <c r="HR287" s="220"/>
      <c r="HS287" s="220"/>
      <c r="HT287" s="220"/>
      <c r="HU287" s="220"/>
      <c r="HV287" s="220"/>
      <c r="HW287" s="220"/>
      <c r="HX287" s="220"/>
      <c r="HY287" s="220"/>
      <c r="HZ287" s="220"/>
      <c r="IA287" s="220"/>
      <c r="IB287" s="220"/>
      <c r="IC287" s="220"/>
      <c r="ID287" s="220"/>
      <c r="IE287" s="220"/>
      <c r="IF287" s="220"/>
      <c r="IG287" s="220"/>
      <c r="IH287" s="220"/>
      <c r="II287" s="220"/>
      <c r="IJ287" s="220"/>
    </row>
    <row r="288" spans="1:244" ht="45">
      <c r="A288" s="283">
        <v>284</v>
      </c>
      <c r="B288" s="286" t="s">
        <v>107</v>
      </c>
      <c r="C288" s="286" t="s">
        <v>108</v>
      </c>
      <c r="D288" s="285">
        <v>75027666</v>
      </c>
      <c r="E288" s="323">
        <v>102232741</v>
      </c>
      <c r="F288" s="323">
        <v>600138101</v>
      </c>
      <c r="G288" s="286" t="s">
        <v>1237</v>
      </c>
      <c r="H288" s="287" t="s">
        <v>29</v>
      </c>
      <c r="I288" s="287" t="s">
        <v>30</v>
      </c>
      <c r="J288" s="286" t="s">
        <v>111</v>
      </c>
      <c r="K288" s="525" t="s">
        <v>1238</v>
      </c>
      <c r="L288" s="290">
        <v>1500000</v>
      </c>
      <c r="M288" s="295">
        <f t="shared" si="30"/>
        <v>1275000</v>
      </c>
      <c r="N288" s="475">
        <v>2024</v>
      </c>
      <c r="O288" s="292">
        <v>2027</v>
      </c>
      <c r="P288" s="293"/>
      <c r="Q288" s="293" t="s">
        <v>132</v>
      </c>
      <c r="R288" s="293" t="s">
        <v>132</v>
      </c>
      <c r="S288" s="293"/>
      <c r="T288" s="293"/>
      <c r="U288" s="293"/>
      <c r="V288" s="293"/>
      <c r="W288" s="293"/>
      <c r="X288" s="293"/>
      <c r="Y288" s="286" t="s">
        <v>423</v>
      </c>
      <c r="Z288" s="294" t="s">
        <v>58</v>
      </c>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0"/>
      <c r="DJ288" s="220"/>
      <c r="DK288" s="220"/>
      <c r="DL288" s="220"/>
      <c r="DM288" s="220"/>
      <c r="DN288" s="220"/>
      <c r="DO288" s="220"/>
      <c r="DP288" s="220"/>
      <c r="DQ288" s="220"/>
      <c r="DR288" s="220"/>
      <c r="DS288" s="220"/>
      <c r="DT288" s="220"/>
      <c r="DU288" s="220"/>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c r="EP288" s="220"/>
      <c r="EQ288" s="220"/>
      <c r="ER288" s="220"/>
      <c r="ES288" s="220"/>
      <c r="ET288" s="220"/>
      <c r="EU288" s="220"/>
      <c r="EV288" s="220"/>
      <c r="EW288" s="220"/>
      <c r="EX288" s="220"/>
      <c r="EY288" s="220"/>
      <c r="EZ288" s="220"/>
      <c r="FA288" s="220"/>
      <c r="FB288" s="220"/>
      <c r="FC288" s="220"/>
      <c r="FD288" s="220"/>
      <c r="FE288" s="220"/>
      <c r="FF288" s="220"/>
      <c r="FG288" s="220"/>
      <c r="FH288" s="220"/>
      <c r="FI288" s="220"/>
      <c r="FJ288" s="220"/>
      <c r="FK288" s="220"/>
      <c r="FL288" s="220"/>
      <c r="FM288" s="220"/>
      <c r="FN288" s="220"/>
      <c r="FO288" s="220"/>
      <c r="FP288" s="220"/>
      <c r="FQ288" s="220"/>
      <c r="FR288" s="220"/>
      <c r="FS288" s="220"/>
      <c r="FT288" s="220"/>
      <c r="FU288" s="220"/>
      <c r="FV288" s="220"/>
      <c r="FW288" s="220"/>
      <c r="FX288" s="220"/>
      <c r="FY288" s="220"/>
      <c r="FZ288" s="220"/>
      <c r="GA288" s="220"/>
      <c r="GB288" s="220"/>
      <c r="GC288" s="220"/>
      <c r="GD288" s="220"/>
      <c r="GE288" s="220"/>
      <c r="GF288" s="220"/>
      <c r="GG288" s="220"/>
      <c r="GH288" s="220"/>
      <c r="GI288" s="220"/>
      <c r="GJ288" s="220"/>
      <c r="GK288" s="220"/>
      <c r="GL288" s="220"/>
      <c r="GM288" s="220"/>
      <c r="GN288" s="220"/>
      <c r="GO288" s="220"/>
      <c r="GP288" s="220"/>
      <c r="GQ288" s="220"/>
      <c r="GR288" s="220"/>
      <c r="GS288" s="220"/>
      <c r="GT288" s="220"/>
      <c r="GU288" s="220"/>
      <c r="GV288" s="220"/>
      <c r="GW288" s="220"/>
      <c r="GX288" s="220"/>
      <c r="GY288" s="220"/>
      <c r="GZ288" s="220"/>
      <c r="HA288" s="220"/>
      <c r="HB288" s="220"/>
      <c r="HC288" s="220"/>
      <c r="HD288" s="220"/>
      <c r="HE288" s="220"/>
      <c r="HF288" s="220"/>
      <c r="HG288" s="220"/>
      <c r="HH288" s="220"/>
      <c r="HI288" s="220"/>
      <c r="HJ288" s="220"/>
      <c r="HK288" s="220"/>
      <c r="HL288" s="220"/>
      <c r="HM288" s="220"/>
      <c r="HN288" s="220"/>
      <c r="HO288" s="220"/>
      <c r="HP288" s="220"/>
      <c r="HQ288" s="220"/>
      <c r="HR288" s="220"/>
      <c r="HS288" s="220"/>
      <c r="HT288" s="220"/>
      <c r="HU288" s="220"/>
      <c r="HV288" s="220"/>
      <c r="HW288" s="220"/>
      <c r="HX288" s="220"/>
      <c r="HY288" s="220"/>
      <c r="HZ288" s="220"/>
      <c r="IA288" s="220"/>
      <c r="IB288" s="220"/>
      <c r="IC288" s="220"/>
      <c r="ID288" s="220"/>
      <c r="IE288" s="220"/>
      <c r="IF288" s="220"/>
      <c r="IG288" s="220"/>
      <c r="IH288" s="220"/>
      <c r="II288" s="220"/>
      <c r="IJ288" s="220"/>
    </row>
    <row r="289" spans="1:244" ht="33.75">
      <c r="A289" s="283">
        <v>285</v>
      </c>
      <c r="B289" s="284" t="s">
        <v>548</v>
      </c>
      <c r="C289" s="284" t="s">
        <v>347</v>
      </c>
      <c r="D289" s="323">
        <v>61955647</v>
      </c>
      <c r="E289" s="323">
        <v>600134229</v>
      </c>
      <c r="F289" s="285"/>
      <c r="G289" s="286" t="s">
        <v>1239</v>
      </c>
      <c r="H289" s="287" t="s">
        <v>142</v>
      </c>
      <c r="I289" s="287" t="s">
        <v>307</v>
      </c>
      <c r="J289" s="287" t="s">
        <v>347</v>
      </c>
      <c r="K289" s="289" t="s">
        <v>1240</v>
      </c>
      <c r="L289" s="290">
        <v>7500000</v>
      </c>
      <c r="M289" s="295">
        <f t="shared" ref="M289:M295" si="32">L289/100*85</f>
        <v>6375000</v>
      </c>
      <c r="N289" s="475">
        <v>2022</v>
      </c>
      <c r="O289" s="292">
        <v>2027</v>
      </c>
      <c r="P289" s="293" t="s">
        <v>41</v>
      </c>
      <c r="Q289" s="293" t="s">
        <v>41</v>
      </c>
      <c r="R289" s="293" t="s">
        <v>41</v>
      </c>
      <c r="S289" s="293" t="s">
        <v>41</v>
      </c>
      <c r="T289" s="293"/>
      <c r="U289" s="293"/>
      <c r="V289" s="293" t="s">
        <v>41</v>
      </c>
      <c r="W289" s="293"/>
      <c r="X289" s="293" t="s">
        <v>41</v>
      </c>
      <c r="Y289" s="284"/>
      <c r="Z289" s="294"/>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0"/>
      <c r="DJ289" s="220"/>
      <c r="DK289" s="220"/>
      <c r="DL289" s="220"/>
      <c r="DM289" s="220"/>
      <c r="DN289" s="220"/>
      <c r="DO289" s="220"/>
      <c r="DP289" s="220"/>
      <c r="DQ289" s="220"/>
      <c r="DR289" s="220"/>
      <c r="DS289" s="220"/>
      <c r="DT289" s="220"/>
      <c r="DU289" s="220"/>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c r="EP289" s="220"/>
      <c r="EQ289" s="220"/>
      <c r="ER289" s="220"/>
      <c r="ES289" s="220"/>
      <c r="ET289" s="220"/>
      <c r="EU289" s="220"/>
      <c r="EV289" s="220"/>
      <c r="EW289" s="220"/>
      <c r="EX289" s="220"/>
      <c r="EY289" s="220"/>
      <c r="EZ289" s="220"/>
      <c r="FA289" s="220"/>
      <c r="FB289" s="220"/>
      <c r="FC289" s="220"/>
      <c r="FD289" s="220"/>
      <c r="FE289" s="220"/>
      <c r="FF289" s="220"/>
      <c r="FG289" s="220"/>
      <c r="FH289" s="220"/>
      <c r="FI289" s="220"/>
      <c r="FJ289" s="220"/>
      <c r="FK289" s="220"/>
      <c r="FL289" s="220"/>
      <c r="FM289" s="220"/>
      <c r="FN289" s="220"/>
      <c r="FO289" s="220"/>
      <c r="FP289" s="220"/>
      <c r="FQ289" s="220"/>
      <c r="FR289" s="220"/>
      <c r="FS289" s="220"/>
      <c r="FT289" s="220"/>
      <c r="FU289" s="220"/>
      <c r="FV289" s="220"/>
      <c r="FW289" s="220"/>
      <c r="FX289" s="220"/>
      <c r="FY289" s="220"/>
      <c r="FZ289" s="220"/>
      <c r="GA289" s="220"/>
      <c r="GB289" s="220"/>
      <c r="GC289" s="220"/>
      <c r="GD289" s="220"/>
      <c r="GE289" s="220"/>
      <c r="GF289" s="220"/>
      <c r="GG289" s="220"/>
      <c r="GH289" s="220"/>
      <c r="GI289" s="220"/>
      <c r="GJ289" s="220"/>
      <c r="GK289" s="220"/>
      <c r="GL289" s="220"/>
      <c r="GM289" s="220"/>
      <c r="GN289" s="220"/>
      <c r="GO289" s="220"/>
      <c r="GP289" s="220"/>
      <c r="GQ289" s="220"/>
      <c r="GR289" s="220"/>
      <c r="GS289" s="220"/>
      <c r="GT289" s="220"/>
      <c r="GU289" s="220"/>
      <c r="GV289" s="220"/>
      <c r="GW289" s="220"/>
      <c r="GX289" s="220"/>
      <c r="GY289" s="220"/>
      <c r="GZ289" s="220"/>
      <c r="HA289" s="220"/>
      <c r="HB289" s="220"/>
      <c r="HC289" s="220"/>
      <c r="HD289" s="220"/>
      <c r="HE289" s="220"/>
      <c r="HF289" s="220"/>
      <c r="HG289" s="220"/>
      <c r="HH289" s="220"/>
      <c r="HI289" s="220"/>
      <c r="HJ289" s="220"/>
      <c r="HK289" s="220"/>
      <c r="HL289" s="220"/>
      <c r="HM289" s="220"/>
      <c r="HN289" s="220"/>
      <c r="HO289" s="220"/>
      <c r="HP289" s="220"/>
      <c r="HQ289" s="220"/>
      <c r="HR289" s="220"/>
      <c r="HS289" s="220"/>
      <c r="HT289" s="220"/>
      <c r="HU289" s="220"/>
      <c r="HV289" s="220"/>
      <c r="HW289" s="220"/>
      <c r="HX289" s="220"/>
      <c r="HY289" s="220"/>
      <c r="HZ289" s="220"/>
      <c r="IA289" s="220"/>
      <c r="IB289" s="220"/>
      <c r="IC289" s="220"/>
      <c r="ID289" s="220"/>
      <c r="IE289" s="220"/>
      <c r="IF289" s="220"/>
      <c r="IG289" s="220"/>
      <c r="IH289" s="220"/>
      <c r="II289" s="220"/>
      <c r="IJ289" s="220"/>
    </row>
    <row r="290" spans="1:244" s="705" customFormat="1" ht="78.75">
      <c r="A290" s="1256">
        <v>286</v>
      </c>
      <c r="B290" s="1257" t="s">
        <v>1010</v>
      </c>
      <c r="C290" s="1258" t="s">
        <v>216</v>
      </c>
      <c r="D290" s="1258">
        <v>70984786</v>
      </c>
      <c r="E290" s="1258">
        <v>102520496</v>
      </c>
      <c r="F290" s="1258">
        <v>600144887</v>
      </c>
      <c r="G290" s="1259" t="s">
        <v>1241</v>
      </c>
      <c r="H290" s="1258" t="s">
        <v>29</v>
      </c>
      <c r="I290" s="1258" t="s">
        <v>30</v>
      </c>
      <c r="J290" s="1258" t="s">
        <v>219</v>
      </c>
      <c r="K290" s="1259" t="s">
        <v>1242</v>
      </c>
      <c r="L290" s="1260">
        <v>6800000</v>
      </c>
      <c r="M290" s="1261">
        <v>0</v>
      </c>
      <c r="N290" s="1258">
        <v>2023</v>
      </c>
      <c r="O290" s="1258">
        <v>2024</v>
      </c>
      <c r="P290" s="1258"/>
      <c r="Q290" s="1258" t="s">
        <v>132</v>
      </c>
      <c r="R290" s="1258"/>
      <c r="S290" s="1258" t="s">
        <v>132</v>
      </c>
      <c r="T290" s="1258"/>
      <c r="U290" s="1258"/>
      <c r="V290" s="1258"/>
      <c r="W290" s="1258"/>
      <c r="X290" s="1258" t="s">
        <v>132</v>
      </c>
      <c r="Y290" s="1259" t="s">
        <v>423</v>
      </c>
      <c r="Z290" s="1262" t="s">
        <v>58</v>
      </c>
      <c r="AA290" s="705" t="s">
        <v>68</v>
      </c>
    </row>
    <row r="291" spans="1:244" s="705" customFormat="1" ht="67.5">
      <c r="A291" s="1256">
        <v>287</v>
      </c>
      <c r="B291" s="1257" t="s">
        <v>959</v>
      </c>
      <c r="C291" s="1258" t="s">
        <v>216</v>
      </c>
      <c r="D291" s="1258">
        <v>70984743</v>
      </c>
      <c r="E291" s="1258">
        <v>102520224</v>
      </c>
      <c r="F291" s="1258">
        <v>600144828</v>
      </c>
      <c r="G291" s="1259" t="s">
        <v>1243</v>
      </c>
      <c r="H291" s="1258" t="s">
        <v>29</v>
      </c>
      <c r="I291" s="1258" t="s">
        <v>30</v>
      </c>
      <c r="J291" s="1258" t="s">
        <v>219</v>
      </c>
      <c r="K291" s="1259" t="s">
        <v>1244</v>
      </c>
      <c r="L291" s="1260">
        <v>10650000</v>
      </c>
      <c r="M291" s="1261">
        <v>0</v>
      </c>
      <c r="N291" s="1258">
        <v>2023</v>
      </c>
      <c r="O291" s="1258">
        <v>2025</v>
      </c>
      <c r="P291" s="1258" t="s">
        <v>132</v>
      </c>
      <c r="Q291" s="1258" t="s">
        <v>132</v>
      </c>
      <c r="R291" s="1258"/>
      <c r="S291" s="1258" t="s">
        <v>132</v>
      </c>
      <c r="T291" s="1258"/>
      <c r="U291" s="1258"/>
      <c r="V291" s="1258"/>
      <c r="W291" s="1258"/>
      <c r="X291" s="1258" t="s">
        <v>132</v>
      </c>
      <c r="Y291" s="1257"/>
      <c r="Z291" s="1262"/>
      <c r="AA291" s="705" t="s">
        <v>68</v>
      </c>
    </row>
    <row r="292" spans="1:244" s="767" customFormat="1" ht="67.5">
      <c r="A292" s="386">
        <v>288</v>
      </c>
      <c r="B292" s="764" t="s">
        <v>959</v>
      </c>
      <c r="C292" s="765" t="s">
        <v>216</v>
      </c>
      <c r="D292" s="766">
        <v>70984743</v>
      </c>
      <c r="E292" s="766">
        <v>102520224</v>
      </c>
      <c r="F292" s="766">
        <v>600144828</v>
      </c>
      <c r="G292" s="766" t="s">
        <v>1245</v>
      </c>
      <c r="H292" s="764" t="s">
        <v>29</v>
      </c>
      <c r="I292" s="766" t="s">
        <v>30</v>
      </c>
      <c r="J292" s="766" t="s">
        <v>219</v>
      </c>
      <c r="K292" s="765" t="s">
        <v>1246</v>
      </c>
      <c r="L292" s="749">
        <v>10000000</v>
      </c>
      <c r="M292" s="391">
        <v>0</v>
      </c>
      <c r="N292" s="506">
        <v>2023</v>
      </c>
      <c r="O292" s="506">
        <v>2025</v>
      </c>
      <c r="P292" s="506" t="s">
        <v>132</v>
      </c>
      <c r="Q292" s="506"/>
      <c r="R292" s="506"/>
      <c r="S292" s="506"/>
      <c r="T292" s="506"/>
      <c r="U292" s="506"/>
      <c r="V292" s="506"/>
      <c r="W292" s="506"/>
      <c r="X292" s="506"/>
      <c r="Y292" s="503" t="s">
        <v>1247</v>
      </c>
      <c r="Z292" s="507"/>
      <c r="AA292" s="705"/>
      <c r="AB292" s="705"/>
      <c r="AC292" s="705"/>
      <c r="AD292" s="705"/>
      <c r="AE292" s="705"/>
      <c r="AF292" s="705"/>
      <c r="AG292" s="705"/>
      <c r="AH292" s="705"/>
      <c r="AI292" s="705"/>
      <c r="AJ292" s="705"/>
      <c r="AK292" s="705"/>
      <c r="AL292" s="705"/>
      <c r="AM292" s="705"/>
      <c r="AN292" s="705"/>
      <c r="AO292" s="705"/>
      <c r="AP292" s="705"/>
      <c r="AQ292" s="705"/>
      <c r="AR292" s="705"/>
      <c r="AS292" s="705"/>
      <c r="AT292" s="705"/>
      <c r="AU292" s="705"/>
      <c r="AV292" s="705"/>
      <c r="AW292" s="705"/>
      <c r="AX292" s="705"/>
      <c r="AY292" s="705"/>
      <c r="AZ292" s="705"/>
      <c r="BA292" s="705"/>
      <c r="BB292" s="705"/>
      <c r="BC292" s="705"/>
      <c r="BD292" s="705"/>
      <c r="BE292" s="705"/>
      <c r="BF292" s="705"/>
      <c r="BG292" s="705"/>
      <c r="BH292" s="705"/>
      <c r="BI292" s="705"/>
    </row>
    <row r="293" spans="1:244" ht="45">
      <c r="A293" s="283">
        <v>289</v>
      </c>
      <c r="B293" s="315" t="s">
        <v>1000</v>
      </c>
      <c r="C293" s="318" t="s">
        <v>216</v>
      </c>
      <c r="D293" s="432">
        <v>64627896</v>
      </c>
      <c r="E293" s="432">
        <v>102520330</v>
      </c>
      <c r="F293" s="432">
        <v>600144852</v>
      </c>
      <c r="G293" s="315" t="s">
        <v>1248</v>
      </c>
      <c r="H293" s="315" t="s">
        <v>29</v>
      </c>
      <c r="I293" s="320" t="s">
        <v>30</v>
      </c>
      <c r="J293" s="320" t="s">
        <v>219</v>
      </c>
      <c r="K293" s="315" t="s">
        <v>1248</v>
      </c>
      <c r="L293" s="438">
        <v>10000000</v>
      </c>
      <c r="M293" s="295">
        <f t="shared" si="32"/>
        <v>8500000</v>
      </c>
      <c r="N293" s="383" t="s">
        <v>190</v>
      </c>
      <c r="O293" s="383" t="s">
        <v>190</v>
      </c>
      <c r="P293" s="320"/>
      <c r="Q293" s="320"/>
      <c r="R293" s="320"/>
      <c r="S293" s="320"/>
      <c r="T293" s="320"/>
      <c r="U293" s="320"/>
      <c r="V293" s="320"/>
      <c r="W293" s="320"/>
      <c r="X293" s="320"/>
      <c r="Y293" s="315"/>
      <c r="Z293" s="260" t="s">
        <v>58</v>
      </c>
      <c r="BJ293" s="220"/>
      <c r="BK293" s="220"/>
      <c r="BL293" s="220"/>
      <c r="BM293" s="220"/>
      <c r="BN293" s="220"/>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20"/>
      <c r="DI293" s="220"/>
      <c r="DJ293" s="220"/>
      <c r="DK293" s="220"/>
      <c r="DL293" s="220"/>
      <c r="DM293" s="220"/>
      <c r="DN293" s="220"/>
      <c r="DO293" s="220"/>
      <c r="DP293" s="220"/>
      <c r="DQ293" s="220"/>
      <c r="DR293" s="220"/>
      <c r="DS293" s="220"/>
      <c r="DT293" s="220"/>
      <c r="DU293" s="220"/>
      <c r="DV293" s="220"/>
      <c r="DW293" s="220"/>
      <c r="DX293" s="220"/>
      <c r="DY293" s="220"/>
      <c r="DZ293" s="220"/>
      <c r="EA293" s="220"/>
      <c r="EB293" s="220"/>
      <c r="EC293" s="220"/>
      <c r="ED293" s="220"/>
      <c r="EE293" s="220"/>
      <c r="EF293" s="220"/>
      <c r="EG293" s="220"/>
      <c r="EH293" s="220"/>
      <c r="EI293" s="220"/>
      <c r="EJ293" s="220"/>
      <c r="EK293" s="220"/>
      <c r="EL293" s="220"/>
      <c r="EM293" s="220"/>
      <c r="EN293" s="220"/>
      <c r="EO293" s="220"/>
      <c r="EP293" s="220"/>
      <c r="EQ293" s="220"/>
      <c r="ER293" s="220"/>
      <c r="ES293" s="220"/>
      <c r="ET293" s="220"/>
      <c r="EU293" s="220"/>
      <c r="EV293" s="220"/>
      <c r="EW293" s="220"/>
      <c r="EX293" s="220"/>
      <c r="EY293" s="220"/>
      <c r="EZ293" s="220"/>
      <c r="FA293" s="220"/>
      <c r="FB293" s="220"/>
      <c r="FC293" s="220"/>
      <c r="FD293" s="220"/>
      <c r="FE293" s="220"/>
      <c r="FF293" s="220"/>
      <c r="FG293" s="220"/>
      <c r="FH293" s="220"/>
      <c r="FI293" s="220"/>
      <c r="FJ293" s="220"/>
      <c r="FK293" s="220"/>
      <c r="FL293" s="220"/>
      <c r="FM293" s="220"/>
      <c r="FN293" s="220"/>
      <c r="FO293" s="220"/>
      <c r="FP293" s="220"/>
      <c r="FQ293" s="220"/>
      <c r="FR293" s="220"/>
      <c r="FS293" s="220"/>
      <c r="FT293" s="220"/>
      <c r="FU293" s="220"/>
      <c r="FV293" s="220"/>
      <c r="FW293" s="220"/>
      <c r="FX293" s="220"/>
      <c r="FY293" s="220"/>
      <c r="FZ293" s="220"/>
      <c r="GA293" s="220"/>
      <c r="GB293" s="220"/>
      <c r="GC293" s="220"/>
      <c r="GD293" s="220"/>
      <c r="GE293" s="220"/>
      <c r="GF293" s="220"/>
      <c r="GG293" s="220"/>
      <c r="GH293" s="220"/>
      <c r="GI293" s="220"/>
      <c r="GJ293" s="220"/>
      <c r="GK293" s="220"/>
      <c r="GL293" s="220"/>
      <c r="GM293" s="220"/>
      <c r="GN293" s="220"/>
      <c r="GO293" s="220"/>
      <c r="GP293" s="220"/>
      <c r="GQ293" s="220"/>
      <c r="GR293" s="220"/>
      <c r="GS293" s="220"/>
      <c r="GT293" s="220"/>
      <c r="GU293" s="220"/>
      <c r="GV293" s="220"/>
      <c r="GW293" s="220"/>
      <c r="GX293" s="220"/>
      <c r="GY293" s="220"/>
      <c r="GZ293" s="220"/>
      <c r="HA293" s="220"/>
      <c r="HB293" s="220"/>
      <c r="HC293" s="220"/>
      <c r="HD293" s="220"/>
      <c r="HE293" s="220"/>
      <c r="HF293" s="220"/>
      <c r="HG293" s="220"/>
      <c r="HH293" s="220"/>
      <c r="HI293" s="220"/>
      <c r="HJ293" s="220"/>
      <c r="HK293" s="220"/>
      <c r="HL293" s="220"/>
      <c r="HM293" s="220"/>
      <c r="HN293" s="220"/>
      <c r="HO293" s="220"/>
      <c r="HP293" s="220"/>
      <c r="HQ293" s="220"/>
      <c r="HR293" s="220"/>
      <c r="HS293" s="220"/>
      <c r="HT293" s="220"/>
      <c r="HU293" s="220"/>
      <c r="HV293" s="220"/>
      <c r="HW293" s="220"/>
      <c r="HX293" s="220"/>
      <c r="HY293" s="220"/>
      <c r="HZ293" s="220"/>
      <c r="IA293" s="220"/>
      <c r="IB293" s="220"/>
      <c r="IC293" s="220"/>
      <c r="ID293" s="220"/>
      <c r="IE293" s="220"/>
      <c r="IF293" s="220"/>
      <c r="IG293" s="220"/>
      <c r="IH293" s="220"/>
      <c r="II293" s="220"/>
      <c r="IJ293" s="220"/>
    </row>
    <row r="294" spans="1:244" s="214" customFormat="1" ht="45">
      <c r="A294" s="403">
        <v>290</v>
      </c>
      <c r="B294" s="1546" t="s">
        <v>1003</v>
      </c>
      <c r="C294" s="1510" t="s">
        <v>216</v>
      </c>
      <c r="D294" s="1512" t="s">
        <v>1004</v>
      </c>
      <c r="E294" s="1512">
        <v>102520381</v>
      </c>
      <c r="F294" s="1510">
        <v>600144861</v>
      </c>
      <c r="G294" s="1513" t="s">
        <v>1249</v>
      </c>
      <c r="H294" s="1510" t="s">
        <v>29</v>
      </c>
      <c r="I294" s="1510" t="s">
        <v>30</v>
      </c>
      <c r="J294" s="1510" t="s">
        <v>219</v>
      </c>
      <c r="K294" s="1513" t="s">
        <v>1250</v>
      </c>
      <c r="L294" s="1570">
        <v>20000000</v>
      </c>
      <c r="M294" s="1576">
        <f t="shared" si="32"/>
        <v>17000000</v>
      </c>
      <c r="N294" s="1545">
        <v>2027</v>
      </c>
      <c r="O294" s="1545">
        <v>2028</v>
      </c>
      <c r="P294" s="1510"/>
      <c r="Q294" s="1510"/>
      <c r="R294" s="1510"/>
      <c r="S294" s="1510"/>
      <c r="T294" s="1510"/>
      <c r="U294" s="1510"/>
      <c r="V294" s="1510" t="s">
        <v>132</v>
      </c>
      <c r="W294" s="1510" t="s">
        <v>132</v>
      </c>
      <c r="X294" s="1510"/>
      <c r="Y294" s="1542" t="s">
        <v>1211</v>
      </c>
      <c r="Z294" s="260" t="s">
        <v>58</v>
      </c>
    </row>
    <row r="295" spans="1:244" s="214" customFormat="1" ht="135">
      <c r="A295" s="403">
        <v>291</v>
      </c>
      <c r="B295" s="1546" t="s">
        <v>1251</v>
      </c>
      <c r="C295" s="1510" t="s">
        <v>216</v>
      </c>
      <c r="D295" s="1512">
        <v>70984727</v>
      </c>
      <c r="E295" s="1512">
        <v>102520208</v>
      </c>
      <c r="F295" s="1510">
        <v>600145263</v>
      </c>
      <c r="G295" s="1510" t="s">
        <v>1252</v>
      </c>
      <c r="H295" s="1513" t="s">
        <v>29</v>
      </c>
      <c r="I295" s="1510" t="s">
        <v>30</v>
      </c>
      <c r="J295" s="1510" t="s">
        <v>219</v>
      </c>
      <c r="K295" s="1513" t="s">
        <v>1253</v>
      </c>
      <c r="L295" s="1543">
        <v>12000000</v>
      </c>
      <c r="M295" s="1563">
        <f t="shared" si="32"/>
        <v>10200000</v>
      </c>
      <c r="N295" s="1545">
        <v>2025</v>
      </c>
      <c r="O295" s="1545">
        <v>2026</v>
      </c>
      <c r="P295" s="1577" t="s">
        <v>132</v>
      </c>
      <c r="Q295" s="1577" t="s">
        <v>132</v>
      </c>
      <c r="R295" s="1510" t="s">
        <v>132</v>
      </c>
      <c r="S295" s="1510" t="s">
        <v>132</v>
      </c>
      <c r="T295" s="1510"/>
      <c r="U295" s="1510"/>
      <c r="V295" s="1577" t="s">
        <v>132</v>
      </c>
      <c r="W295" s="1510" t="s">
        <v>132</v>
      </c>
      <c r="X295" s="1510"/>
      <c r="Y295" s="1510" t="s">
        <v>145</v>
      </c>
      <c r="Z295" s="213" t="s">
        <v>36</v>
      </c>
      <c r="AA295" s="1578" t="s">
        <v>1911</v>
      </c>
    </row>
    <row r="296" spans="1:244" ht="78.75">
      <c r="A296" s="283">
        <v>292</v>
      </c>
      <c r="B296" s="315" t="s">
        <v>991</v>
      </c>
      <c r="C296" s="318" t="s">
        <v>216</v>
      </c>
      <c r="D296" s="320">
        <v>62348264</v>
      </c>
      <c r="E296" s="320" t="s">
        <v>1254</v>
      </c>
      <c r="F296" s="320">
        <v>600144933</v>
      </c>
      <c r="G296" s="315" t="s">
        <v>1255</v>
      </c>
      <c r="H296" s="450" t="s">
        <v>29</v>
      </c>
      <c r="I296" s="293" t="s">
        <v>30</v>
      </c>
      <c r="J296" s="320" t="s">
        <v>219</v>
      </c>
      <c r="K296" s="382" t="s">
        <v>1256</v>
      </c>
      <c r="L296" s="290">
        <v>4400000</v>
      </c>
      <c r="M296" s="295">
        <f t="shared" ref="M296:M299" si="33">L296/100*85</f>
        <v>3740000</v>
      </c>
      <c r="N296" s="475">
        <v>2023</v>
      </c>
      <c r="O296" s="292">
        <v>2024</v>
      </c>
      <c r="P296" s="293" t="s">
        <v>132</v>
      </c>
      <c r="Q296" s="293" t="s">
        <v>132</v>
      </c>
      <c r="R296" s="293" t="s">
        <v>132</v>
      </c>
      <c r="S296" s="293" t="s">
        <v>132</v>
      </c>
      <c r="T296" s="293"/>
      <c r="U296" s="293"/>
      <c r="V296" s="293"/>
      <c r="W296" s="293"/>
      <c r="X296" s="293" t="s">
        <v>132</v>
      </c>
      <c r="Y296" s="315" t="s">
        <v>1208</v>
      </c>
      <c r="Z296" s="316" t="s">
        <v>58</v>
      </c>
      <c r="BJ296" s="220"/>
      <c r="BK296" s="220"/>
      <c r="BL296" s="220"/>
      <c r="BM296" s="220"/>
      <c r="BN296" s="220"/>
      <c r="BO296" s="220"/>
      <c r="BP296" s="220"/>
      <c r="BQ296" s="220"/>
      <c r="BR296" s="220"/>
      <c r="BS296" s="220"/>
      <c r="BT296" s="220"/>
      <c r="BU296" s="220"/>
      <c r="BV296" s="220"/>
      <c r="BW296" s="220"/>
      <c r="BX296" s="220"/>
      <c r="BY296" s="220"/>
      <c r="BZ296" s="220"/>
      <c r="CA296" s="220"/>
      <c r="CB296" s="220"/>
      <c r="CC296" s="220"/>
      <c r="CD296" s="220"/>
      <c r="CE296" s="22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0"/>
      <c r="DI296" s="220"/>
      <c r="DJ296" s="220"/>
      <c r="DK296" s="220"/>
      <c r="DL296" s="220"/>
      <c r="DM296" s="220"/>
      <c r="DN296" s="220"/>
      <c r="DO296" s="220"/>
      <c r="DP296" s="220"/>
      <c r="DQ296" s="220"/>
      <c r="DR296" s="220"/>
      <c r="DS296" s="220"/>
      <c r="DT296" s="220"/>
      <c r="DU296" s="220"/>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c r="EP296" s="220"/>
      <c r="EQ296" s="220"/>
      <c r="ER296" s="220"/>
      <c r="ES296" s="220"/>
      <c r="ET296" s="220"/>
      <c r="EU296" s="220"/>
      <c r="EV296" s="220"/>
      <c r="EW296" s="220"/>
      <c r="EX296" s="220"/>
      <c r="EY296" s="220"/>
      <c r="EZ296" s="220"/>
      <c r="FA296" s="220"/>
      <c r="FB296" s="220"/>
      <c r="FC296" s="220"/>
      <c r="FD296" s="220"/>
      <c r="FE296" s="220"/>
      <c r="FF296" s="220"/>
      <c r="FG296" s="220"/>
      <c r="FH296" s="220"/>
      <c r="FI296" s="220"/>
      <c r="FJ296" s="220"/>
      <c r="FK296" s="220"/>
      <c r="FL296" s="220"/>
      <c r="FM296" s="220"/>
      <c r="FN296" s="220"/>
      <c r="FO296" s="220"/>
      <c r="FP296" s="220"/>
      <c r="FQ296" s="220"/>
      <c r="FR296" s="220"/>
      <c r="FS296" s="220"/>
      <c r="FT296" s="220"/>
      <c r="FU296" s="220"/>
      <c r="FV296" s="220"/>
      <c r="FW296" s="220"/>
      <c r="FX296" s="220"/>
      <c r="FY296" s="220"/>
      <c r="FZ296" s="220"/>
      <c r="GA296" s="220"/>
      <c r="GB296" s="220"/>
      <c r="GC296" s="220"/>
      <c r="GD296" s="220"/>
      <c r="GE296" s="220"/>
      <c r="GF296" s="220"/>
      <c r="GG296" s="220"/>
      <c r="GH296" s="220"/>
      <c r="GI296" s="220"/>
      <c r="GJ296" s="220"/>
      <c r="GK296" s="220"/>
      <c r="GL296" s="220"/>
      <c r="GM296" s="220"/>
      <c r="GN296" s="220"/>
      <c r="GO296" s="220"/>
      <c r="GP296" s="220"/>
      <c r="GQ296" s="220"/>
      <c r="GR296" s="220"/>
      <c r="GS296" s="220"/>
      <c r="GT296" s="220"/>
      <c r="GU296" s="220"/>
      <c r="GV296" s="220"/>
      <c r="GW296" s="220"/>
      <c r="GX296" s="220"/>
      <c r="GY296" s="220"/>
      <c r="GZ296" s="220"/>
      <c r="HA296" s="220"/>
      <c r="HB296" s="220"/>
      <c r="HC296" s="220"/>
      <c r="HD296" s="220"/>
      <c r="HE296" s="220"/>
      <c r="HF296" s="220"/>
      <c r="HG296" s="220"/>
      <c r="HH296" s="220"/>
      <c r="HI296" s="220"/>
      <c r="HJ296" s="220"/>
      <c r="HK296" s="220"/>
      <c r="HL296" s="220"/>
      <c r="HM296" s="220"/>
      <c r="HN296" s="220"/>
      <c r="HO296" s="220"/>
      <c r="HP296" s="220"/>
      <c r="HQ296" s="220"/>
      <c r="HR296" s="220"/>
      <c r="HS296" s="220"/>
      <c r="HT296" s="220"/>
      <c r="HU296" s="220"/>
      <c r="HV296" s="220"/>
      <c r="HW296" s="220"/>
      <c r="HX296" s="220"/>
      <c r="HY296" s="220"/>
      <c r="HZ296" s="220"/>
      <c r="IA296" s="220"/>
      <c r="IB296" s="220"/>
      <c r="IC296" s="220"/>
      <c r="ID296" s="220"/>
      <c r="IE296" s="220"/>
      <c r="IF296" s="220"/>
      <c r="IG296" s="220"/>
      <c r="IH296" s="220"/>
      <c r="II296" s="220"/>
      <c r="IJ296" s="220"/>
    </row>
    <row r="297" spans="1:244" ht="45">
      <c r="A297" s="283">
        <v>293</v>
      </c>
      <c r="B297" s="1487" t="s">
        <v>640</v>
      </c>
      <c r="C297" s="1487" t="s">
        <v>118</v>
      </c>
      <c r="D297" s="1666">
        <v>70987700</v>
      </c>
      <c r="E297" s="1666">
        <v>102508488</v>
      </c>
      <c r="F297" s="1666">
        <v>650026322</v>
      </c>
      <c r="G297" s="1667" t="s">
        <v>1257</v>
      </c>
      <c r="H297" s="1754" t="s">
        <v>142</v>
      </c>
      <c r="I297" s="1754" t="s">
        <v>30</v>
      </c>
      <c r="J297" s="1490" t="s">
        <v>120</v>
      </c>
      <c r="K297" s="1492" t="s">
        <v>1258</v>
      </c>
      <c r="L297" s="1493">
        <v>4500000</v>
      </c>
      <c r="M297" s="1480">
        <f t="shared" si="33"/>
        <v>3825000</v>
      </c>
      <c r="N297" s="1485">
        <v>2026</v>
      </c>
      <c r="O297" s="1499">
        <v>2027</v>
      </c>
      <c r="P297" s="1495" t="s">
        <v>132</v>
      </c>
      <c r="Q297" s="1495" t="s">
        <v>132</v>
      </c>
      <c r="R297" s="1495"/>
      <c r="S297" s="1495" t="s">
        <v>132</v>
      </c>
      <c r="T297" s="1495"/>
      <c r="U297" s="1495"/>
      <c r="V297" s="1495" t="s">
        <v>132</v>
      </c>
      <c r="W297" s="1495" t="s">
        <v>132</v>
      </c>
      <c r="X297" s="1495"/>
      <c r="Y297" s="1487" t="s">
        <v>1259</v>
      </c>
      <c r="Z297" s="294" t="s">
        <v>58</v>
      </c>
      <c r="BJ297" s="220"/>
      <c r="BK297" s="220"/>
      <c r="BL297" s="220"/>
      <c r="BM297" s="220"/>
      <c r="BN297" s="220"/>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0"/>
      <c r="DI297" s="220"/>
      <c r="DJ297" s="220"/>
      <c r="DK297" s="220"/>
      <c r="DL297" s="220"/>
      <c r="DM297" s="220"/>
      <c r="DN297" s="220"/>
      <c r="DO297" s="220"/>
      <c r="DP297" s="220"/>
      <c r="DQ297" s="220"/>
      <c r="DR297" s="220"/>
      <c r="DS297" s="220"/>
      <c r="DT297" s="220"/>
      <c r="DU297" s="220"/>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c r="EP297" s="220"/>
      <c r="EQ297" s="220"/>
      <c r="ER297" s="220"/>
      <c r="ES297" s="220"/>
      <c r="ET297" s="220"/>
      <c r="EU297" s="220"/>
      <c r="EV297" s="220"/>
      <c r="EW297" s="220"/>
      <c r="EX297" s="220"/>
      <c r="EY297" s="220"/>
      <c r="EZ297" s="220"/>
      <c r="FA297" s="220"/>
      <c r="FB297" s="220"/>
      <c r="FC297" s="220"/>
      <c r="FD297" s="220"/>
      <c r="FE297" s="220"/>
      <c r="FF297" s="220"/>
      <c r="FG297" s="220"/>
      <c r="FH297" s="220"/>
      <c r="FI297" s="220"/>
      <c r="FJ297" s="220"/>
      <c r="FK297" s="220"/>
      <c r="FL297" s="220"/>
      <c r="FM297" s="220"/>
      <c r="FN297" s="220"/>
      <c r="FO297" s="220"/>
      <c r="FP297" s="220"/>
      <c r="FQ297" s="220"/>
      <c r="FR297" s="220"/>
      <c r="FS297" s="220"/>
      <c r="FT297" s="220"/>
      <c r="FU297" s="220"/>
      <c r="FV297" s="220"/>
      <c r="FW297" s="220"/>
      <c r="FX297" s="220"/>
      <c r="FY297" s="220"/>
      <c r="FZ297" s="220"/>
      <c r="GA297" s="220"/>
      <c r="GB297" s="220"/>
      <c r="GC297" s="220"/>
      <c r="GD297" s="220"/>
      <c r="GE297" s="220"/>
      <c r="GF297" s="220"/>
      <c r="GG297" s="220"/>
      <c r="GH297" s="220"/>
      <c r="GI297" s="220"/>
      <c r="GJ297" s="220"/>
      <c r="GK297" s="220"/>
      <c r="GL297" s="220"/>
      <c r="GM297" s="220"/>
      <c r="GN297" s="220"/>
      <c r="GO297" s="220"/>
      <c r="GP297" s="220"/>
      <c r="GQ297" s="220"/>
      <c r="GR297" s="220"/>
      <c r="GS297" s="220"/>
      <c r="GT297" s="220"/>
      <c r="GU297" s="220"/>
      <c r="GV297" s="220"/>
      <c r="GW297" s="220"/>
      <c r="GX297" s="220"/>
      <c r="GY297" s="220"/>
      <c r="GZ297" s="220"/>
      <c r="HA297" s="220"/>
      <c r="HB297" s="220"/>
      <c r="HC297" s="220"/>
      <c r="HD297" s="220"/>
      <c r="HE297" s="220"/>
      <c r="HF297" s="220"/>
      <c r="HG297" s="220"/>
      <c r="HH297" s="220"/>
      <c r="HI297" s="220"/>
      <c r="HJ297" s="220"/>
      <c r="HK297" s="220"/>
      <c r="HL297" s="220"/>
      <c r="HM297" s="220"/>
      <c r="HN297" s="220"/>
      <c r="HO297" s="220"/>
      <c r="HP297" s="220"/>
      <c r="HQ297" s="220"/>
      <c r="HR297" s="220"/>
      <c r="HS297" s="220"/>
      <c r="HT297" s="220"/>
      <c r="HU297" s="220"/>
      <c r="HV297" s="220"/>
      <c r="HW297" s="220"/>
      <c r="HX297" s="220"/>
      <c r="HY297" s="220"/>
      <c r="HZ297" s="220"/>
      <c r="IA297" s="220"/>
      <c r="IB297" s="220"/>
      <c r="IC297" s="220"/>
      <c r="ID297" s="220"/>
      <c r="IE297" s="220"/>
      <c r="IF297" s="220"/>
      <c r="IG297" s="220"/>
      <c r="IH297" s="220"/>
      <c r="II297" s="220"/>
      <c r="IJ297" s="220"/>
    </row>
    <row r="298" spans="1:244" ht="33.75">
      <c r="A298" s="283">
        <v>294</v>
      </c>
      <c r="B298" s="526" t="s">
        <v>282</v>
      </c>
      <c r="C298" s="527" t="s">
        <v>283</v>
      </c>
      <c r="D298" s="528">
        <v>1820494</v>
      </c>
      <c r="E298" s="528">
        <v>181068389</v>
      </c>
      <c r="F298" s="528">
        <v>691005290</v>
      </c>
      <c r="G298" s="529" t="s">
        <v>339</v>
      </c>
      <c r="H298" s="530" t="s">
        <v>29</v>
      </c>
      <c r="I298" s="530" t="s">
        <v>30</v>
      </c>
      <c r="J298" s="531" t="s">
        <v>285</v>
      </c>
      <c r="K298" s="529" t="s">
        <v>340</v>
      </c>
      <c r="L298" s="532">
        <v>4000000</v>
      </c>
      <c r="M298" s="295">
        <f t="shared" si="33"/>
        <v>3400000</v>
      </c>
      <c r="N298" s="533">
        <v>2022</v>
      </c>
      <c r="O298" s="534">
        <v>2023</v>
      </c>
      <c r="P298" s="535"/>
      <c r="Q298" s="535"/>
      <c r="R298" s="535"/>
      <c r="S298" s="535"/>
      <c r="T298" s="535"/>
      <c r="U298" s="535"/>
      <c r="V298" s="535"/>
      <c r="W298" s="535"/>
      <c r="X298" s="535"/>
      <c r="Y298" s="529" t="s">
        <v>1771</v>
      </c>
      <c r="Z298" s="536" t="s">
        <v>58</v>
      </c>
      <c r="BJ298" s="220"/>
      <c r="BK298" s="220"/>
      <c r="BL298" s="220"/>
      <c r="BM298" s="220"/>
      <c r="BN298" s="220"/>
      <c r="BO298" s="220"/>
      <c r="BP298" s="220"/>
      <c r="BQ298" s="220"/>
      <c r="BR298" s="220"/>
      <c r="BS298" s="220"/>
      <c r="BT298" s="220"/>
      <c r="BU298" s="220"/>
      <c r="BV298" s="220"/>
      <c r="BW298" s="220"/>
      <c r="BX298" s="220"/>
      <c r="BY298" s="220"/>
      <c r="BZ298" s="220"/>
      <c r="CA298" s="220"/>
      <c r="CB298" s="220"/>
      <c r="CC298" s="220"/>
      <c r="CD298" s="220"/>
      <c r="CE298" s="220"/>
      <c r="CF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0"/>
      <c r="DI298" s="220"/>
      <c r="DJ298" s="220"/>
      <c r="DK298" s="220"/>
      <c r="DL298" s="220"/>
      <c r="DM298" s="220"/>
      <c r="DN298" s="220"/>
      <c r="DO298" s="220"/>
      <c r="DP298" s="220"/>
      <c r="DQ298" s="220"/>
      <c r="DR298" s="220"/>
      <c r="DS298" s="220"/>
      <c r="DT298" s="220"/>
      <c r="DU298" s="220"/>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c r="EP298" s="220"/>
      <c r="EQ298" s="220"/>
      <c r="ER298" s="220"/>
      <c r="ES298" s="220"/>
      <c r="ET298" s="220"/>
      <c r="EU298" s="220"/>
      <c r="EV298" s="220"/>
      <c r="EW298" s="220"/>
      <c r="EX298" s="220"/>
      <c r="EY298" s="220"/>
      <c r="EZ298" s="220"/>
      <c r="FA298" s="220"/>
      <c r="FB298" s="220"/>
      <c r="FC298" s="220"/>
      <c r="FD298" s="220"/>
      <c r="FE298" s="220"/>
      <c r="FF298" s="220"/>
      <c r="FG298" s="220"/>
      <c r="FH298" s="220"/>
      <c r="FI298" s="220"/>
      <c r="FJ298" s="220"/>
      <c r="FK298" s="220"/>
      <c r="FL298" s="220"/>
      <c r="FM298" s="220"/>
      <c r="FN298" s="220"/>
      <c r="FO298" s="220"/>
      <c r="FP298" s="220"/>
      <c r="FQ298" s="220"/>
      <c r="FR298" s="220"/>
      <c r="FS298" s="220"/>
      <c r="FT298" s="220"/>
      <c r="FU298" s="220"/>
      <c r="FV298" s="220"/>
      <c r="FW298" s="220"/>
      <c r="FX298" s="220"/>
      <c r="FY298" s="220"/>
      <c r="FZ298" s="220"/>
      <c r="GA298" s="220"/>
      <c r="GB298" s="220"/>
      <c r="GC298" s="220"/>
      <c r="GD298" s="220"/>
      <c r="GE298" s="220"/>
      <c r="GF298" s="220"/>
      <c r="GG298" s="220"/>
      <c r="GH298" s="220"/>
      <c r="GI298" s="220"/>
      <c r="GJ298" s="220"/>
      <c r="GK298" s="220"/>
      <c r="GL298" s="220"/>
      <c r="GM298" s="220"/>
      <c r="GN298" s="220"/>
      <c r="GO298" s="220"/>
      <c r="GP298" s="220"/>
      <c r="GQ298" s="220"/>
      <c r="GR298" s="220"/>
      <c r="GS298" s="220"/>
      <c r="GT298" s="220"/>
      <c r="GU298" s="220"/>
      <c r="GV298" s="220"/>
      <c r="GW298" s="220"/>
      <c r="GX298" s="220"/>
      <c r="GY298" s="220"/>
      <c r="GZ298" s="220"/>
      <c r="HA298" s="220"/>
      <c r="HB298" s="220"/>
      <c r="HC298" s="220"/>
      <c r="HD298" s="220"/>
      <c r="HE298" s="220"/>
      <c r="HF298" s="220"/>
      <c r="HG298" s="220"/>
      <c r="HH298" s="220"/>
      <c r="HI298" s="220"/>
      <c r="HJ298" s="220"/>
      <c r="HK298" s="220"/>
      <c r="HL298" s="220"/>
      <c r="HM298" s="220"/>
      <c r="HN298" s="220"/>
      <c r="HO298" s="220"/>
      <c r="HP298" s="220"/>
      <c r="HQ298" s="220"/>
      <c r="HR298" s="220"/>
      <c r="HS298" s="220"/>
      <c r="HT298" s="220"/>
      <c r="HU298" s="220"/>
      <c r="HV298" s="220"/>
      <c r="HW298" s="220"/>
      <c r="HX298" s="220"/>
      <c r="HY298" s="220"/>
      <c r="HZ298" s="220"/>
      <c r="IA298" s="220"/>
      <c r="IB298" s="220"/>
      <c r="IC298" s="220"/>
      <c r="ID298" s="220"/>
      <c r="IE298" s="220"/>
      <c r="IF298" s="220"/>
      <c r="IG298" s="220"/>
      <c r="IH298" s="220"/>
      <c r="II298" s="220"/>
      <c r="IJ298" s="220"/>
    </row>
    <row r="299" spans="1:244" ht="56.25">
      <c r="A299" s="283">
        <v>295</v>
      </c>
      <c r="B299" s="526" t="s">
        <v>282</v>
      </c>
      <c r="C299" s="527" t="s">
        <v>283</v>
      </c>
      <c r="D299" s="528">
        <v>1820494</v>
      </c>
      <c r="E299" s="528">
        <v>181068389</v>
      </c>
      <c r="F299" s="528">
        <v>691005290</v>
      </c>
      <c r="G299" s="526" t="s">
        <v>1260</v>
      </c>
      <c r="H299" s="530" t="s">
        <v>29</v>
      </c>
      <c r="I299" s="530" t="s">
        <v>30</v>
      </c>
      <c r="J299" s="531" t="s">
        <v>285</v>
      </c>
      <c r="K299" s="529" t="s">
        <v>1261</v>
      </c>
      <c r="L299" s="532">
        <v>4100000</v>
      </c>
      <c r="M299" s="295">
        <f t="shared" si="33"/>
        <v>3485000</v>
      </c>
      <c r="N299" s="533">
        <v>2023</v>
      </c>
      <c r="O299" s="534">
        <v>2025</v>
      </c>
      <c r="P299" s="535" t="s">
        <v>132</v>
      </c>
      <c r="Q299" s="535" t="s">
        <v>132</v>
      </c>
      <c r="R299" s="535" t="s">
        <v>132</v>
      </c>
      <c r="S299" s="535" t="s">
        <v>132</v>
      </c>
      <c r="T299" s="535"/>
      <c r="U299" s="535"/>
      <c r="V299" s="535"/>
      <c r="W299" s="535"/>
      <c r="X299" s="535"/>
      <c r="Y299" s="526" t="s">
        <v>1772</v>
      </c>
      <c r="Z299" s="536" t="s">
        <v>58</v>
      </c>
      <c r="BJ299" s="220"/>
      <c r="BK299" s="220"/>
      <c r="BL299" s="220"/>
      <c r="BM299" s="220"/>
      <c r="BN299" s="220"/>
      <c r="BO299" s="220"/>
      <c r="BP299" s="220"/>
      <c r="BQ299" s="220"/>
      <c r="BR299" s="220"/>
      <c r="BS299" s="220"/>
      <c r="BT299" s="220"/>
      <c r="BU299" s="220"/>
      <c r="BV299" s="220"/>
      <c r="BW299" s="220"/>
      <c r="BX299" s="220"/>
      <c r="BY299" s="220"/>
      <c r="BZ299" s="220"/>
      <c r="CA299" s="220"/>
      <c r="CB299" s="220"/>
      <c r="CC299" s="220"/>
      <c r="CD299" s="220"/>
      <c r="CE299" s="220"/>
      <c r="CF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0"/>
      <c r="DI299" s="220"/>
      <c r="DJ299" s="220"/>
      <c r="DK299" s="220"/>
      <c r="DL299" s="220"/>
      <c r="DM299" s="220"/>
      <c r="DN299" s="220"/>
      <c r="DO299" s="220"/>
      <c r="DP299" s="220"/>
      <c r="DQ299" s="220"/>
      <c r="DR299" s="220"/>
      <c r="DS299" s="220"/>
      <c r="DT299" s="220"/>
      <c r="DU299" s="220"/>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c r="EP299" s="220"/>
      <c r="EQ299" s="220"/>
      <c r="ER299" s="220"/>
      <c r="ES299" s="220"/>
      <c r="ET299" s="220"/>
      <c r="EU299" s="220"/>
      <c r="EV299" s="220"/>
      <c r="EW299" s="220"/>
      <c r="EX299" s="220"/>
      <c r="EY299" s="220"/>
      <c r="EZ299" s="220"/>
      <c r="FA299" s="220"/>
      <c r="FB299" s="220"/>
      <c r="FC299" s="220"/>
      <c r="FD299" s="220"/>
      <c r="FE299" s="220"/>
      <c r="FF299" s="220"/>
      <c r="FG299" s="220"/>
      <c r="FH299" s="220"/>
      <c r="FI299" s="220"/>
      <c r="FJ299" s="220"/>
      <c r="FK299" s="220"/>
      <c r="FL299" s="220"/>
      <c r="FM299" s="220"/>
      <c r="FN299" s="220"/>
      <c r="FO299" s="220"/>
      <c r="FP299" s="220"/>
      <c r="FQ299" s="220"/>
      <c r="FR299" s="220"/>
      <c r="FS299" s="220"/>
      <c r="FT299" s="220"/>
      <c r="FU299" s="220"/>
      <c r="FV299" s="220"/>
      <c r="FW299" s="220"/>
      <c r="FX299" s="220"/>
      <c r="FY299" s="220"/>
      <c r="FZ299" s="220"/>
      <c r="GA299" s="220"/>
      <c r="GB299" s="220"/>
      <c r="GC299" s="220"/>
      <c r="GD299" s="220"/>
      <c r="GE299" s="220"/>
      <c r="GF299" s="220"/>
      <c r="GG299" s="220"/>
      <c r="GH299" s="220"/>
      <c r="GI299" s="220"/>
      <c r="GJ299" s="220"/>
      <c r="GK299" s="220"/>
      <c r="GL299" s="220"/>
      <c r="GM299" s="220"/>
      <c r="GN299" s="220"/>
      <c r="GO299" s="220"/>
      <c r="GP299" s="220"/>
      <c r="GQ299" s="220"/>
      <c r="GR299" s="220"/>
      <c r="GS299" s="220"/>
      <c r="GT299" s="220"/>
      <c r="GU299" s="220"/>
      <c r="GV299" s="220"/>
      <c r="GW299" s="220"/>
      <c r="GX299" s="220"/>
      <c r="GY299" s="220"/>
      <c r="GZ299" s="220"/>
      <c r="HA299" s="220"/>
      <c r="HB299" s="220"/>
      <c r="HC299" s="220"/>
      <c r="HD299" s="220"/>
      <c r="HE299" s="220"/>
      <c r="HF299" s="220"/>
      <c r="HG299" s="220"/>
      <c r="HH299" s="220"/>
      <c r="HI299" s="220"/>
      <c r="HJ299" s="220"/>
      <c r="HK299" s="220"/>
      <c r="HL299" s="220"/>
      <c r="HM299" s="220"/>
      <c r="HN299" s="220"/>
      <c r="HO299" s="220"/>
      <c r="HP299" s="220"/>
      <c r="HQ299" s="220"/>
      <c r="HR299" s="220"/>
      <c r="HS299" s="220"/>
      <c r="HT299" s="220"/>
      <c r="HU299" s="220"/>
      <c r="HV299" s="220"/>
      <c r="HW299" s="220"/>
      <c r="HX299" s="220"/>
      <c r="HY299" s="220"/>
      <c r="HZ299" s="220"/>
      <c r="IA299" s="220"/>
      <c r="IB299" s="220"/>
      <c r="IC299" s="220"/>
      <c r="ID299" s="220"/>
      <c r="IE299" s="220"/>
      <c r="IF299" s="220"/>
      <c r="IG299" s="220"/>
      <c r="IH299" s="220"/>
      <c r="II299" s="220"/>
      <c r="IJ299" s="220"/>
    </row>
    <row r="300" spans="1:244" ht="45">
      <c r="A300" s="283">
        <v>296</v>
      </c>
      <c r="B300" s="526" t="s">
        <v>282</v>
      </c>
      <c r="C300" s="527" t="s">
        <v>283</v>
      </c>
      <c r="D300" s="528">
        <v>1820494</v>
      </c>
      <c r="E300" s="528">
        <v>181068389</v>
      </c>
      <c r="F300" s="528">
        <v>691005290</v>
      </c>
      <c r="G300" s="537" t="s">
        <v>700</v>
      </c>
      <c r="H300" s="530" t="s">
        <v>29</v>
      </c>
      <c r="I300" s="538" t="s">
        <v>30</v>
      </c>
      <c r="J300" s="537" t="s">
        <v>30</v>
      </c>
      <c r="K300" s="529" t="s">
        <v>1262</v>
      </c>
      <c r="L300" s="532">
        <v>90000000</v>
      </c>
      <c r="M300" s="295">
        <f>L300/100*85</f>
        <v>76500000</v>
      </c>
      <c r="N300" s="533">
        <v>2023</v>
      </c>
      <c r="O300" s="534">
        <v>2025</v>
      </c>
      <c r="P300" s="535" t="s">
        <v>132</v>
      </c>
      <c r="Q300" s="535" t="s">
        <v>132</v>
      </c>
      <c r="R300" s="535" t="s">
        <v>132</v>
      </c>
      <c r="S300" s="535" t="s">
        <v>132</v>
      </c>
      <c r="T300" s="535"/>
      <c r="U300" s="535" t="s">
        <v>132</v>
      </c>
      <c r="V300" s="535" t="s">
        <v>132</v>
      </c>
      <c r="W300" s="535" t="s">
        <v>132</v>
      </c>
      <c r="X300" s="535" t="s">
        <v>132</v>
      </c>
      <c r="Y300" s="526" t="s">
        <v>1773</v>
      </c>
      <c r="Z300" s="536" t="s">
        <v>58</v>
      </c>
      <c r="BJ300" s="220"/>
      <c r="BK300" s="220"/>
      <c r="BL300" s="220"/>
      <c r="BM300" s="220"/>
      <c r="BN300" s="220"/>
      <c r="BO300" s="220"/>
      <c r="BP300" s="220"/>
      <c r="BQ300" s="220"/>
      <c r="BR300" s="220"/>
      <c r="BS300" s="220"/>
      <c r="BT300" s="220"/>
      <c r="BU300" s="220"/>
      <c r="BV300" s="220"/>
      <c r="BW300" s="220"/>
      <c r="BX300" s="220"/>
      <c r="BY300" s="220"/>
      <c r="BZ300" s="220"/>
      <c r="CA300" s="220"/>
      <c r="CB300" s="220"/>
      <c r="CC300" s="220"/>
      <c r="CD300" s="220"/>
      <c r="CE300" s="220"/>
      <c r="CF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0"/>
      <c r="DI300" s="220"/>
      <c r="DJ300" s="220"/>
      <c r="DK300" s="220"/>
      <c r="DL300" s="220"/>
      <c r="DM300" s="220"/>
      <c r="DN300" s="220"/>
      <c r="DO300" s="220"/>
      <c r="DP300" s="220"/>
      <c r="DQ300" s="220"/>
      <c r="DR300" s="220"/>
      <c r="DS300" s="220"/>
      <c r="DT300" s="220"/>
      <c r="DU300" s="220"/>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c r="EP300" s="220"/>
      <c r="EQ300" s="220"/>
      <c r="ER300" s="220"/>
      <c r="ES300" s="220"/>
      <c r="ET300" s="220"/>
      <c r="EU300" s="220"/>
      <c r="EV300" s="220"/>
      <c r="EW300" s="220"/>
      <c r="EX300" s="220"/>
      <c r="EY300" s="220"/>
      <c r="EZ300" s="220"/>
      <c r="FA300" s="220"/>
      <c r="FB300" s="220"/>
      <c r="FC300" s="220"/>
      <c r="FD300" s="220"/>
      <c r="FE300" s="220"/>
      <c r="FF300" s="220"/>
      <c r="FG300" s="220"/>
      <c r="FH300" s="220"/>
      <c r="FI300" s="220"/>
      <c r="FJ300" s="220"/>
      <c r="FK300" s="220"/>
      <c r="FL300" s="220"/>
      <c r="FM300" s="220"/>
      <c r="FN300" s="220"/>
      <c r="FO300" s="220"/>
      <c r="FP300" s="220"/>
      <c r="FQ300" s="220"/>
      <c r="FR300" s="220"/>
      <c r="FS300" s="220"/>
      <c r="FT300" s="220"/>
      <c r="FU300" s="220"/>
      <c r="FV300" s="220"/>
      <c r="FW300" s="220"/>
      <c r="FX300" s="220"/>
      <c r="FY300" s="220"/>
      <c r="FZ300" s="220"/>
      <c r="GA300" s="220"/>
      <c r="GB300" s="220"/>
      <c r="GC300" s="220"/>
      <c r="GD300" s="220"/>
      <c r="GE300" s="220"/>
      <c r="GF300" s="220"/>
      <c r="GG300" s="220"/>
      <c r="GH300" s="220"/>
      <c r="GI300" s="220"/>
      <c r="GJ300" s="220"/>
      <c r="GK300" s="220"/>
      <c r="GL300" s="220"/>
      <c r="GM300" s="220"/>
      <c r="GN300" s="220"/>
      <c r="GO300" s="220"/>
      <c r="GP300" s="220"/>
      <c r="GQ300" s="220"/>
      <c r="GR300" s="220"/>
      <c r="GS300" s="220"/>
      <c r="GT300" s="220"/>
      <c r="GU300" s="220"/>
      <c r="GV300" s="220"/>
      <c r="GW300" s="220"/>
      <c r="GX300" s="220"/>
      <c r="GY300" s="220"/>
      <c r="GZ300" s="220"/>
      <c r="HA300" s="220"/>
      <c r="HB300" s="220"/>
      <c r="HC300" s="220"/>
      <c r="HD300" s="220"/>
      <c r="HE300" s="220"/>
      <c r="HF300" s="220"/>
      <c r="HG300" s="220"/>
      <c r="HH300" s="220"/>
      <c r="HI300" s="220"/>
      <c r="HJ300" s="220"/>
      <c r="HK300" s="220"/>
      <c r="HL300" s="220"/>
      <c r="HM300" s="220"/>
      <c r="HN300" s="220"/>
      <c r="HO300" s="220"/>
      <c r="HP300" s="220"/>
      <c r="HQ300" s="220"/>
      <c r="HR300" s="220"/>
      <c r="HS300" s="220"/>
      <c r="HT300" s="220"/>
      <c r="HU300" s="220"/>
      <c r="HV300" s="220"/>
      <c r="HW300" s="220"/>
      <c r="HX300" s="220"/>
      <c r="HY300" s="220"/>
      <c r="HZ300" s="220"/>
      <c r="IA300" s="220"/>
      <c r="IB300" s="220"/>
      <c r="IC300" s="220"/>
      <c r="ID300" s="220"/>
      <c r="IE300" s="220"/>
      <c r="IF300" s="220"/>
      <c r="IG300" s="220"/>
      <c r="IH300" s="220"/>
      <c r="II300" s="220"/>
      <c r="IJ300" s="220"/>
    </row>
    <row r="301" spans="1:244" ht="33.75">
      <c r="A301" s="283">
        <v>297</v>
      </c>
      <c r="B301" s="526" t="s">
        <v>282</v>
      </c>
      <c r="C301" s="527" t="s">
        <v>283</v>
      </c>
      <c r="D301" s="528">
        <v>1820494</v>
      </c>
      <c r="E301" s="528">
        <v>181068389</v>
      </c>
      <c r="F301" s="528">
        <v>691005290</v>
      </c>
      <c r="G301" s="537" t="s">
        <v>1263</v>
      </c>
      <c r="H301" s="530" t="s">
        <v>29</v>
      </c>
      <c r="I301" s="538" t="s">
        <v>30</v>
      </c>
      <c r="J301" s="531" t="s">
        <v>285</v>
      </c>
      <c r="K301" s="529" t="s">
        <v>1264</v>
      </c>
      <c r="L301" s="532">
        <v>40000000</v>
      </c>
      <c r="M301" s="295">
        <f>L301/100*85</f>
        <v>34000000</v>
      </c>
      <c r="N301" s="533">
        <v>2023</v>
      </c>
      <c r="O301" s="534">
        <v>2025</v>
      </c>
      <c r="P301" s="535" t="s">
        <v>132</v>
      </c>
      <c r="Q301" s="535" t="s">
        <v>132</v>
      </c>
      <c r="R301" s="535" t="s">
        <v>132</v>
      </c>
      <c r="S301" s="535" t="s">
        <v>132</v>
      </c>
      <c r="T301" s="535"/>
      <c r="U301" s="535" t="s">
        <v>132</v>
      </c>
      <c r="V301" s="535" t="s">
        <v>132</v>
      </c>
      <c r="W301" s="535" t="s">
        <v>132</v>
      </c>
      <c r="X301" s="535" t="s">
        <v>132</v>
      </c>
      <c r="Y301" s="526" t="s">
        <v>1774</v>
      </c>
      <c r="Z301" s="536" t="s">
        <v>58</v>
      </c>
      <c r="BJ301" s="220"/>
      <c r="BK301" s="220"/>
      <c r="BL301" s="220"/>
      <c r="BM301" s="220"/>
      <c r="BN301" s="220"/>
      <c r="BO301" s="220"/>
      <c r="BP301" s="220"/>
      <c r="BQ301" s="220"/>
      <c r="BR301" s="220"/>
      <c r="BS301" s="220"/>
      <c r="BT301" s="220"/>
      <c r="BU301" s="220"/>
      <c r="BV301" s="220"/>
      <c r="BW301" s="220"/>
      <c r="BX301" s="220"/>
      <c r="BY301" s="220"/>
      <c r="BZ301" s="220"/>
      <c r="CA301" s="220"/>
      <c r="CB301" s="220"/>
      <c r="CC301" s="220"/>
      <c r="CD301" s="220"/>
      <c r="CE301" s="220"/>
      <c r="CF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0"/>
      <c r="DI301" s="220"/>
      <c r="DJ301" s="220"/>
      <c r="DK301" s="220"/>
      <c r="DL301" s="220"/>
      <c r="DM301" s="220"/>
      <c r="DN301" s="220"/>
      <c r="DO301" s="220"/>
      <c r="DP301" s="220"/>
      <c r="DQ301" s="220"/>
      <c r="DR301" s="220"/>
      <c r="DS301" s="220"/>
      <c r="DT301" s="220"/>
      <c r="DU301" s="220"/>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c r="EP301" s="220"/>
      <c r="EQ301" s="220"/>
      <c r="ER301" s="220"/>
      <c r="ES301" s="220"/>
      <c r="ET301" s="220"/>
      <c r="EU301" s="220"/>
      <c r="EV301" s="220"/>
      <c r="EW301" s="220"/>
      <c r="EX301" s="220"/>
      <c r="EY301" s="220"/>
      <c r="EZ301" s="220"/>
      <c r="FA301" s="220"/>
      <c r="FB301" s="220"/>
      <c r="FC301" s="220"/>
      <c r="FD301" s="220"/>
      <c r="FE301" s="220"/>
      <c r="FF301" s="220"/>
      <c r="FG301" s="220"/>
      <c r="FH301" s="220"/>
      <c r="FI301" s="220"/>
      <c r="FJ301" s="220"/>
      <c r="FK301" s="220"/>
      <c r="FL301" s="220"/>
      <c r="FM301" s="220"/>
      <c r="FN301" s="220"/>
      <c r="FO301" s="220"/>
      <c r="FP301" s="220"/>
      <c r="FQ301" s="220"/>
      <c r="FR301" s="220"/>
      <c r="FS301" s="220"/>
      <c r="FT301" s="220"/>
      <c r="FU301" s="220"/>
      <c r="FV301" s="220"/>
      <c r="FW301" s="220"/>
      <c r="FX301" s="220"/>
      <c r="FY301" s="220"/>
      <c r="FZ301" s="220"/>
      <c r="GA301" s="220"/>
      <c r="GB301" s="220"/>
      <c r="GC301" s="220"/>
      <c r="GD301" s="220"/>
      <c r="GE301" s="220"/>
      <c r="GF301" s="220"/>
      <c r="GG301" s="220"/>
      <c r="GH301" s="220"/>
      <c r="GI301" s="220"/>
      <c r="GJ301" s="220"/>
      <c r="GK301" s="220"/>
      <c r="GL301" s="220"/>
      <c r="GM301" s="220"/>
      <c r="GN301" s="220"/>
      <c r="GO301" s="220"/>
      <c r="GP301" s="220"/>
      <c r="GQ301" s="220"/>
      <c r="GR301" s="220"/>
      <c r="GS301" s="220"/>
      <c r="GT301" s="220"/>
      <c r="GU301" s="220"/>
      <c r="GV301" s="220"/>
      <c r="GW301" s="220"/>
      <c r="GX301" s="220"/>
      <c r="GY301" s="220"/>
      <c r="GZ301" s="220"/>
      <c r="HA301" s="220"/>
      <c r="HB301" s="220"/>
      <c r="HC301" s="220"/>
      <c r="HD301" s="220"/>
      <c r="HE301" s="220"/>
      <c r="HF301" s="220"/>
      <c r="HG301" s="220"/>
      <c r="HH301" s="220"/>
      <c r="HI301" s="220"/>
      <c r="HJ301" s="220"/>
      <c r="HK301" s="220"/>
      <c r="HL301" s="220"/>
      <c r="HM301" s="220"/>
      <c r="HN301" s="220"/>
      <c r="HO301" s="220"/>
      <c r="HP301" s="220"/>
      <c r="HQ301" s="220"/>
      <c r="HR301" s="220"/>
      <c r="HS301" s="220"/>
      <c r="HT301" s="220"/>
      <c r="HU301" s="220"/>
      <c r="HV301" s="220"/>
      <c r="HW301" s="220"/>
      <c r="HX301" s="220"/>
      <c r="HY301" s="220"/>
      <c r="HZ301" s="220"/>
      <c r="IA301" s="220"/>
      <c r="IB301" s="220"/>
      <c r="IC301" s="220"/>
      <c r="ID301" s="220"/>
      <c r="IE301" s="220"/>
      <c r="IF301" s="220"/>
      <c r="IG301" s="220"/>
      <c r="IH301" s="220"/>
      <c r="II301" s="220"/>
      <c r="IJ301" s="220"/>
    </row>
    <row r="302" spans="1:244" ht="78.75">
      <c r="A302" s="283">
        <v>298</v>
      </c>
      <c r="B302" s="284" t="s">
        <v>588</v>
      </c>
      <c r="C302" s="284" t="s">
        <v>26</v>
      </c>
      <c r="D302" s="285">
        <v>61989037</v>
      </c>
      <c r="E302" s="285">
        <v>102508011</v>
      </c>
      <c r="F302" s="285">
        <v>600145123</v>
      </c>
      <c r="G302" s="286" t="s">
        <v>1265</v>
      </c>
      <c r="H302" s="287" t="s">
        <v>29</v>
      </c>
      <c r="I302" s="287" t="s">
        <v>30</v>
      </c>
      <c r="J302" s="288" t="s">
        <v>26</v>
      </c>
      <c r="K302" s="289" t="s">
        <v>1266</v>
      </c>
      <c r="L302" s="290">
        <v>7300000</v>
      </c>
      <c r="M302" s="539">
        <v>6205000</v>
      </c>
      <c r="N302" s="475">
        <v>2025</v>
      </c>
      <c r="O302" s="292">
        <v>2026</v>
      </c>
      <c r="P302" s="293" t="s">
        <v>132</v>
      </c>
      <c r="Q302" s="293" t="s">
        <v>132</v>
      </c>
      <c r="R302" s="293" t="s">
        <v>132</v>
      </c>
      <c r="S302" s="293" t="s">
        <v>132</v>
      </c>
      <c r="T302" s="293"/>
      <c r="U302" s="293"/>
      <c r="V302" s="293"/>
      <c r="W302" s="293"/>
      <c r="X302" s="293"/>
      <c r="Y302" s="284" t="s">
        <v>1267</v>
      </c>
      <c r="Z302" s="294" t="s">
        <v>58</v>
      </c>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c r="EE302" s="220"/>
      <c r="EF302" s="220"/>
      <c r="EG302" s="220"/>
      <c r="EH302" s="220"/>
      <c r="EI302" s="220"/>
      <c r="EJ302" s="220"/>
      <c r="EK302" s="220"/>
      <c r="EL302" s="220"/>
      <c r="EM302" s="220"/>
      <c r="EN302" s="220"/>
      <c r="EO302" s="220"/>
      <c r="EP302" s="220"/>
      <c r="EQ302" s="220"/>
      <c r="ER302" s="220"/>
      <c r="ES302" s="220"/>
      <c r="ET302" s="220"/>
      <c r="EU302" s="220"/>
      <c r="EV302" s="220"/>
      <c r="EW302" s="220"/>
      <c r="EX302" s="220"/>
      <c r="EY302" s="220"/>
      <c r="EZ302" s="220"/>
      <c r="FA302" s="220"/>
      <c r="FB302" s="220"/>
      <c r="FC302" s="220"/>
      <c r="FD302" s="220"/>
      <c r="FE302" s="220"/>
      <c r="FF302" s="220"/>
      <c r="FG302" s="220"/>
      <c r="FH302" s="220"/>
      <c r="FI302" s="220"/>
      <c r="FJ302" s="220"/>
      <c r="FK302" s="220"/>
      <c r="FL302" s="220"/>
      <c r="FM302" s="220"/>
      <c r="FN302" s="220"/>
      <c r="FO302" s="220"/>
      <c r="FP302" s="220"/>
      <c r="FQ302" s="220"/>
      <c r="FR302" s="220"/>
      <c r="FS302" s="220"/>
      <c r="FT302" s="220"/>
      <c r="FU302" s="220"/>
      <c r="FV302" s="220"/>
      <c r="FW302" s="220"/>
      <c r="FX302" s="220"/>
      <c r="FY302" s="220"/>
      <c r="FZ302" s="220"/>
      <c r="GA302" s="220"/>
      <c r="GB302" s="220"/>
      <c r="GC302" s="220"/>
      <c r="GD302" s="220"/>
      <c r="GE302" s="220"/>
      <c r="GF302" s="220"/>
      <c r="GG302" s="220"/>
      <c r="GH302" s="220"/>
      <c r="GI302" s="220"/>
      <c r="GJ302" s="220"/>
      <c r="GK302" s="220"/>
      <c r="GL302" s="220"/>
      <c r="GM302" s="220"/>
      <c r="GN302" s="220"/>
      <c r="GO302" s="220"/>
      <c r="GP302" s="220"/>
      <c r="GQ302" s="220"/>
      <c r="GR302" s="220"/>
      <c r="GS302" s="220"/>
      <c r="GT302" s="220"/>
      <c r="GU302" s="220"/>
      <c r="GV302" s="220"/>
      <c r="GW302" s="220"/>
      <c r="GX302" s="220"/>
      <c r="GY302" s="220"/>
      <c r="GZ302" s="220"/>
      <c r="HA302" s="220"/>
      <c r="HB302" s="220"/>
      <c r="HC302" s="220"/>
      <c r="HD302" s="220"/>
      <c r="HE302" s="220"/>
      <c r="HF302" s="220"/>
      <c r="HG302" s="220"/>
      <c r="HH302" s="220"/>
      <c r="HI302" s="220"/>
      <c r="HJ302" s="220"/>
      <c r="HK302" s="220"/>
      <c r="HL302" s="220"/>
      <c r="HM302" s="220"/>
      <c r="HN302" s="220"/>
      <c r="HO302" s="220"/>
      <c r="HP302" s="220"/>
      <c r="HQ302" s="220"/>
      <c r="HR302" s="220"/>
      <c r="HS302" s="220"/>
      <c r="HT302" s="220"/>
      <c r="HU302" s="220"/>
      <c r="HV302" s="220"/>
      <c r="HW302" s="220"/>
      <c r="HX302" s="220"/>
      <c r="HY302" s="220"/>
      <c r="HZ302" s="220"/>
      <c r="IA302" s="220"/>
      <c r="IB302" s="220"/>
      <c r="IC302" s="220"/>
      <c r="ID302" s="220"/>
      <c r="IE302" s="220"/>
      <c r="IF302" s="220"/>
      <c r="IG302" s="220"/>
      <c r="IH302" s="220"/>
      <c r="II302" s="220"/>
      <c r="IJ302" s="220"/>
    </row>
    <row r="303" spans="1:244" ht="45">
      <c r="A303" s="283">
        <v>299</v>
      </c>
      <c r="B303" s="284" t="s">
        <v>1268</v>
      </c>
      <c r="C303" s="284" t="s">
        <v>470</v>
      </c>
      <c r="D303" s="285">
        <v>61989061</v>
      </c>
      <c r="E303" s="285">
        <v>102508071</v>
      </c>
      <c r="F303" s="285">
        <v>600145051</v>
      </c>
      <c r="G303" s="286" t="s">
        <v>1269</v>
      </c>
      <c r="H303" s="287" t="s">
        <v>29</v>
      </c>
      <c r="I303" s="287" t="s">
        <v>30</v>
      </c>
      <c r="J303" s="288" t="s">
        <v>26</v>
      </c>
      <c r="K303" s="289" t="s">
        <v>1270</v>
      </c>
      <c r="L303" s="290">
        <v>15000000</v>
      </c>
      <c r="M303" s="540">
        <v>6000000</v>
      </c>
      <c r="N303" s="475">
        <v>2023</v>
      </c>
      <c r="O303" s="292">
        <v>2025</v>
      </c>
      <c r="P303" s="293" t="s">
        <v>132</v>
      </c>
      <c r="Q303" s="293" t="s">
        <v>132</v>
      </c>
      <c r="R303" s="293" t="s">
        <v>132</v>
      </c>
      <c r="S303" s="293" t="s">
        <v>132</v>
      </c>
      <c r="T303" s="293" t="s">
        <v>132</v>
      </c>
      <c r="U303" s="293" t="s">
        <v>132</v>
      </c>
      <c r="V303" s="293" t="s">
        <v>132</v>
      </c>
      <c r="W303" s="293" t="s">
        <v>132</v>
      </c>
      <c r="X303" s="293" t="s">
        <v>132</v>
      </c>
      <c r="Y303" s="284" t="s">
        <v>1271</v>
      </c>
      <c r="Z303" s="294" t="s">
        <v>58</v>
      </c>
      <c r="BJ303" s="220"/>
      <c r="BK303" s="220"/>
      <c r="BL303" s="220"/>
      <c r="BM303" s="220"/>
      <c r="BN303" s="220"/>
      <c r="BO303" s="220"/>
      <c r="BP303" s="220"/>
      <c r="BQ303" s="220"/>
      <c r="BR303" s="220"/>
      <c r="BS303" s="220"/>
      <c r="BT303" s="220"/>
      <c r="BU303" s="220"/>
      <c r="BV303" s="220"/>
      <c r="BW303" s="220"/>
      <c r="BX303" s="220"/>
      <c r="BY303" s="220"/>
      <c r="BZ303" s="220"/>
      <c r="CA303" s="220"/>
      <c r="CB303" s="220"/>
      <c r="CC303" s="220"/>
      <c r="CD303" s="220"/>
      <c r="CE303" s="220"/>
      <c r="CF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0"/>
      <c r="DI303" s="220"/>
      <c r="DJ303" s="220"/>
      <c r="DK303" s="220"/>
      <c r="DL303" s="220"/>
      <c r="DM303" s="220"/>
      <c r="DN303" s="220"/>
      <c r="DO303" s="220"/>
      <c r="DP303" s="220"/>
      <c r="DQ303" s="220"/>
      <c r="DR303" s="220"/>
      <c r="DS303" s="220"/>
      <c r="DT303" s="220"/>
      <c r="DU303" s="220"/>
      <c r="DV303" s="220"/>
      <c r="DW303" s="220"/>
      <c r="DX303" s="220"/>
      <c r="DY303" s="220"/>
      <c r="DZ303" s="220"/>
      <c r="EA303" s="220"/>
      <c r="EB303" s="220"/>
      <c r="EC303" s="220"/>
      <c r="ED303" s="220"/>
      <c r="EE303" s="220"/>
      <c r="EF303" s="220"/>
      <c r="EG303" s="220"/>
      <c r="EH303" s="220"/>
      <c r="EI303" s="220"/>
      <c r="EJ303" s="220"/>
      <c r="EK303" s="220"/>
      <c r="EL303" s="220"/>
      <c r="EM303" s="220"/>
      <c r="EN303" s="220"/>
      <c r="EO303" s="220"/>
      <c r="EP303" s="220"/>
      <c r="EQ303" s="220"/>
      <c r="ER303" s="220"/>
      <c r="ES303" s="220"/>
      <c r="ET303" s="220"/>
      <c r="EU303" s="220"/>
      <c r="EV303" s="220"/>
      <c r="EW303" s="220"/>
      <c r="EX303" s="220"/>
      <c r="EY303" s="220"/>
      <c r="EZ303" s="220"/>
      <c r="FA303" s="220"/>
      <c r="FB303" s="220"/>
      <c r="FC303" s="220"/>
      <c r="FD303" s="220"/>
      <c r="FE303" s="220"/>
      <c r="FF303" s="220"/>
      <c r="FG303" s="220"/>
      <c r="FH303" s="220"/>
      <c r="FI303" s="220"/>
      <c r="FJ303" s="220"/>
      <c r="FK303" s="220"/>
      <c r="FL303" s="220"/>
      <c r="FM303" s="220"/>
      <c r="FN303" s="220"/>
      <c r="FO303" s="220"/>
      <c r="FP303" s="220"/>
      <c r="FQ303" s="220"/>
      <c r="FR303" s="220"/>
      <c r="FS303" s="220"/>
      <c r="FT303" s="220"/>
      <c r="FU303" s="220"/>
      <c r="FV303" s="220"/>
      <c r="FW303" s="220"/>
      <c r="FX303" s="220"/>
      <c r="FY303" s="220"/>
      <c r="FZ303" s="220"/>
      <c r="GA303" s="220"/>
      <c r="GB303" s="220"/>
      <c r="GC303" s="220"/>
      <c r="GD303" s="220"/>
      <c r="GE303" s="220"/>
      <c r="GF303" s="220"/>
      <c r="GG303" s="220"/>
      <c r="GH303" s="220"/>
      <c r="GI303" s="220"/>
      <c r="GJ303" s="220"/>
      <c r="GK303" s="220"/>
      <c r="GL303" s="220"/>
      <c r="GM303" s="220"/>
      <c r="GN303" s="220"/>
      <c r="GO303" s="220"/>
      <c r="GP303" s="220"/>
      <c r="GQ303" s="220"/>
      <c r="GR303" s="220"/>
      <c r="GS303" s="220"/>
      <c r="GT303" s="220"/>
      <c r="GU303" s="220"/>
      <c r="GV303" s="220"/>
      <c r="GW303" s="220"/>
      <c r="GX303" s="220"/>
      <c r="GY303" s="220"/>
      <c r="GZ303" s="220"/>
      <c r="HA303" s="220"/>
      <c r="HB303" s="220"/>
      <c r="HC303" s="220"/>
      <c r="HD303" s="220"/>
      <c r="HE303" s="220"/>
      <c r="HF303" s="220"/>
      <c r="HG303" s="220"/>
      <c r="HH303" s="220"/>
      <c r="HI303" s="220"/>
      <c r="HJ303" s="220"/>
      <c r="HK303" s="220"/>
      <c r="HL303" s="220"/>
      <c r="HM303" s="220"/>
      <c r="HN303" s="220"/>
      <c r="HO303" s="220"/>
      <c r="HP303" s="220"/>
      <c r="HQ303" s="220"/>
      <c r="HR303" s="220"/>
      <c r="HS303" s="220"/>
      <c r="HT303" s="220"/>
      <c r="HU303" s="220"/>
      <c r="HV303" s="220"/>
      <c r="HW303" s="220"/>
      <c r="HX303" s="220"/>
      <c r="HY303" s="220"/>
      <c r="HZ303" s="220"/>
      <c r="IA303" s="220"/>
      <c r="IB303" s="220"/>
      <c r="IC303" s="220"/>
      <c r="ID303" s="220"/>
      <c r="IE303" s="220"/>
      <c r="IF303" s="220"/>
      <c r="IG303" s="220"/>
      <c r="IH303" s="220"/>
      <c r="II303" s="220"/>
      <c r="IJ303" s="220"/>
    </row>
    <row r="304" spans="1:244" s="214" customFormat="1" ht="56.25">
      <c r="A304" s="502">
        <v>300</v>
      </c>
      <c r="B304" s="511" t="s">
        <v>1272</v>
      </c>
      <c r="C304" s="506" t="s">
        <v>216</v>
      </c>
      <c r="D304" s="506">
        <v>70984727</v>
      </c>
      <c r="E304" s="506">
        <v>102520208</v>
      </c>
      <c r="F304" s="504">
        <v>600145263</v>
      </c>
      <c r="G304" s="506" t="s">
        <v>1273</v>
      </c>
      <c r="H304" s="503" t="s">
        <v>29</v>
      </c>
      <c r="I304" s="506" t="s">
        <v>30</v>
      </c>
      <c r="J304" s="506" t="s">
        <v>219</v>
      </c>
      <c r="K304" s="511" t="s">
        <v>1274</v>
      </c>
      <c r="L304" s="505">
        <v>8513753</v>
      </c>
      <c r="M304" s="392">
        <v>0</v>
      </c>
      <c r="N304" s="493">
        <v>2023</v>
      </c>
      <c r="O304" s="493">
        <v>2027</v>
      </c>
      <c r="P304" s="506" t="s">
        <v>132</v>
      </c>
      <c r="Q304" s="506" t="s">
        <v>132</v>
      </c>
      <c r="R304" s="506" t="s">
        <v>132</v>
      </c>
      <c r="S304" s="506" t="s">
        <v>132</v>
      </c>
      <c r="T304" s="506"/>
      <c r="U304" s="506"/>
      <c r="V304" s="506"/>
      <c r="W304" s="506" t="s">
        <v>132</v>
      </c>
      <c r="X304" s="506" t="s">
        <v>132</v>
      </c>
      <c r="Y304" s="746" t="s">
        <v>1275</v>
      </c>
      <c r="Z304" s="507" t="s">
        <v>1276</v>
      </c>
    </row>
    <row r="305" spans="1:244" ht="78.75">
      <c r="A305" s="621">
        <v>301</v>
      </c>
      <c r="B305" s="664" t="s">
        <v>412</v>
      </c>
      <c r="C305" s="664" t="s">
        <v>413</v>
      </c>
      <c r="D305" s="665">
        <v>71000127</v>
      </c>
      <c r="E305" s="665">
        <v>102492981</v>
      </c>
      <c r="F305" s="665">
        <v>600144992</v>
      </c>
      <c r="G305" s="666" t="s">
        <v>1277</v>
      </c>
      <c r="H305" s="667" t="s">
        <v>29</v>
      </c>
      <c r="I305" s="667" t="s">
        <v>30</v>
      </c>
      <c r="J305" s="668" t="s">
        <v>413</v>
      </c>
      <c r="K305" s="669" t="s">
        <v>1833</v>
      </c>
      <c r="L305" s="670">
        <v>350000</v>
      </c>
      <c r="M305" s="541">
        <f>L305/100*85</f>
        <v>297500</v>
      </c>
      <c r="N305" s="671">
        <v>2023</v>
      </c>
      <c r="O305" s="672">
        <v>2027</v>
      </c>
      <c r="P305" s="673" t="s">
        <v>132</v>
      </c>
      <c r="Q305" s="673" t="s">
        <v>132</v>
      </c>
      <c r="R305" s="673" t="s">
        <v>132</v>
      </c>
      <c r="S305" s="673" t="s">
        <v>132</v>
      </c>
      <c r="T305" s="673" t="s">
        <v>132</v>
      </c>
      <c r="U305" s="673" t="s">
        <v>132</v>
      </c>
      <c r="V305" s="673" t="s">
        <v>132</v>
      </c>
      <c r="W305" s="673" t="s">
        <v>132</v>
      </c>
      <c r="X305" s="673" t="s">
        <v>132</v>
      </c>
      <c r="Y305" s="664"/>
      <c r="Z305" s="622" t="s">
        <v>58</v>
      </c>
      <c r="BJ305" s="220"/>
      <c r="BK305" s="220"/>
      <c r="BL305" s="220"/>
      <c r="BM305" s="220"/>
      <c r="BN305" s="220"/>
      <c r="BO305" s="220"/>
      <c r="BP305" s="220"/>
      <c r="BQ305" s="220"/>
      <c r="BR305" s="220"/>
      <c r="BS305" s="220"/>
      <c r="BT305" s="220"/>
      <c r="BU305" s="220"/>
      <c r="BV305" s="220"/>
      <c r="BW305" s="220"/>
      <c r="BX305" s="220"/>
      <c r="BY305" s="220"/>
      <c r="BZ305" s="220"/>
      <c r="CA305" s="220"/>
      <c r="CB305" s="220"/>
      <c r="CC305" s="220"/>
      <c r="CD305" s="220"/>
      <c r="CE305" s="220"/>
      <c r="CF305" s="220"/>
      <c r="CG305" s="220"/>
      <c r="CH305" s="220"/>
      <c r="CI305" s="220"/>
      <c r="CJ305" s="220"/>
      <c r="CK305" s="220"/>
      <c r="CL305" s="220"/>
      <c r="CM305" s="220"/>
      <c r="CN305" s="220"/>
      <c r="CO305" s="220"/>
      <c r="CP305" s="220"/>
      <c r="CQ305" s="220"/>
      <c r="CR305" s="220"/>
      <c r="CS305" s="220"/>
      <c r="CT305" s="220"/>
      <c r="CU305" s="220"/>
      <c r="CV305" s="220"/>
      <c r="CW305" s="220"/>
      <c r="CX305" s="220"/>
      <c r="CY305" s="220"/>
      <c r="CZ305" s="220"/>
      <c r="DA305" s="220"/>
      <c r="DB305" s="220"/>
      <c r="DC305" s="220"/>
      <c r="DD305" s="220"/>
      <c r="DE305" s="220"/>
      <c r="DF305" s="220"/>
      <c r="DG305" s="220"/>
      <c r="DH305" s="220"/>
      <c r="DI305" s="220"/>
      <c r="DJ305" s="220"/>
      <c r="DK305" s="220"/>
      <c r="DL305" s="220"/>
      <c r="DM305" s="220"/>
      <c r="DN305" s="220"/>
      <c r="DO305" s="220"/>
      <c r="DP305" s="220"/>
      <c r="DQ305" s="220"/>
      <c r="DR305" s="220"/>
      <c r="DS305" s="220"/>
      <c r="DT305" s="220"/>
      <c r="DU305" s="220"/>
      <c r="DV305" s="220"/>
      <c r="DW305" s="220"/>
      <c r="DX305" s="220"/>
      <c r="DY305" s="220"/>
      <c r="DZ305" s="220"/>
      <c r="EA305" s="220"/>
      <c r="EB305" s="220"/>
      <c r="EC305" s="220"/>
      <c r="ED305" s="220"/>
      <c r="EE305" s="220"/>
      <c r="EF305" s="220"/>
      <c r="EG305" s="220"/>
      <c r="EH305" s="220"/>
      <c r="EI305" s="220"/>
      <c r="EJ305" s="220"/>
      <c r="EK305" s="220"/>
      <c r="EL305" s="220"/>
      <c r="EM305" s="220"/>
      <c r="EN305" s="220"/>
      <c r="EO305" s="220"/>
      <c r="EP305" s="220"/>
      <c r="EQ305" s="220"/>
      <c r="ER305" s="220"/>
      <c r="ES305" s="220"/>
      <c r="ET305" s="220"/>
      <c r="EU305" s="220"/>
      <c r="EV305" s="220"/>
      <c r="EW305" s="220"/>
      <c r="EX305" s="220"/>
      <c r="EY305" s="220"/>
      <c r="EZ305" s="220"/>
      <c r="FA305" s="220"/>
      <c r="FB305" s="220"/>
      <c r="FC305" s="220"/>
      <c r="FD305" s="220"/>
      <c r="FE305" s="220"/>
      <c r="FF305" s="220"/>
      <c r="FG305" s="220"/>
      <c r="FH305" s="220"/>
      <c r="FI305" s="220"/>
      <c r="FJ305" s="220"/>
      <c r="FK305" s="220"/>
      <c r="FL305" s="220"/>
      <c r="FM305" s="220"/>
      <c r="FN305" s="220"/>
      <c r="FO305" s="220"/>
      <c r="FP305" s="220"/>
      <c r="FQ305" s="220"/>
      <c r="FR305" s="220"/>
      <c r="FS305" s="220"/>
      <c r="FT305" s="220"/>
      <c r="FU305" s="220"/>
      <c r="FV305" s="220"/>
      <c r="FW305" s="220"/>
      <c r="FX305" s="220"/>
      <c r="FY305" s="220"/>
      <c r="FZ305" s="220"/>
      <c r="GA305" s="220"/>
      <c r="GB305" s="220"/>
      <c r="GC305" s="220"/>
      <c r="GD305" s="220"/>
      <c r="GE305" s="220"/>
      <c r="GF305" s="220"/>
      <c r="GG305" s="220"/>
      <c r="GH305" s="220"/>
      <c r="GI305" s="220"/>
      <c r="GJ305" s="220"/>
      <c r="GK305" s="220"/>
      <c r="GL305" s="220"/>
      <c r="GM305" s="220"/>
      <c r="GN305" s="220"/>
      <c r="GO305" s="220"/>
      <c r="GP305" s="220"/>
      <c r="GQ305" s="220"/>
      <c r="GR305" s="220"/>
      <c r="GS305" s="220"/>
      <c r="GT305" s="220"/>
      <c r="GU305" s="220"/>
      <c r="GV305" s="220"/>
      <c r="GW305" s="220"/>
      <c r="GX305" s="220"/>
      <c r="GY305" s="220"/>
      <c r="GZ305" s="220"/>
      <c r="HA305" s="220"/>
      <c r="HB305" s="220"/>
      <c r="HC305" s="220"/>
      <c r="HD305" s="220"/>
      <c r="HE305" s="220"/>
      <c r="HF305" s="220"/>
      <c r="HG305" s="220"/>
      <c r="HH305" s="220"/>
      <c r="HI305" s="220"/>
      <c r="HJ305" s="220"/>
      <c r="HK305" s="220"/>
      <c r="HL305" s="220"/>
      <c r="HM305" s="220"/>
      <c r="HN305" s="220"/>
      <c r="HO305" s="220"/>
      <c r="HP305" s="220"/>
      <c r="HQ305" s="220"/>
      <c r="HR305" s="220"/>
      <c r="HS305" s="220"/>
      <c r="HT305" s="220"/>
      <c r="HU305" s="220"/>
      <c r="HV305" s="220"/>
      <c r="HW305" s="220"/>
      <c r="HX305" s="220"/>
      <c r="HY305" s="220"/>
      <c r="HZ305" s="220"/>
      <c r="IA305" s="220"/>
      <c r="IB305" s="220"/>
      <c r="IC305" s="220"/>
      <c r="ID305" s="220"/>
      <c r="IE305" s="220"/>
      <c r="IF305" s="220"/>
      <c r="IG305" s="220"/>
      <c r="IH305" s="220"/>
      <c r="II305" s="220"/>
      <c r="IJ305" s="220"/>
    </row>
    <row r="306" spans="1:244" ht="33.75">
      <c r="A306" s="621">
        <v>302</v>
      </c>
      <c r="B306" s="664" t="s">
        <v>1278</v>
      </c>
      <c r="C306" s="284" t="s">
        <v>173</v>
      </c>
      <c r="D306" s="473">
        <v>70631751</v>
      </c>
      <c r="E306" s="473">
        <v>102832986</v>
      </c>
      <c r="F306" s="473">
        <v>600145271</v>
      </c>
      <c r="G306" s="666" t="s">
        <v>1279</v>
      </c>
      <c r="H306" s="287" t="s">
        <v>29</v>
      </c>
      <c r="I306" s="287" t="s">
        <v>30</v>
      </c>
      <c r="J306" s="668" t="s">
        <v>397</v>
      </c>
      <c r="K306" s="669" t="s">
        <v>1280</v>
      </c>
      <c r="L306" s="670">
        <v>36000000</v>
      </c>
      <c r="M306" s="811">
        <v>18000000</v>
      </c>
      <c r="N306" s="671">
        <v>2023</v>
      </c>
      <c r="O306" s="672">
        <v>2025</v>
      </c>
      <c r="P306" s="673" t="s">
        <v>132</v>
      </c>
      <c r="Q306" s="673" t="s">
        <v>132</v>
      </c>
      <c r="R306" s="673" t="s">
        <v>132</v>
      </c>
      <c r="S306" s="673" t="s">
        <v>132</v>
      </c>
      <c r="T306" s="673" t="s">
        <v>132</v>
      </c>
      <c r="U306" s="673" t="s">
        <v>132</v>
      </c>
      <c r="V306" s="673" t="s">
        <v>132</v>
      </c>
      <c r="W306" s="673" t="s">
        <v>132</v>
      </c>
      <c r="X306" s="673" t="s">
        <v>132</v>
      </c>
      <c r="Y306" s="664" t="s">
        <v>32</v>
      </c>
      <c r="Z306" s="622"/>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0"/>
      <c r="DI306" s="220"/>
      <c r="DJ306" s="220"/>
      <c r="DK306" s="220"/>
      <c r="DL306" s="220"/>
      <c r="DM306" s="220"/>
      <c r="DN306" s="220"/>
      <c r="DO306" s="220"/>
      <c r="DP306" s="220"/>
      <c r="DQ306" s="220"/>
      <c r="DR306" s="220"/>
      <c r="DS306" s="220"/>
      <c r="DT306" s="220"/>
      <c r="DU306" s="220"/>
      <c r="DV306" s="220"/>
      <c r="DW306" s="220"/>
      <c r="DX306" s="220"/>
      <c r="DY306" s="220"/>
      <c r="DZ306" s="220"/>
      <c r="EA306" s="220"/>
      <c r="EB306" s="220"/>
      <c r="EC306" s="220"/>
      <c r="ED306" s="220"/>
      <c r="EE306" s="220"/>
      <c r="EF306" s="220"/>
      <c r="EG306" s="220"/>
      <c r="EH306" s="220"/>
      <c r="EI306" s="220"/>
      <c r="EJ306" s="220"/>
      <c r="EK306" s="220"/>
      <c r="EL306" s="220"/>
      <c r="EM306" s="220"/>
      <c r="EN306" s="220"/>
      <c r="EO306" s="220"/>
      <c r="EP306" s="220"/>
      <c r="EQ306" s="220"/>
      <c r="ER306" s="220"/>
      <c r="ES306" s="220"/>
      <c r="ET306" s="220"/>
      <c r="EU306" s="220"/>
      <c r="EV306" s="220"/>
      <c r="EW306" s="220"/>
      <c r="EX306" s="220"/>
      <c r="EY306" s="220"/>
      <c r="EZ306" s="220"/>
      <c r="FA306" s="220"/>
      <c r="FB306" s="220"/>
      <c r="FC306" s="220"/>
      <c r="FD306" s="220"/>
      <c r="FE306" s="220"/>
      <c r="FF306" s="220"/>
      <c r="FG306" s="220"/>
      <c r="FH306" s="220"/>
      <c r="FI306" s="220"/>
      <c r="FJ306" s="220"/>
      <c r="FK306" s="220"/>
      <c r="FL306" s="220"/>
      <c r="FM306" s="220"/>
      <c r="FN306" s="220"/>
      <c r="FO306" s="220"/>
      <c r="FP306" s="220"/>
      <c r="FQ306" s="220"/>
      <c r="FR306" s="220"/>
      <c r="FS306" s="220"/>
      <c r="FT306" s="220"/>
      <c r="FU306" s="220"/>
      <c r="FV306" s="220"/>
      <c r="FW306" s="220"/>
      <c r="FX306" s="220"/>
      <c r="FY306" s="220"/>
      <c r="FZ306" s="220"/>
      <c r="GA306" s="220"/>
      <c r="GB306" s="220"/>
      <c r="GC306" s="220"/>
      <c r="GD306" s="220"/>
      <c r="GE306" s="220"/>
      <c r="GF306" s="220"/>
      <c r="GG306" s="220"/>
      <c r="GH306" s="220"/>
      <c r="GI306" s="220"/>
      <c r="GJ306" s="220"/>
      <c r="GK306" s="220"/>
      <c r="GL306" s="220"/>
      <c r="GM306" s="220"/>
      <c r="GN306" s="220"/>
      <c r="GO306" s="220"/>
      <c r="GP306" s="220"/>
      <c r="GQ306" s="220"/>
      <c r="GR306" s="220"/>
      <c r="GS306" s="220"/>
      <c r="GT306" s="220"/>
      <c r="GU306" s="220"/>
      <c r="GV306" s="220"/>
      <c r="GW306" s="220"/>
      <c r="GX306" s="220"/>
      <c r="GY306" s="220"/>
      <c r="GZ306" s="220"/>
      <c r="HA306" s="220"/>
      <c r="HB306" s="220"/>
      <c r="HC306" s="220"/>
      <c r="HD306" s="220"/>
      <c r="HE306" s="220"/>
      <c r="HF306" s="220"/>
      <c r="HG306" s="220"/>
      <c r="HH306" s="220"/>
      <c r="HI306" s="220"/>
      <c r="HJ306" s="220"/>
      <c r="HK306" s="220"/>
      <c r="HL306" s="220"/>
      <c r="HM306" s="220"/>
      <c r="HN306" s="220"/>
      <c r="HO306" s="220"/>
      <c r="HP306" s="220"/>
      <c r="HQ306" s="220"/>
      <c r="HR306" s="220"/>
      <c r="HS306" s="220"/>
      <c r="HT306" s="220"/>
      <c r="HU306" s="220"/>
      <c r="HV306" s="220"/>
      <c r="HW306" s="220"/>
      <c r="HX306" s="220"/>
      <c r="HY306" s="220"/>
      <c r="HZ306" s="220"/>
      <c r="IA306" s="220"/>
      <c r="IB306" s="220"/>
      <c r="IC306" s="220"/>
      <c r="ID306" s="220"/>
      <c r="IE306" s="220"/>
      <c r="IF306" s="220"/>
      <c r="IG306" s="220"/>
      <c r="IH306" s="220"/>
      <c r="II306" s="220"/>
      <c r="IJ306" s="220"/>
    </row>
    <row r="307" spans="1:244" ht="33.75">
      <c r="A307" s="621">
        <v>303</v>
      </c>
      <c r="B307" s="664" t="s">
        <v>1278</v>
      </c>
      <c r="C307" s="284" t="s">
        <v>173</v>
      </c>
      <c r="D307" s="473">
        <v>70631751</v>
      </c>
      <c r="E307" s="473">
        <v>102832986</v>
      </c>
      <c r="F307" s="473">
        <v>600145271</v>
      </c>
      <c r="G307" s="812" t="s">
        <v>1281</v>
      </c>
      <c r="H307" s="667" t="s">
        <v>29</v>
      </c>
      <c r="I307" s="287" t="s">
        <v>30</v>
      </c>
      <c r="J307" s="668" t="s">
        <v>397</v>
      </c>
      <c r="K307" s="669" t="s">
        <v>1282</v>
      </c>
      <c r="L307" s="670">
        <v>23000000</v>
      </c>
      <c r="M307" s="811">
        <v>11500000</v>
      </c>
      <c r="N307" s="671">
        <v>2023</v>
      </c>
      <c r="O307" s="672">
        <v>2025</v>
      </c>
      <c r="P307" s="673"/>
      <c r="Q307" s="673"/>
      <c r="R307" s="673"/>
      <c r="S307" s="673"/>
      <c r="T307" s="673"/>
      <c r="U307" s="673"/>
      <c r="V307" s="673"/>
      <c r="W307" s="673"/>
      <c r="X307" s="673"/>
      <c r="Y307" s="664" t="s">
        <v>831</v>
      </c>
      <c r="Z307" s="622"/>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c r="FC307" s="220"/>
      <c r="FD307" s="220"/>
      <c r="FE307" s="220"/>
      <c r="FF307" s="220"/>
      <c r="FG307" s="220"/>
      <c r="FH307" s="220"/>
      <c r="FI307" s="220"/>
      <c r="FJ307" s="220"/>
      <c r="FK307" s="220"/>
      <c r="FL307" s="220"/>
      <c r="FM307" s="220"/>
      <c r="FN307" s="220"/>
      <c r="FO307" s="220"/>
      <c r="FP307" s="220"/>
      <c r="FQ307" s="220"/>
      <c r="FR307" s="220"/>
      <c r="FS307" s="220"/>
      <c r="FT307" s="220"/>
      <c r="FU307" s="220"/>
      <c r="FV307" s="220"/>
      <c r="FW307" s="220"/>
      <c r="FX307" s="220"/>
      <c r="FY307" s="220"/>
      <c r="FZ307" s="220"/>
      <c r="GA307" s="220"/>
      <c r="GB307" s="220"/>
      <c r="GC307" s="220"/>
      <c r="GD307" s="220"/>
      <c r="GE307" s="220"/>
      <c r="GF307" s="220"/>
      <c r="GG307" s="220"/>
      <c r="GH307" s="220"/>
      <c r="GI307" s="220"/>
      <c r="GJ307" s="220"/>
      <c r="GK307" s="220"/>
      <c r="GL307" s="220"/>
      <c r="GM307" s="220"/>
      <c r="GN307" s="220"/>
      <c r="GO307" s="220"/>
      <c r="GP307" s="220"/>
      <c r="GQ307" s="220"/>
      <c r="GR307" s="220"/>
      <c r="GS307" s="220"/>
      <c r="GT307" s="220"/>
      <c r="GU307" s="220"/>
      <c r="GV307" s="220"/>
      <c r="GW307" s="220"/>
      <c r="GX307" s="220"/>
      <c r="GY307" s="220"/>
      <c r="GZ307" s="220"/>
      <c r="HA307" s="220"/>
      <c r="HB307" s="220"/>
      <c r="HC307" s="220"/>
      <c r="HD307" s="220"/>
      <c r="HE307" s="220"/>
      <c r="HF307" s="220"/>
      <c r="HG307" s="220"/>
      <c r="HH307" s="220"/>
      <c r="HI307" s="220"/>
      <c r="HJ307" s="220"/>
      <c r="HK307" s="220"/>
      <c r="HL307" s="220"/>
      <c r="HM307" s="220"/>
      <c r="HN307" s="220"/>
      <c r="HO307" s="220"/>
      <c r="HP307" s="220"/>
      <c r="HQ307" s="220"/>
      <c r="HR307" s="220"/>
      <c r="HS307" s="220"/>
      <c r="HT307" s="220"/>
      <c r="HU307" s="220"/>
      <c r="HV307" s="220"/>
      <c r="HW307" s="220"/>
      <c r="HX307" s="220"/>
      <c r="HY307" s="220"/>
      <c r="HZ307" s="220"/>
      <c r="IA307" s="220"/>
      <c r="IB307" s="220"/>
      <c r="IC307" s="220"/>
      <c r="ID307" s="220"/>
      <c r="IE307" s="220"/>
      <c r="IF307" s="220"/>
      <c r="IG307" s="220"/>
      <c r="IH307" s="220"/>
      <c r="II307" s="220"/>
      <c r="IJ307" s="220"/>
    </row>
    <row r="308" spans="1:244" ht="33.75">
      <c r="A308" s="621">
        <v>304</v>
      </c>
      <c r="B308" s="664" t="s">
        <v>1278</v>
      </c>
      <c r="C308" s="664" t="s">
        <v>173</v>
      </c>
      <c r="D308" s="665">
        <v>70631751</v>
      </c>
      <c r="E308" s="665">
        <v>102832986</v>
      </c>
      <c r="F308" s="665">
        <v>600145271</v>
      </c>
      <c r="G308" s="666" t="s">
        <v>1283</v>
      </c>
      <c r="H308" s="667" t="s">
        <v>29</v>
      </c>
      <c r="I308" s="667" t="s">
        <v>30</v>
      </c>
      <c r="J308" s="668" t="s">
        <v>397</v>
      </c>
      <c r="K308" s="669" t="s">
        <v>1284</v>
      </c>
      <c r="L308" s="670">
        <v>6000000</v>
      </c>
      <c r="M308" s="541">
        <f t="shared" ref="M308:M317" si="34">L308/100*85</f>
        <v>5100000</v>
      </c>
      <c r="N308" s="671">
        <v>2023</v>
      </c>
      <c r="O308" s="672">
        <v>2026</v>
      </c>
      <c r="P308" s="673"/>
      <c r="Q308" s="673" t="s">
        <v>132</v>
      </c>
      <c r="R308" s="673" t="s">
        <v>132</v>
      </c>
      <c r="S308" s="673"/>
      <c r="T308" s="673"/>
      <c r="U308" s="673"/>
      <c r="V308" s="673"/>
      <c r="W308" s="673"/>
      <c r="X308" s="673"/>
      <c r="Y308" s="664" t="s">
        <v>212</v>
      </c>
      <c r="Z308" s="622" t="s">
        <v>58</v>
      </c>
      <c r="BJ308" s="220"/>
      <c r="BK308" s="220"/>
      <c r="BL308" s="220"/>
      <c r="BM308" s="220"/>
      <c r="BN308" s="220"/>
      <c r="BO308" s="220"/>
      <c r="BP308" s="220"/>
      <c r="BQ308" s="220"/>
      <c r="BR308" s="220"/>
      <c r="BS308" s="220"/>
      <c r="BT308" s="220"/>
      <c r="BU308" s="220"/>
      <c r="BV308" s="220"/>
      <c r="BW308" s="220"/>
      <c r="BX308" s="220"/>
      <c r="BY308" s="220"/>
      <c r="BZ308" s="220"/>
      <c r="CA308" s="220"/>
      <c r="CB308" s="220"/>
      <c r="CC308" s="220"/>
      <c r="CD308" s="220"/>
      <c r="CE308" s="220"/>
      <c r="CF308" s="220"/>
      <c r="CG308" s="220"/>
      <c r="CH308" s="220"/>
      <c r="CI308" s="220"/>
      <c r="CJ308" s="220"/>
      <c r="CK308" s="220"/>
      <c r="CL308" s="220"/>
      <c r="CM308" s="220"/>
      <c r="CN308" s="220"/>
      <c r="CO308" s="220"/>
      <c r="CP308" s="220"/>
      <c r="CQ308" s="220"/>
      <c r="CR308" s="220"/>
      <c r="CS308" s="220"/>
      <c r="CT308" s="220"/>
      <c r="CU308" s="220"/>
      <c r="CV308" s="220"/>
      <c r="CW308" s="220"/>
      <c r="CX308" s="220"/>
      <c r="CY308" s="220"/>
      <c r="CZ308" s="220"/>
      <c r="DA308" s="220"/>
      <c r="DB308" s="220"/>
      <c r="DC308" s="220"/>
      <c r="DD308" s="220"/>
      <c r="DE308" s="220"/>
      <c r="DF308" s="220"/>
      <c r="DG308" s="220"/>
      <c r="DH308" s="220"/>
      <c r="DI308" s="220"/>
      <c r="DJ308" s="220"/>
      <c r="DK308" s="220"/>
      <c r="DL308" s="220"/>
      <c r="DM308" s="220"/>
      <c r="DN308" s="220"/>
      <c r="DO308" s="220"/>
      <c r="DP308" s="220"/>
      <c r="DQ308" s="220"/>
      <c r="DR308" s="220"/>
      <c r="DS308" s="220"/>
      <c r="DT308" s="220"/>
      <c r="DU308" s="220"/>
      <c r="DV308" s="220"/>
      <c r="DW308" s="220"/>
      <c r="DX308" s="220"/>
      <c r="DY308" s="220"/>
      <c r="DZ308" s="220"/>
      <c r="EA308" s="220"/>
      <c r="EB308" s="220"/>
      <c r="EC308" s="220"/>
      <c r="ED308" s="220"/>
      <c r="EE308" s="220"/>
      <c r="EF308" s="220"/>
      <c r="EG308" s="220"/>
      <c r="EH308" s="220"/>
      <c r="EI308" s="220"/>
      <c r="EJ308" s="220"/>
      <c r="EK308" s="220"/>
      <c r="EL308" s="220"/>
      <c r="EM308" s="220"/>
      <c r="EN308" s="220"/>
      <c r="EO308" s="220"/>
      <c r="EP308" s="220"/>
      <c r="EQ308" s="220"/>
      <c r="ER308" s="220"/>
      <c r="ES308" s="220"/>
      <c r="ET308" s="220"/>
      <c r="EU308" s="220"/>
      <c r="EV308" s="220"/>
      <c r="EW308" s="220"/>
      <c r="EX308" s="220"/>
      <c r="EY308" s="220"/>
      <c r="EZ308" s="220"/>
      <c r="FA308" s="220"/>
      <c r="FB308" s="220"/>
      <c r="FC308" s="220"/>
      <c r="FD308" s="220"/>
      <c r="FE308" s="220"/>
      <c r="FF308" s="220"/>
      <c r="FG308" s="220"/>
      <c r="FH308" s="220"/>
      <c r="FI308" s="220"/>
      <c r="FJ308" s="220"/>
      <c r="FK308" s="220"/>
      <c r="FL308" s="220"/>
      <c r="FM308" s="220"/>
      <c r="FN308" s="220"/>
      <c r="FO308" s="220"/>
      <c r="FP308" s="220"/>
      <c r="FQ308" s="220"/>
      <c r="FR308" s="220"/>
      <c r="FS308" s="220"/>
      <c r="FT308" s="220"/>
      <c r="FU308" s="220"/>
      <c r="FV308" s="220"/>
      <c r="FW308" s="220"/>
      <c r="FX308" s="220"/>
      <c r="FY308" s="220"/>
      <c r="FZ308" s="220"/>
      <c r="GA308" s="220"/>
      <c r="GB308" s="220"/>
      <c r="GC308" s="220"/>
      <c r="GD308" s="220"/>
      <c r="GE308" s="220"/>
      <c r="GF308" s="220"/>
      <c r="GG308" s="220"/>
      <c r="GH308" s="220"/>
      <c r="GI308" s="220"/>
      <c r="GJ308" s="220"/>
      <c r="GK308" s="220"/>
      <c r="GL308" s="220"/>
      <c r="GM308" s="220"/>
      <c r="GN308" s="220"/>
      <c r="GO308" s="220"/>
      <c r="GP308" s="220"/>
      <c r="GQ308" s="220"/>
      <c r="GR308" s="220"/>
      <c r="GS308" s="220"/>
      <c r="GT308" s="220"/>
      <c r="GU308" s="220"/>
      <c r="GV308" s="220"/>
      <c r="GW308" s="220"/>
      <c r="GX308" s="220"/>
      <c r="GY308" s="220"/>
      <c r="GZ308" s="220"/>
      <c r="HA308" s="220"/>
      <c r="HB308" s="220"/>
      <c r="HC308" s="220"/>
      <c r="HD308" s="220"/>
      <c r="HE308" s="220"/>
      <c r="HF308" s="220"/>
      <c r="HG308" s="220"/>
      <c r="HH308" s="220"/>
      <c r="HI308" s="220"/>
      <c r="HJ308" s="220"/>
      <c r="HK308" s="220"/>
      <c r="HL308" s="220"/>
      <c r="HM308" s="220"/>
      <c r="HN308" s="220"/>
      <c r="HO308" s="220"/>
      <c r="HP308" s="220"/>
      <c r="HQ308" s="220"/>
      <c r="HR308" s="220"/>
      <c r="HS308" s="220"/>
      <c r="HT308" s="220"/>
      <c r="HU308" s="220"/>
      <c r="HV308" s="220"/>
      <c r="HW308" s="220"/>
      <c r="HX308" s="220"/>
      <c r="HY308" s="220"/>
      <c r="HZ308" s="220"/>
      <c r="IA308" s="220"/>
      <c r="IB308" s="220"/>
      <c r="IC308" s="220"/>
      <c r="ID308" s="220"/>
      <c r="IE308" s="220"/>
      <c r="IF308" s="220"/>
      <c r="IG308" s="220"/>
      <c r="IH308" s="220"/>
      <c r="II308" s="220"/>
      <c r="IJ308" s="220"/>
    </row>
    <row r="309" spans="1:244" ht="33.75">
      <c r="A309" s="386">
        <v>305</v>
      </c>
      <c r="B309" s="417" t="s">
        <v>1278</v>
      </c>
      <c r="C309" s="417" t="s">
        <v>173</v>
      </c>
      <c r="D309" s="418">
        <v>70631751</v>
      </c>
      <c r="E309" s="418">
        <v>102832986</v>
      </c>
      <c r="F309" s="418">
        <v>600145271</v>
      </c>
      <c r="G309" s="387" t="s">
        <v>1285</v>
      </c>
      <c r="H309" s="419" t="s">
        <v>29</v>
      </c>
      <c r="I309" s="419" t="s">
        <v>30</v>
      </c>
      <c r="J309" s="387" t="s">
        <v>397</v>
      </c>
      <c r="K309" s="420" t="s">
        <v>1286</v>
      </c>
      <c r="L309" s="391">
        <v>5000000</v>
      </c>
      <c r="M309" s="392">
        <v>0</v>
      </c>
      <c r="N309" s="393">
        <v>2023</v>
      </c>
      <c r="O309" s="393">
        <v>2026</v>
      </c>
      <c r="P309" s="394"/>
      <c r="Q309" s="394" t="s">
        <v>132</v>
      </c>
      <c r="R309" s="394" t="s">
        <v>132</v>
      </c>
      <c r="S309" s="394" t="s">
        <v>132</v>
      </c>
      <c r="T309" s="394"/>
      <c r="U309" s="394"/>
      <c r="V309" s="394"/>
      <c r="W309" s="394"/>
      <c r="X309" s="394"/>
      <c r="Y309" s="417" t="s">
        <v>212</v>
      </c>
      <c r="Z309" s="421" t="s">
        <v>58</v>
      </c>
      <c r="BJ309" s="220"/>
      <c r="BK309" s="220"/>
      <c r="BL309" s="220"/>
      <c r="BM309" s="220"/>
      <c r="BN309" s="220"/>
      <c r="BO309" s="220"/>
      <c r="BP309" s="220"/>
      <c r="BQ309" s="220"/>
      <c r="BR309" s="220"/>
      <c r="BS309" s="220"/>
      <c r="BT309" s="220"/>
      <c r="BU309" s="220"/>
      <c r="BV309" s="220"/>
      <c r="BW309" s="220"/>
      <c r="BX309" s="220"/>
      <c r="BY309" s="220"/>
      <c r="BZ309" s="220"/>
      <c r="CA309" s="220"/>
      <c r="CB309" s="220"/>
      <c r="CC309" s="220"/>
      <c r="CD309" s="220"/>
      <c r="CE309" s="220"/>
      <c r="CF309" s="220"/>
      <c r="CG309" s="220"/>
      <c r="CH309" s="220"/>
      <c r="CI309" s="220"/>
      <c r="CJ309" s="220"/>
      <c r="CK309" s="220"/>
      <c r="CL309" s="220"/>
      <c r="CM309" s="220"/>
      <c r="CN309" s="220"/>
      <c r="CO309" s="220"/>
      <c r="CP309" s="220"/>
      <c r="CQ309" s="220"/>
      <c r="CR309" s="220"/>
      <c r="CS309" s="220"/>
      <c r="CT309" s="220"/>
      <c r="CU309" s="220"/>
      <c r="CV309" s="220"/>
      <c r="CW309" s="220"/>
      <c r="CX309" s="220"/>
      <c r="CY309" s="220"/>
      <c r="CZ309" s="220"/>
      <c r="DA309" s="220"/>
      <c r="DB309" s="220"/>
      <c r="DC309" s="220"/>
      <c r="DD309" s="220"/>
      <c r="DE309" s="220"/>
      <c r="DF309" s="220"/>
      <c r="DG309" s="220"/>
      <c r="DH309" s="220"/>
      <c r="DI309" s="220"/>
      <c r="DJ309" s="220"/>
      <c r="DK309" s="220"/>
      <c r="DL309" s="220"/>
      <c r="DM309" s="220"/>
      <c r="DN309" s="220"/>
      <c r="DO309" s="220"/>
      <c r="DP309" s="220"/>
      <c r="DQ309" s="220"/>
      <c r="DR309" s="220"/>
      <c r="DS309" s="220"/>
      <c r="DT309" s="220"/>
      <c r="DU309" s="220"/>
      <c r="DV309" s="220"/>
      <c r="DW309" s="220"/>
      <c r="DX309" s="220"/>
      <c r="DY309" s="220"/>
      <c r="DZ309" s="220"/>
      <c r="EA309" s="220"/>
      <c r="EB309" s="220"/>
      <c r="EC309" s="220"/>
      <c r="ED309" s="220"/>
      <c r="EE309" s="220"/>
      <c r="EF309" s="220"/>
      <c r="EG309" s="220"/>
      <c r="EH309" s="220"/>
      <c r="EI309" s="220"/>
      <c r="EJ309" s="220"/>
      <c r="EK309" s="220"/>
      <c r="EL309" s="220"/>
      <c r="EM309" s="220"/>
      <c r="EN309" s="220"/>
      <c r="EO309" s="220"/>
      <c r="EP309" s="220"/>
      <c r="EQ309" s="220"/>
      <c r="ER309" s="220"/>
      <c r="ES309" s="220"/>
      <c r="ET309" s="220"/>
      <c r="EU309" s="220"/>
      <c r="EV309" s="220"/>
      <c r="EW309" s="220"/>
      <c r="EX309" s="220"/>
      <c r="EY309" s="220"/>
      <c r="EZ309" s="220"/>
      <c r="FA309" s="220"/>
      <c r="FB309" s="220"/>
      <c r="FC309" s="220"/>
      <c r="FD309" s="220"/>
      <c r="FE309" s="220"/>
      <c r="FF309" s="220"/>
      <c r="FG309" s="220"/>
      <c r="FH309" s="220"/>
      <c r="FI309" s="220"/>
      <c r="FJ309" s="220"/>
      <c r="FK309" s="220"/>
      <c r="FL309" s="220"/>
      <c r="FM309" s="220"/>
      <c r="FN309" s="220"/>
      <c r="FO309" s="220"/>
      <c r="FP309" s="220"/>
      <c r="FQ309" s="220"/>
      <c r="FR309" s="220"/>
      <c r="FS309" s="220"/>
      <c r="FT309" s="220"/>
      <c r="FU309" s="220"/>
      <c r="FV309" s="220"/>
      <c r="FW309" s="220"/>
      <c r="FX309" s="220"/>
      <c r="FY309" s="220"/>
      <c r="FZ309" s="220"/>
      <c r="GA309" s="220"/>
      <c r="GB309" s="220"/>
      <c r="GC309" s="220"/>
      <c r="GD309" s="220"/>
      <c r="GE309" s="220"/>
      <c r="GF309" s="220"/>
      <c r="GG309" s="220"/>
      <c r="GH309" s="220"/>
      <c r="GI309" s="220"/>
      <c r="GJ309" s="220"/>
      <c r="GK309" s="220"/>
      <c r="GL309" s="220"/>
      <c r="GM309" s="220"/>
      <c r="GN309" s="220"/>
      <c r="GO309" s="220"/>
      <c r="GP309" s="220"/>
      <c r="GQ309" s="220"/>
      <c r="GR309" s="220"/>
      <c r="GS309" s="220"/>
      <c r="GT309" s="220"/>
      <c r="GU309" s="220"/>
      <c r="GV309" s="220"/>
      <c r="GW309" s="220"/>
      <c r="GX309" s="220"/>
      <c r="GY309" s="220"/>
      <c r="GZ309" s="220"/>
      <c r="HA309" s="220"/>
      <c r="HB309" s="220"/>
      <c r="HC309" s="220"/>
      <c r="HD309" s="220"/>
      <c r="HE309" s="220"/>
      <c r="HF309" s="220"/>
      <c r="HG309" s="220"/>
      <c r="HH309" s="220"/>
      <c r="HI309" s="220"/>
      <c r="HJ309" s="220"/>
      <c r="HK309" s="220"/>
      <c r="HL309" s="220"/>
      <c r="HM309" s="220"/>
      <c r="HN309" s="220"/>
      <c r="HO309" s="220"/>
      <c r="HP309" s="220"/>
      <c r="HQ309" s="220"/>
      <c r="HR309" s="220"/>
      <c r="HS309" s="220"/>
      <c r="HT309" s="220"/>
      <c r="HU309" s="220"/>
      <c r="HV309" s="220"/>
      <c r="HW309" s="220"/>
      <c r="HX309" s="220"/>
      <c r="HY309" s="220"/>
      <c r="HZ309" s="220"/>
      <c r="IA309" s="220"/>
      <c r="IB309" s="220"/>
      <c r="IC309" s="220"/>
      <c r="ID309" s="220"/>
      <c r="IE309" s="220"/>
      <c r="IF309" s="220"/>
      <c r="IG309" s="220"/>
      <c r="IH309" s="220"/>
      <c r="II309" s="220"/>
      <c r="IJ309" s="220"/>
    </row>
    <row r="310" spans="1:244" ht="33.75">
      <c r="A310" s="621">
        <v>306</v>
      </c>
      <c r="B310" s="664" t="s">
        <v>1278</v>
      </c>
      <c r="C310" s="664" t="s">
        <v>173</v>
      </c>
      <c r="D310" s="665">
        <v>70631751</v>
      </c>
      <c r="E310" s="665">
        <v>102832986</v>
      </c>
      <c r="F310" s="665">
        <v>600145271</v>
      </c>
      <c r="G310" s="666" t="s">
        <v>1287</v>
      </c>
      <c r="H310" s="667" t="s">
        <v>29</v>
      </c>
      <c r="I310" s="667" t="s">
        <v>30</v>
      </c>
      <c r="J310" s="668" t="s">
        <v>397</v>
      </c>
      <c r="K310" s="669" t="s">
        <v>1288</v>
      </c>
      <c r="L310" s="670">
        <v>5000000</v>
      </c>
      <c r="M310" s="541">
        <f t="shared" si="34"/>
        <v>4250000</v>
      </c>
      <c r="N310" s="671">
        <v>2023</v>
      </c>
      <c r="O310" s="672">
        <v>2026</v>
      </c>
      <c r="P310" s="673" t="s">
        <v>132</v>
      </c>
      <c r="Q310" s="673" t="s">
        <v>132</v>
      </c>
      <c r="R310" s="673"/>
      <c r="S310" s="673" t="s">
        <v>132</v>
      </c>
      <c r="T310" s="673"/>
      <c r="U310" s="673"/>
      <c r="V310" s="673"/>
      <c r="W310" s="673"/>
      <c r="X310" s="673"/>
      <c r="Y310" s="664" t="s">
        <v>212</v>
      </c>
      <c r="Z310" s="622" t="s">
        <v>58</v>
      </c>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c r="DT310" s="220"/>
      <c r="DU310" s="220"/>
      <c r="DV310" s="220"/>
      <c r="DW310" s="220"/>
      <c r="DX310" s="220"/>
      <c r="DY310" s="220"/>
      <c r="DZ310" s="220"/>
      <c r="EA310" s="220"/>
      <c r="EB310" s="220"/>
      <c r="EC310" s="220"/>
      <c r="ED310" s="220"/>
      <c r="EE310" s="220"/>
      <c r="EF310" s="220"/>
      <c r="EG310" s="220"/>
      <c r="EH310" s="220"/>
      <c r="EI310" s="220"/>
      <c r="EJ310" s="220"/>
      <c r="EK310" s="220"/>
      <c r="EL310" s="220"/>
      <c r="EM310" s="220"/>
      <c r="EN310" s="220"/>
      <c r="EO310" s="220"/>
      <c r="EP310" s="220"/>
      <c r="EQ310" s="220"/>
      <c r="ER310" s="220"/>
      <c r="ES310" s="220"/>
      <c r="ET310" s="220"/>
      <c r="EU310" s="220"/>
      <c r="EV310" s="220"/>
      <c r="EW310" s="220"/>
      <c r="EX310" s="220"/>
      <c r="EY310" s="220"/>
      <c r="EZ310" s="220"/>
      <c r="FA310" s="220"/>
      <c r="FB310" s="220"/>
      <c r="FC310" s="220"/>
      <c r="FD310" s="220"/>
      <c r="FE310" s="220"/>
      <c r="FF310" s="220"/>
      <c r="FG310" s="220"/>
      <c r="FH310" s="220"/>
      <c r="FI310" s="220"/>
      <c r="FJ310" s="220"/>
      <c r="FK310" s="220"/>
      <c r="FL310" s="220"/>
      <c r="FM310" s="220"/>
      <c r="FN310" s="220"/>
      <c r="FO310" s="220"/>
      <c r="FP310" s="220"/>
      <c r="FQ310" s="220"/>
      <c r="FR310" s="220"/>
      <c r="FS310" s="220"/>
      <c r="FT310" s="220"/>
      <c r="FU310" s="220"/>
      <c r="FV310" s="220"/>
      <c r="FW310" s="220"/>
      <c r="FX310" s="220"/>
      <c r="FY310" s="220"/>
      <c r="FZ310" s="220"/>
      <c r="GA310" s="220"/>
      <c r="GB310" s="220"/>
      <c r="GC310" s="220"/>
      <c r="GD310" s="220"/>
      <c r="GE310" s="220"/>
      <c r="GF310" s="220"/>
      <c r="GG310" s="220"/>
      <c r="GH310" s="220"/>
      <c r="GI310" s="220"/>
      <c r="GJ310" s="220"/>
      <c r="GK310" s="220"/>
      <c r="GL310" s="220"/>
      <c r="GM310" s="220"/>
      <c r="GN310" s="220"/>
      <c r="GO310" s="220"/>
      <c r="GP310" s="220"/>
      <c r="GQ310" s="220"/>
      <c r="GR310" s="220"/>
      <c r="GS310" s="220"/>
      <c r="GT310" s="220"/>
      <c r="GU310" s="220"/>
      <c r="GV310" s="220"/>
      <c r="GW310" s="220"/>
      <c r="GX310" s="220"/>
      <c r="GY310" s="220"/>
      <c r="GZ310" s="220"/>
      <c r="HA310" s="220"/>
      <c r="HB310" s="220"/>
      <c r="HC310" s="220"/>
      <c r="HD310" s="220"/>
      <c r="HE310" s="220"/>
      <c r="HF310" s="220"/>
      <c r="HG310" s="220"/>
      <c r="HH310" s="220"/>
      <c r="HI310" s="220"/>
      <c r="HJ310" s="220"/>
      <c r="HK310" s="220"/>
      <c r="HL310" s="220"/>
      <c r="HM310" s="220"/>
      <c r="HN310" s="220"/>
      <c r="HO310" s="220"/>
      <c r="HP310" s="220"/>
      <c r="HQ310" s="220"/>
      <c r="HR310" s="220"/>
      <c r="HS310" s="220"/>
      <c r="HT310" s="220"/>
      <c r="HU310" s="220"/>
      <c r="HV310" s="220"/>
      <c r="HW310" s="220"/>
      <c r="HX310" s="220"/>
      <c r="HY310" s="220"/>
      <c r="HZ310" s="220"/>
      <c r="IA310" s="220"/>
      <c r="IB310" s="220"/>
      <c r="IC310" s="220"/>
      <c r="ID310" s="220"/>
      <c r="IE310" s="220"/>
      <c r="IF310" s="220"/>
      <c r="IG310" s="220"/>
      <c r="IH310" s="220"/>
      <c r="II310" s="220"/>
      <c r="IJ310" s="220"/>
    </row>
    <row r="311" spans="1:244" ht="33.75">
      <c r="A311" s="621">
        <v>307</v>
      </c>
      <c r="B311" s="664" t="s">
        <v>1289</v>
      </c>
      <c r="C311" s="664" t="s">
        <v>173</v>
      </c>
      <c r="D311" s="665">
        <v>70944661</v>
      </c>
      <c r="E311" s="665">
        <v>130000302</v>
      </c>
      <c r="F311" s="665">
        <v>600145280</v>
      </c>
      <c r="G311" s="666" t="s">
        <v>859</v>
      </c>
      <c r="H311" s="667" t="s">
        <v>29</v>
      </c>
      <c r="I311" s="667" t="s">
        <v>110</v>
      </c>
      <c r="J311" s="668" t="s">
        <v>30</v>
      </c>
      <c r="K311" s="669" t="s">
        <v>860</v>
      </c>
      <c r="L311" s="670">
        <v>1800000</v>
      </c>
      <c r="M311" s="541">
        <f t="shared" si="34"/>
        <v>1530000</v>
      </c>
      <c r="N311" s="671">
        <v>2023</v>
      </c>
      <c r="O311" s="672">
        <v>2026</v>
      </c>
      <c r="P311" s="673" t="s">
        <v>132</v>
      </c>
      <c r="Q311" s="673" t="s">
        <v>132</v>
      </c>
      <c r="R311" s="673" t="s">
        <v>132</v>
      </c>
      <c r="S311" s="673" t="s">
        <v>132</v>
      </c>
      <c r="T311" s="673"/>
      <c r="U311" s="673"/>
      <c r="V311" s="673" t="s">
        <v>132</v>
      </c>
      <c r="W311" s="673" t="s">
        <v>132</v>
      </c>
      <c r="X311" s="673"/>
      <c r="Y311" s="664" t="s">
        <v>423</v>
      </c>
      <c r="Z311" s="622" t="s">
        <v>58</v>
      </c>
      <c r="BJ311" s="220"/>
      <c r="BK311" s="220"/>
      <c r="BL311" s="220"/>
      <c r="BM311" s="220"/>
      <c r="BN311" s="220"/>
      <c r="BO311" s="220"/>
      <c r="BP311" s="220"/>
      <c r="BQ311" s="220"/>
      <c r="BR311" s="220"/>
      <c r="BS311" s="220"/>
      <c r="BT311" s="220"/>
      <c r="BU311" s="220"/>
      <c r="BV311" s="220"/>
      <c r="BW311" s="220"/>
      <c r="BX311" s="220"/>
      <c r="BY311" s="220"/>
      <c r="BZ311" s="220"/>
      <c r="CA311" s="220"/>
      <c r="CB311" s="220"/>
      <c r="CC311" s="220"/>
      <c r="CD311" s="220"/>
      <c r="CE311" s="220"/>
      <c r="CF311" s="220"/>
      <c r="CG311" s="220"/>
      <c r="CH311" s="220"/>
      <c r="CI311" s="220"/>
      <c r="CJ311" s="220"/>
      <c r="CK311" s="220"/>
      <c r="CL311" s="220"/>
      <c r="CM311" s="220"/>
      <c r="CN311" s="220"/>
      <c r="CO311" s="220"/>
      <c r="CP311" s="220"/>
      <c r="CQ311" s="220"/>
      <c r="CR311" s="220"/>
      <c r="CS311" s="220"/>
      <c r="CT311" s="220"/>
      <c r="CU311" s="220"/>
      <c r="CV311" s="220"/>
      <c r="CW311" s="220"/>
      <c r="CX311" s="220"/>
      <c r="CY311" s="220"/>
      <c r="CZ311" s="220"/>
      <c r="DA311" s="220"/>
      <c r="DB311" s="220"/>
      <c r="DC311" s="220"/>
      <c r="DD311" s="220"/>
      <c r="DE311" s="220"/>
      <c r="DF311" s="220"/>
      <c r="DG311" s="220"/>
      <c r="DH311" s="220"/>
      <c r="DI311" s="220"/>
      <c r="DJ311" s="220"/>
      <c r="DK311" s="220"/>
      <c r="DL311" s="220"/>
      <c r="DM311" s="220"/>
      <c r="DN311" s="220"/>
      <c r="DO311" s="220"/>
      <c r="DP311" s="220"/>
      <c r="DQ311" s="220"/>
      <c r="DR311" s="220"/>
      <c r="DS311" s="220"/>
      <c r="DT311" s="220"/>
      <c r="DU311" s="220"/>
      <c r="DV311" s="220"/>
      <c r="DW311" s="220"/>
      <c r="DX311" s="220"/>
      <c r="DY311" s="220"/>
      <c r="DZ311" s="220"/>
      <c r="EA311" s="220"/>
      <c r="EB311" s="220"/>
      <c r="EC311" s="220"/>
      <c r="ED311" s="220"/>
      <c r="EE311" s="220"/>
      <c r="EF311" s="220"/>
      <c r="EG311" s="220"/>
      <c r="EH311" s="220"/>
      <c r="EI311" s="220"/>
      <c r="EJ311" s="220"/>
      <c r="EK311" s="220"/>
      <c r="EL311" s="220"/>
      <c r="EM311" s="220"/>
      <c r="EN311" s="220"/>
      <c r="EO311" s="220"/>
      <c r="EP311" s="220"/>
      <c r="EQ311" s="220"/>
      <c r="ER311" s="220"/>
      <c r="ES311" s="220"/>
      <c r="ET311" s="220"/>
      <c r="EU311" s="220"/>
      <c r="EV311" s="220"/>
      <c r="EW311" s="220"/>
      <c r="EX311" s="220"/>
      <c r="EY311" s="220"/>
      <c r="EZ311" s="220"/>
      <c r="FA311" s="220"/>
      <c r="FB311" s="220"/>
      <c r="FC311" s="220"/>
      <c r="FD311" s="220"/>
      <c r="FE311" s="220"/>
      <c r="FF311" s="220"/>
      <c r="FG311" s="220"/>
      <c r="FH311" s="220"/>
      <c r="FI311" s="220"/>
      <c r="FJ311" s="220"/>
      <c r="FK311" s="220"/>
      <c r="FL311" s="220"/>
      <c r="FM311" s="220"/>
      <c r="FN311" s="220"/>
      <c r="FO311" s="220"/>
      <c r="FP311" s="220"/>
      <c r="FQ311" s="220"/>
      <c r="FR311" s="220"/>
      <c r="FS311" s="220"/>
      <c r="FT311" s="220"/>
      <c r="FU311" s="220"/>
      <c r="FV311" s="220"/>
      <c r="FW311" s="220"/>
      <c r="FX311" s="220"/>
      <c r="FY311" s="220"/>
      <c r="FZ311" s="220"/>
      <c r="GA311" s="220"/>
      <c r="GB311" s="220"/>
      <c r="GC311" s="220"/>
      <c r="GD311" s="220"/>
      <c r="GE311" s="220"/>
      <c r="GF311" s="220"/>
      <c r="GG311" s="220"/>
      <c r="GH311" s="220"/>
      <c r="GI311" s="220"/>
      <c r="GJ311" s="220"/>
      <c r="GK311" s="220"/>
      <c r="GL311" s="220"/>
      <c r="GM311" s="220"/>
      <c r="GN311" s="220"/>
      <c r="GO311" s="220"/>
      <c r="GP311" s="220"/>
      <c r="GQ311" s="220"/>
      <c r="GR311" s="220"/>
      <c r="GS311" s="220"/>
      <c r="GT311" s="220"/>
      <c r="GU311" s="220"/>
      <c r="GV311" s="220"/>
      <c r="GW311" s="220"/>
      <c r="GX311" s="220"/>
      <c r="GY311" s="220"/>
      <c r="GZ311" s="220"/>
      <c r="HA311" s="220"/>
      <c r="HB311" s="220"/>
      <c r="HC311" s="220"/>
      <c r="HD311" s="220"/>
      <c r="HE311" s="220"/>
      <c r="HF311" s="220"/>
      <c r="HG311" s="220"/>
      <c r="HH311" s="220"/>
      <c r="HI311" s="220"/>
      <c r="HJ311" s="220"/>
      <c r="HK311" s="220"/>
      <c r="HL311" s="220"/>
      <c r="HM311" s="220"/>
      <c r="HN311" s="220"/>
      <c r="HO311" s="220"/>
      <c r="HP311" s="220"/>
      <c r="HQ311" s="220"/>
      <c r="HR311" s="220"/>
      <c r="HS311" s="220"/>
      <c r="HT311" s="220"/>
      <c r="HU311" s="220"/>
      <c r="HV311" s="220"/>
      <c r="HW311" s="220"/>
      <c r="HX311" s="220"/>
      <c r="HY311" s="220"/>
      <c r="HZ311" s="220"/>
      <c r="IA311" s="220"/>
      <c r="IB311" s="220"/>
      <c r="IC311" s="220"/>
      <c r="ID311" s="220"/>
      <c r="IE311" s="220"/>
      <c r="IF311" s="220"/>
      <c r="IG311" s="220"/>
      <c r="IH311" s="220"/>
      <c r="II311" s="220"/>
      <c r="IJ311" s="220"/>
    </row>
    <row r="312" spans="1:244" ht="33.75">
      <c r="A312" s="621">
        <v>308</v>
      </c>
      <c r="B312" s="664" t="s">
        <v>790</v>
      </c>
      <c r="C312" s="664" t="s">
        <v>173</v>
      </c>
      <c r="D312" s="665">
        <v>70944661</v>
      </c>
      <c r="E312" s="665">
        <v>130000302</v>
      </c>
      <c r="F312" s="665">
        <v>600145280</v>
      </c>
      <c r="G312" s="666" t="s">
        <v>1290</v>
      </c>
      <c r="H312" s="667" t="s">
        <v>29</v>
      </c>
      <c r="I312" s="667" t="s">
        <v>110</v>
      </c>
      <c r="J312" s="668" t="s">
        <v>30</v>
      </c>
      <c r="K312" s="669" t="s">
        <v>1291</v>
      </c>
      <c r="L312" s="670">
        <v>1000000</v>
      </c>
      <c r="M312" s="541">
        <f t="shared" si="34"/>
        <v>850000</v>
      </c>
      <c r="N312" s="671">
        <v>2023</v>
      </c>
      <c r="O312" s="672">
        <v>2026</v>
      </c>
      <c r="P312" s="673" t="s">
        <v>132</v>
      </c>
      <c r="Q312" s="673" t="s">
        <v>132</v>
      </c>
      <c r="R312" s="673" t="s">
        <v>132</v>
      </c>
      <c r="S312" s="673" t="s">
        <v>132</v>
      </c>
      <c r="T312" s="673"/>
      <c r="U312" s="673"/>
      <c r="V312" s="673" t="s">
        <v>132</v>
      </c>
      <c r="W312" s="673" t="s">
        <v>132</v>
      </c>
      <c r="X312" s="673"/>
      <c r="Y312" s="664" t="s">
        <v>423</v>
      </c>
      <c r="Z312" s="622" t="s">
        <v>58</v>
      </c>
      <c r="BJ312" s="220"/>
      <c r="BK312" s="220"/>
      <c r="BL312" s="220"/>
      <c r="BM312" s="220"/>
      <c r="BN312" s="220"/>
      <c r="BO312" s="220"/>
      <c r="BP312" s="220"/>
      <c r="BQ312" s="220"/>
      <c r="BR312" s="220"/>
      <c r="BS312" s="220"/>
      <c r="BT312" s="220"/>
      <c r="BU312" s="220"/>
      <c r="BV312" s="220"/>
      <c r="BW312" s="220"/>
      <c r="BX312" s="220"/>
      <c r="BY312" s="220"/>
      <c r="BZ312" s="220"/>
      <c r="CA312" s="220"/>
      <c r="CB312" s="220"/>
      <c r="CC312" s="220"/>
      <c r="CD312" s="220"/>
      <c r="CE312" s="220"/>
      <c r="CF312" s="220"/>
      <c r="CG312" s="220"/>
      <c r="CH312" s="220"/>
      <c r="CI312" s="220"/>
      <c r="CJ312" s="220"/>
      <c r="CK312" s="220"/>
      <c r="CL312" s="220"/>
      <c r="CM312" s="220"/>
      <c r="CN312" s="220"/>
      <c r="CO312" s="220"/>
      <c r="CP312" s="220"/>
      <c r="CQ312" s="220"/>
      <c r="CR312" s="220"/>
      <c r="CS312" s="220"/>
      <c r="CT312" s="220"/>
      <c r="CU312" s="220"/>
      <c r="CV312" s="220"/>
      <c r="CW312" s="220"/>
      <c r="CX312" s="220"/>
      <c r="CY312" s="220"/>
      <c r="CZ312" s="220"/>
      <c r="DA312" s="220"/>
      <c r="DB312" s="220"/>
      <c r="DC312" s="220"/>
      <c r="DD312" s="220"/>
      <c r="DE312" s="220"/>
      <c r="DF312" s="220"/>
      <c r="DG312" s="220"/>
      <c r="DH312" s="220"/>
      <c r="DI312" s="220"/>
      <c r="DJ312" s="220"/>
      <c r="DK312" s="220"/>
      <c r="DL312" s="220"/>
      <c r="DM312" s="220"/>
      <c r="DN312" s="220"/>
      <c r="DO312" s="220"/>
      <c r="DP312" s="220"/>
      <c r="DQ312" s="220"/>
      <c r="DR312" s="220"/>
      <c r="DS312" s="220"/>
      <c r="DT312" s="220"/>
      <c r="DU312" s="220"/>
      <c r="DV312" s="220"/>
      <c r="DW312" s="220"/>
      <c r="DX312" s="220"/>
      <c r="DY312" s="220"/>
      <c r="DZ312" s="220"/>
      <c r="EA312" s="220"/>
      <c r="EB312" s="220"/>
      <c r="EC312" s="220"/>
      <c r="ED312" s="220"/>
      <c r="EE312" s="220"/>
      <c r="EF312" s="220"/>
      <c r="EG312" s="220"/>
      <c r="EH312" s="220"/>
      <c r="EI312" s="220"/>
      <c r="EJ312" s="220"/>
      <c r="EK312" s="220"/>
      <c r="EL312" s="220"/>
      <c r="EM312" s="220"/>
      <c r="EN312" s="220"/>
      <c r="EO312" s="220"/>
      <c r="EP312" s="220"/>
      <c r="EQ312" s="220"/>
      <c r="ER312" s="220"/>
      <c r="ES312" s="220"/>
      <c r="ET312" s="220"/>
      <c r="EU312" s="220"/>
      <c r="EV312" s="220"/>
      <c r="EW312" s="220"/>
      <c r="EX312" s="220"/>
      <c r="EY312" s="220"/>
      <c r="EZ312" s="220"/>
      <c r="FA312" s="220"/>
      <c r="FB312" s="220"/>
      <c r="FC312" s="220"/>
      <c r="FD312" s="220"/>
      <c r="FE312" s="220"/>
      <c r="FF312" s="220"/>
      <c r="FG312" s="220"/>
      <c r="FH312" s="220"/>
      <c r="FI312" s="220"/>
      <c r="FJ312" s="220"/>
      <c r="FK312" s="220"/>
      <c r="FL312" s="220"/>
      <c r="FM312" s="220"/>
      <c r="FN312" s="220"/>
      <c r="FO312" s="220"/>
      <c r="FP312" s="220"/>
      <c r="FQ312" s="220"/>
      <c r="FR312" s="220"/>
      <c r="FS312" s="220"/>
      <c r="FT312" s="220"/>
      <c r="FU312" s="220"/>
      <c r="FV312" s="220"/>
      <c r="FW312" s="220"/>
      <c r="FX312" s="220"/>
      <c r="FY312" s="220"/>
      <c r="FZ312" s="220"/>
      <c r="GA312" s="220"/>
      <c r="GB312" s="220"/>
      <c r="GC312" s="220"/>
      <c r="GD312" s="220"/>
      <c r="GE312" s="220"/>
      <c r="GF312" s="220"/>
      <c r="GG312" s="220"/>
      <c r="GH312" s="220"/>
      <c r="GI312" s="220"/>
      <c r="GJ312" s="220"/>
      <c r="GK312" s="220"/>
      <c r="GL312" s="220"/>
      <c r="GM312" s="220"/>
      <c r="GN312" s="220"/>
      <c r="GO312" s="220"/>
      <c r="GP312" s="220"/>
      <c r="GQ312" s="220"/>
      <c r="GR312" s="220"/>
      <c r="GS312" s="220"/>
      <c r="GT312" s="220"/>
      <c r="GU312" s="220"/>
      <c r="GV312" s="220"/>
      <c r="GW312" s="220"/>
      <c r="GX312" s="220"/>
      <c r="GY312" s="220"/>
      <c r="GZ312" s="220"/>
      <c r="HA312" s="220"/>
      <c r="HB312" s="220"/>
      <c r="HC312" s="220"/>
      <c r="HD312" s="220"/>
      <c r="HE312" s="220"/>
      <c r="HF312" s="220"/>
      <c r="HG312" s="220"/>
      <c r="HH312" s="220"/>
      <c r="HI312" s="220"/>
      <c r="HJ312" s="220"/>
      <c r="HK312" s="220"/>
      <c r="HL312" s="220"/>
      <c r="HM312" s="220"/>
      <c r="HN312" s="220"/>
      <c r="HO312" s="220"/>
      <c r="HP312" s="220"/>
      <c r="HQ312" s="220"/>
      <c r="HR312" s="220"/>
      <c r="HS312" s="220"/>
      <c r="HT312" s="220"/>
      <c r="HU312" s="220"/>
      <c r="HV312" s="220"/>
      <c r="HW312" s="220"/>
      <c r="HX312" s="220"/>
      <c r="HY312" s="220"/>
      <c r="HZ312" s="220"/>
      <c r="IA312" s="220"/>
      <c r="IB312" s="220"/>
      <c r="IC312" s="220"/>
      <c r="ID312" s="220"/>
      <c r="IE312" s="220"/>
      <c r="IF312" s="220"/>
      <c r="IG312" s="220"/>
      <c r="IH312" s="220"/>
      <c r="II312" s="220"/>
      <c r="IJ312" s="220"/>
    </row>
    <row r="313" spans="1:244" ht="135">
      <c r="A313" s="621">
        <v>309</v>
      </c>
      <c r="B313" s="284" t="s">
        <v>172</v>
      </c>
      <c r="C313" s="284" t="s">
        <v>173</v>
      </c>
      <c r="D313" s="473">
        <v>70978336</v>
      </c>
      <c r="E313" s="473">
        <v>102508917</v>
      </c>
      <c r="F313" s="473">
        <v>600145239</v>
      </c>
      <c r="G313" s="284" t="s">
        <v>1292</v>
      </c>
      <c r="H313" s="474" t="s">
        <v>142</v>
      </c>
      <c r="I313" s="474" t="s">
        <v>110</v>
      </c>
      <c r="J313" s="288" t="s">
        <v>30</v>
      </c>
      <c r="K313" s="289" t="s">
        <v>1293</v>
      </c>
      <c r="L313" s="670">
        <v>10000000</v>
      </c>
      <c r="M313" s="541">
        <f t="shared" si="34"/>
        <v>8500000</v>
      </c>
      <c r="N313" s="292">
        <v>2023</v>
      </c>
      <c r="O313" s="292">
        <v>2027</v>
      </c>
      <c r="P313" s="293" t="s">
        <v>132</v>
      </c>
      <c r="Q313" s="293" t="s">
        <v>132</v>
      </c>
      <c r="R313" s="293" t="s">
        <v>132</v>
      </c>
      <c r="S313" s="293" t="s">
        <v>132</v>
      </c>
      <c r="T313" s="293"/>
      <c r="U313" s="293" t="s">
        <v>132</v>
      </c>
      <c r="V313" s="293"/>
      <c r="W313" s="293" t="s">
        <v>132</v>
      </c>
      <c r="X313" s="293"/>
      <c r="Y313" s="284" t="s">
        <v>410</v>
      </c>
      <c r="Z313" s="472" t="s">
        <v>58</v>
      </c>
      <c r="BJ313" s="220"/>
      <c r="BK313" s="220"/>
      <c r="BL313" s="220"/>
      <c r="BM313" s="220"/>
      <c r="BN313" s="220"/>
      <c r="BO313" s="220"/>
      <c r="BP313" s="220"/>
      <c r="BQ313" s="220"/>
      <c r="BR313" s="220"/>
      <c r="BS313" s="220"/>
      <c r="BT313" s="220"/>
      <c r="BU313" s="220"/>
      <c r="BV313" s="220"/>
      <c r="BW313" s="220"/>
      <c r="BX313" s="220"/>
      <c r="BY313" s="220"/>
      <c r="BZ313" s="220"/>
      <c r="CA313" s="220"/>
      <c r="CB313" s="220"/>
      <c r="CC313" s="220"/>
      <c r="CD313" s="220"/>
      <c r="CE313" s="220"/>
      <c r="CF313" s="220"/>
      <c r="CG313" s="220"/>
      <c r="CH313" s="220"/>
      <c r="CI313" s="220"/>
      <c r="CJ313" s="220"/>
      <c r="CK313" s="220"/>
      <c r="CL313" s="220"/>
      <c r="CM313" s="220"/>
      <c r="CN313" s="220"/>
      <c r="CO313" s="220"/>
      <c r="CP313" s="220"/>
      <c r="CQ313" s="220"/>
      <c r="CR313" s="220"/>
      <c r="CS313" s="220"/>
      <c r="CT313" s="220"/>
      <c r="CU313" s="220"/>
      <c r="CV313" s="220"/>
      <c r="CW313" s="220"/>
      <c r="CX313" s="220"/>
      <c r="CY313" s="220"/>
      <c r="CZ313" s="220"/>
      <c r="DA313" s="220"/>
      <c r="DB313" s="220"/>
      <c r="DC313" s="220"/>
      <c r="DD313" s="220"/>
      <c r="DE313" s="220"/>
      <c r="DF313" s="220"/>
      <c r="DG313" s="220"/>
      <c r="DH313" s="220"/>
      <c r="DI313" s="220"/>
      <c r="DJ313" s="220"/>
      <c r="DK313" s="220"/>
      <c r="DL313" s="220"/>
      <c r="DM313" s="220"/>
      <c r="DN313" s="220"/>
      <c r="DO313" s="220"/>
      <c r="DP313" s="220"/>
      <c r="DQ313" s="220"/>
      <c r="DR313" s="220"/>
      <c r="DS313" s="220"/>
      <c r="DT313" s="220"/>
      <c r="DU313" s="220"/>
      <c r="DV313" s="220"/>
      <c r="DW313" s="220"/>
      <c r="DX313" s="220"/>
      <c r="DY313" s="220"/>
      <c r="DZ313" s="220"/>
      <c r="EA313" s="220"/>
      <c r="EB313" s="220"/>
      <c r="EC313" s="220"/>
      <c r="ED313" s="220"/>
      <c r="EE313" s="220"/>
      <c r="EF313" s="220"/>
      <c r="EG313" s="220"/>
      <c r="EH313" s="220"/>
      <c r="EI313" s="220"/>
      <c r="EJ313" s="220"/>
      <c r="EK313" s="220"/>
      <c r="EL313" s="220"/>
      <c r="EM313" s="220"/>
      <c r="EN313" s="220"/>
      <c r="EO313" s="220"/>
      <c r="EP313" s="220"/>
      <c r="EQ313" s="220"/>
      <c r="ER313" s="220"/>
      <c r="ES313" s="220"/>
      <c r="ET313" s="220"/>
      <c r="EU313" s="220"/>
      <c r="EV313" s="220"/>
      <c r="EW313" s="220"/>
      <c r="EX313" s="220"/>
      <c r="EY313" s="220"/>
      <c r="EZ313" s="220"/>
      <c r="FA313" s="220"/>
      <c r="FB313" s="220"/>
      <c r="FC313" s="220"/>
      <c r="FD313" s="220"/>
      <c r="FE313" s="220"/>
      <c r="FF313" s="220"/>
      <c r="FG313" s="220"/>
      <c r="FH313" s="220"/>
      <c r="FI313" s="220"/>
      <c r="FJ313" s="220"/>
      <c r="FK313" s="220"/>
      <c r="FL313" s="220"/>
      <c r="FM313" s="220"/>
      <c r="FN313" s="220"/>
      <c r="FO313" s="220"/>
      <c r="FP313" s="220"/>
      <c r="FQ313" s="220"/>
      <c r="FR313" s="220"/>
      <c r="FS313" s="220"/>
      <c r="FT313" s="220"/>
      <c r="FU313" s="220"/>
      <c r="FV313" s="220"/>
      <c r="FW313" s="220"/>
      <c r="FX313" s="220"/>
      <c r="FY313" s="220"/>
      <c r="FZ313" s="220"/>
      <c r="GA313" s="220"/>
      <c r="GB313" s="220"/>
      <c r="GC313" s="220"/>
      <c r="GD313" s="220"/>
      <c r="GE313" s="220"/>
      <c r="GF313" s="220"/>
      <c r="GG313" s="220"/>
      <c r="GH313" s="220"/>
      <c r="GI313" s="220"/>
      <c r="GJ313" s="220"/>
      <c r="GK313" s="220"/>
      <c r="GL313" s="220"/>
      <c r="GM313" s="220"/>
      <c r="GN313" s="220"/>
      <c r="GO313" s="220"/>
      <c r="GP313" s="220"/>
      <c r="GQ313" s="220"/>
      <c r="GR313" s="220"/>
      <c r="GS313" s="220"/>
      <c r="GT313" s="220"/>
      <c r="GU313" s="220"/>
      <c r="GV313" s="220"/>
      <c r="GW313" s="220"/>
      <c r="GX313" s="220"/>
      <c r="GY313" s="220"/>
      <c r="GZ313" s="220"/>
      <c r="HA313" s="220"/>
      <c r="HB313" s="220"/>
      <c r="HC313" s="220"/>
      <c r="HD313" s="220"/>
      <c r="HE313" s="220"/>
      <c r="HF313" s="220"/>
      <c r="HG313" s="220"/>
      <c r="HH313" s="220"/>
      <c r="HI313" s="220"/>
      <c r="HJ313" s="220"/>
      <c r="HK313" s="220"/>
      <c r="HL313" s="220"/>
      <c r="HM313" s="220"/>
      <c r="HN313" s="220"/>
      <c r="HO313" s="220"/>
      <c r="HP313" s="220"/>
      <c r="HQ313" s="220"/>
      <c r="HR313" s="220"/>
      <c r="HS313" s="220"/>
      <c r="HT313" s="220"/>
      <c r="HU313" s="220"/>
      <c r="HV313" s="220"/>
      <c r="HW313" s="220"/>
      <c r="HX313" s="220"/>
      <c r="HY313" s="220"/>
      <c r="HZ313" s="220"/>
      <c r="IA313" s="220"/>
      <c r="IB313" s="220"/>
      <c r="IC313" s="220"/>
      <c r="ID313" s="220"/>
      <c r="IE313" s="220"/>
      <c r="IF313" s="220"/>
      <c r="IG313" s="220"/>
      <c r="IH313" s="220"/>
      <c r="II313" s="220"/>
      <c r="IJ313" s="220"/>
    </row>
    <row r="314" spans="1:244" ht="45">
      <c r="A314" s="621">
        <v>310</v>
      </c>
      <c r="B314" s="288" t="s">
        <v>561</v>
      </c>
      <c r="C314" s="288" t="s">
        <v>26</v>
      </c>
      <c r="D314" s="285">
        <v>70933901</v>
      </c>
      <c r="E314" s="285">
        <v>102508208</v>
      </c>
      <c r="F314" s="285">
        <v>600145140</v>
      </c>
      <c r="G314" s="288" t="s">
        <v>1781</v>
      </c>
      <c r="H314" s="287" t="s">
        <v>29</v>
      </c>
      <c r="I314" s="287" t="s">
        <v>30</v>
      </c>
      <c r="J314" s="288" t="s">
        <v>26</v>
      </c>
      <c r="K314" s="289" t="s">
        <v>1782</v>
      </c>
      <c r="L314" s="670">
        <v>10000000</v>
      </c>
      <c r="M314" s="541">
        <f t="shared" si="34"/>
        <v>8500000</v>
      </c>
      <c r="N314" s="475">
        <v>2025</v>
      </c>
      <c r="O314" s="292">
        <v>2027</v>
      </c>
      <c r="P314" s="293" t="s">
        <v>132</v>
      </c>
      <c r="Q314" s="293" t="s">
        <v>132</v>
      </c>
      <c r="R314" s="293" t="s">
        <v>132</v>
      </c>
      <c r="S314" s="293" t="s">
        <v>132</v>
      </c>
      <c r="T314" s="293"/>
      <c r="U314" s="293"/>
      <c r="V314" s="293"/>
      <c r="W314" s="293"/>
      <c r="X314" s="293" t="s">
        <v>132</v>
      </c>
      <c r="Y314" s="288" t="s">
        <v>1294</v>
      </c>
      <c r="Z314" s="294" t="s">
        <v>58</v>
      </c>
      <c r="BJ314" s="220"/>
      <c r="BK314" s="220"/>
      <c r="BL314" s="220"/>
      <c r="BM314" s="220"/>
      <c r="BN314" s="220"/>
      <c r="BO314" s="220"/>
      <c r="BP314" s="220"/>
      <c r="BQ314" s="220"/>
      <c r="BR314" s="220"/>
      <c r="BS314" s="220"/>
      <c r="BT314" s="220"/>
      <c r="BU314" s="220"/>
      <c r="BV314" s="220"/>
      <c r="BW314" s="220"/>
      <c r="BX314" s="220"/>
      <c r="BY314" s="220"/>
      <c r="BZ314" s="220"/>
      <c r="CA314" s="220"/>
      <c r="CB314" s="220"/>
      <c r="CC314" s="220"/>
      <c r="CD314" s="220"/>
      <c r="CE314" s="220"/>
      <c r="CF314" s="220"/>
      <c r="CG314" s="220"/>
      <c r="CH314" s="220"/>
      <c r="CI314" s="220"/>
      <c r="CJ314" s="220"/>
      <c r="CK314" s="220"/>
      <c r="CL314" s="220"/>
      <c r="CM314" s="220"/>
      <c r="CN314" s="220"/>
      <c r="CO314" s="220"/>
      <c r="CP314" s="220"/>
      <c r="CQ314" s="220"/>
      <c r="CR314" s="220"/>
      <c r="CS314" s="220"/>
      <c r="CT314" s="220"/>
      <c r="CU314" s="220"/>
      <c r="CV314" s="220"/>
      <c r="CW314" s="220"/>
      <c r="CX314" s="220"/>
      <c r="CY314" s="220"/>
      <c r="CZ314" s="220"/>
      <c r="DA314" s="220"/>
      <c r="DB314" s="220"/>
      <c r="DC314" s="220"/>
      <c r="DD314" s="220"/>
      <c r="DE314" s="220"/>
      <c r="DF314" s="220"/>
      <c r="DG314" s="220"/>
      <c r="DH314" s="220"/>
      <c r="DI314" s="220"/>
      <c r="DJ314" s="220"/>
      <c r="DK314" s="220"/>
      <c r="DL314" s="220"/>
      <c r="DM314" s="220"/>
      <c r="DN314" s="220"/>
      <c r="DO314" s="220"/>
      <c r="DP314" s="220"/>
      <c r="DQ314" s="220"/>
      <c r="DR314" s="220"/>
      <c r="DS314" s="220"/>
      <c r="DT314" s="220"/>
      <c r="DU314" s="220"/>
      <c r="DV314" s="220"/>
      <c r="DW314" s="220"/>
      <c r="DX314" s="220"/>
      <c r="DY314" s="220"/>
      <c r="DZ314" s="220"/>
      <c r="EA314" s="220"/>
      <c r="EB314" s="220"/>
      <c r="EC314" s="220"/>
      <c r="ED314" s="220"/>
      <c r="EE314" s="220"/>
      <c r="EF314" s="220"/>
      <c r="EG314" s="220"/>
      <c r="EH314" s="220"/>
      <c r="EI314" s="220"/>
      <c r="EJ314" s="220"/>
      <c r="EK314" s="220"/>
      <c r="EL314" s="220"/>
      <c r="EM314" s="220"/>
      <c r="EN314" s="220"/>
      <c r="EO314" s="220"/>
      <c r="EP314" s="220"/>
      <c r="EQ314" s="220"/>
      <c r="ER314" s="220"/>
      <c r="ES314" s="220"/>
      <c r="ET314" s="220"/>
      <c r="EU314" s="220"/>
      <c r="EV314" s="220"/>
      <c r="EW314" s="220"/>
      <c r="EX314" s="220"/>
      <c r="EY314" s="220"/>
      <c r="EZ314" s="220"/>
      <c r="FA314" s="220"/>
      <c r="FB314" s="220"/>
      <c r="FC314" s="220"/>
      <c r="FD314" s="220"/>
      <c r="FE314" s="220"/>
      <c r="FF314" s="220"/>
      <c r="FG314" s="220"/>
      <c r="FH314" s="220"/>
      <c r="FI314" s="220"/>
      <c r="FJ314" s="220"/>
      <c r="FK314" s="220"/>
      <c r="FL314" s="220"/>
      <c r="FM314" s="220"/>
      <c r="FN314" s="220"/>
      <c r="FO314" s="220"/>
      <c r="FP314" s="220"/>
      <c r="FQ314" s="220"/>
      <c r="FR314" s="220"/>
      <c r="FS314" s="220"/>
      <c r="FT314" s="220"/>
      <c r="FU314" s="220"/>
      <c r="FV314" s="220"/>
      <c r="FW314" s="220"/>
      <c r="FX314" s="220"/>
      <c r="FY314" s="220"/>
      <c r="FZ314" s="220"/>
      <c r="GA314" s="220"/>
      <c r="GB314" s="220"/>
      <c r="GC314" s="220"/>
      <c r="GD314" s="220"/>
      <c r="GE314" s="220"/>
      <c r="GF314" s="220"/>
      <c r="GG314" s="220"/>
      <c r="GH314" s="220"/>
      <c r="GI314" s="220"/>
      <c r="GJ314" s="220"/>
      <c r="GK314" s="220"/>
      <c r="GL314" s="220"/>
      <c r="GM314" s="220"/>
      <c r="GN314" s="220"/>
      <c r="GO314" s="220"/>
      <c r="GP314" s="220"/>
      <c r="GQ314" s="220"/>
      <c r="GR314" s="220"/>
      <c r="GS314" s="220"/>
      <c r="GT314" s="220"/>
      <c r="GU314" s="220"/>
      <c r="GV314" s="220"/>
      <c r="GW314" s="220"/>
      <c r="GX314" s="220"/>
      <c r="GY314" s="220"/>
      <c r="GZ314" s="220"/>
      <c r="HA314" s="220"/>
      <c r="HB314" s="220"/>
      <c r="HC314" s="220"/>
      <c r="HD314" s="220"/>
      <c r="HE314" s="220"/>
      <c r="HF314" s="220"/>
      <c r="HG314" s="220"/>
      <c r="HH314" s="220"/>
      <c r="HI314" s="220"/>
      <c r="HJ314" s="220"/>
      <c r="HK314" s="220"/>
      <c r="HL314" s="220"/>
      <c r="HM314" s="220"/>
      <c r="HN314" s="220"/>
      <c r="HO314" s="220"/>
      <c r="HP314" s="220"/>
      <c r="HQ314" s="220"/>
      <c r="HR314" s="220"/>
      <c r="HS314" s="220"/>
      <c r="HT314" s="220"/>
      <c r="HU314" s="220"/>
      <c r="HV314" s="220"/>
      <c r="HW314" s="220"/>
      <c r="HX314" s="220"/>
      <c r="HY314" s="220"/>
      <c r="HZ314" s="220"/>
      <c r="IA314" s="220"/>
      <c r="IB314" s="220"/>
      <c r="IC314" s="220"/>
      <c r="ID314" s="220"/>
      <c r="IE314" s="220"/>
      <c r="IF314" s="220"/>
      <c r="IG314" s="220"/>
      <c r="IH314" s="220"/>
      <c r="II314" s="220"/>
      <c r="IJ314" s="220"/>
    </row>
    <row r="315" spans="1:244" ht="33.75">
      <c r="A315" s="621">
        <v>311</v>
      </c>
      <c r="B315" s="288" t="s">
        <v>603</v>
      </c>
      <c r="C315" s="288" t="s">
        <v>26</v>
      </c>
      <c r="D315" s="285">
        <v>70933944</v>
      </c>
      <c r="E315" s="285">
        <v>102508097</v>
      </c>
      <c r="F315" s="285">
        <v>600145018</v>
      </c>
      <c r="G315" s="288" t="s">
        <v>1295</v>
      </c>
      <c r="H315" s="287" t="s">
        <v>29</v>
      </c>
      <c r="I315" s="287" t="s">
        <v>30</v>
      </c>
      <c r="J315" s="288" t="s">
        <v>26</v>
      </c>
      <c r="K315" s="289" t="s">
        <v>1296</v>
      </c>
      <c r="L315" s="670">
        <v>10000000</v>
      </c>
      <c r="M315" s="541">
        <f t="shared" si="34"/>
        <v>8500000</v>
      </c>
      <c r="N315" s="475">
        <v>2023</v>
      </c>
      <c r="O315" s="292">
        <v>2025</v>
      </c>
      <c r="P315" s="293"/>
      <c r="Q315" s="293"/>
      <c r="R315" s="293"/>
      <c r="S315" s="293"/>
      <c r="T315" s="293"/>
      <c r="U315" s="293"/>
      <c r="V315" s="293"/>
      <c r="W315" s="293"/>
      <c r="X315" s="293" t="s">
        <v>132</v>
      </c>
      <c r="Y315" s="288" t="s">
        <v>1294</v>
      </c>
      <c r="Z315" s="294" t="s">
        <v>58</v>
      </c>
      <c r="BJ315" s="220"/>
      <c r="BK315" s="220"/>
      <c r="BL315" s="220"/>
      <c r="BM315" s="220"/>
      <c r="BN315" s="220"/>
      <c r="BO315" s="220"/>
      <c r="BP315" s="220"/>
      <c r="BQ315" s="220"/>
      <c r="BR315" s="220"/>
      <c r="BS315" s="220"/>
      <c r="BT315" s="220"/>
      <c r="BU315" s="220"/>
      <c r="BV315" s="220"/>
      <c r="BW315" s="220"/>
      <c r="BX315" s="220"/>
      <c r="BY315" s="220"/>
      <c r="BZ315" s="220"/>
      <c r="CA315" s="220"/>
      <c r="CB315" s="220"/>
      <c r="CC315" s="220"/>
      <c r="CD315" s="220"/>
      <c r="CE315" s="220"/>
      <c r="CF315" s="220"/>
      <c r="CG315" s="220"/>
      <c r="CH315" s="220"/>
      <c r="CI315" s="220"/>
      <c r="CJ315" s="220"/>
      <c r="CK315" s="220"/>
      <c r="CL315" s="220"/>
      <c r="CM315" s="220"/>
      <c r="CN315" s="220"/>
      <c r="CO315" s="220"/>
      <c r="CP315" s="220"/>
      <c r="CQ315" s="220"/>
      <c r="CR315" s="220"/>
      <c r="CS315" s="220"/>
      <c r="CT315" s="220"/>
      <c r="CU315" s="220"/>
      <c r="CV315" s="220"/>
      <c r="CW315" s="220"/>
      <c r="CX315" s="220"/>
      <c r="CY315" s="220"/>
      <c r="CZ315" s="220"/>
      <c r="DA315" s="220"/>
      <c r="DB315" s="220"/>
      <c r="DC315" s="220"/>
      <c r="DD315" s="220"/>
      <c r="DE315" s="220"/>
      <c r="DF315" s="220"/>
      <c r="DG315" s="220"/>
      <c r="DH315" s="220"/>
      <c r="DI315" s="220"/>
      <c r="DJ315" s="220"/>
      <c r="DK315" s="220"/>
      <c r="DL315" s="220"/>
      <c r="DM315" s="220"/>
      <c r="DN315" s="220"/>
      <c r="DO315" s="220"/>
      <c r="DP315" s="220"/>
      <c r="DQ315" s="220"/>
      <c r="DR315" s="220"/>
      <c r="DS315" s="220"/>
      <c r="DT315" s="220"/>
      <c r="DU315" s="220"/>
      <c r="DV315" s="220"/>
      <c r="DW315" s="220"/>
      <c r="DX315" s="220"/>
      <c r="DY315" s="220"/>
      <c r="DZ315" s="220"/>
      <c r="EA315" s="220"/>
      <c r="EB315" s="220"/>
      <c r="EC315" s="220"/>
      <c r="ED315" s="220"/>
      <c r="EE315" s="220"/>
      <c r="EF315" s="220"/>
      <c r="EG315" s="220"/>
      <c r="EH315" s="220"/>
      <c r="EI315" s="220"/>
      <c r="EJ315" s="220"/>
      <c r="EK315" s="220"/>
      <c r="EL315" s="220"/>
      <c r="EM315" s="220"/>
      <c r="EN315" s="220"/>
      <c r="EO315" s="220"/>
      <c r="EP315" s="220"/>
      <c r="EQ315" s="220"/>
      <c r="ER315" s="220"/>
      <c r="ES315" s="220"/>
      <c r="ET315" s="220"/>
      <c r="EU315" s="220"/>
      <c r="EV315" s="220"/>
      <c r="EW315" s="220"/>
      <c r="EX315" s="220"/>
      <c r="EY315" s="220"/>
      <c r="EZ315" s="220"/>
      <c r="FA315" s="220"/>
      <c r="FB315" s="220"/>
      <c r="FC315" s="220"/>
      <c r="FD315" s="220"/>
      <c r="FE315" s="220"/>
      <c r="FF315" s="220"/>
      <c r="FG315" s="220"/>
      <c r="FH315" s="220"/>
      <c r="FI315" s="220"/>
      <c r="FJ315" s="220"/>
      <c r="FK315" s="220"/>
      <c r="FL315" s="220"/>
      <c r="FM315" s="220"/>
      <c r="FN315" s="220"/>
      <c r="FO315" s="220"/>
      <c r="FP315" s="220"/>
      <c r="FQ315" s="220"/>
      <c r="FR315" s="220"/>
      <c r="FS315" s="220"/>
      <c r="FT315" s="220"/>
      <c r="FU315" s="220"/>
      <c r="FV315" s="220"/>
      <c r="FW315" s="220"/>
      <c r="FX315" s="220"/>
      <c r="FY315" s="220"/>
      <c r="FZ315" s="220"/>
      <c r="GA315" s="220"/>
      <c r="GB315" s="220"/>
      <c r="GC315" s="220"/>
      <c r="GD315" s="220"/>
      <c r="GE315" s="220"/>
      <c r="GF315" s="220"/>
      <c r="GG315" s="220"/>
      <c r="GH315" s="220"/>
      <c r="GI315" s="220"/>
      <c r="GJ315" s="220"/>
      <c r="GK315" s="220"/>
      <c r="GL315" s="220"/>
      <c r="GM315" s="220"/>
      <c r="GN315" s="220"/>
      <c r="GO315" s="220"/>
      <c r="GP315" s="220"/>
      <c r="GQ315" s="220"/>
      <c r="GR315" s="220"/>
      <c r="GS315" s="220"/>
      <c r="GT315" s="220"/>
      <c r="GU315" s="220"/>
      <c r="GV315" s="220"/>
      <c r="GW315" s="220"/>
      <c r="GX315" s="220"/>
      <c r="GY315" s="220"/>
      <c r="GZ315" s="220"/>
      <c r="HA315" s="220"/>
      <c r="HB315" s="220"/>
      <c r="HC315" s="220"/>
      <c r="HD315" s="220"/>
      <c r="HE315" s="220"/>
      <c r="HF315" s="220"/>
      <c r="HG315" s="220"/>
      <c r="HH315" s="220"/>
      <c r="HI315" s="220"/>
      <c r="HJ315" s="220"/>
      <c r="HK315" s="220"/>
      <c r="HL315" s="220"/>
      <c r="HM315" s="220"/>
      <c r="HN315" s="220"/>
      <c r="HO315" s="220"/>
      <c r="HP315" s="220"/>
      <c r="HQ315" s="220"/>
      <c r="HR315" s="220"/>
      <c r="HS315" s="220"/>
      <c r="HT315" s="220"/>
      <c r="HU315" s="220"/>
      <c r="HV315" s="220"/>
      <c r="HW315" s="220"/>
      <c r="HX315" s="220"/>
      <c r="HY315" s="220"/>
      <c r="HZ315" s="220"/>
      <c r="IA315" s="220"/>
      <c r="IB315" s="220"/>
      <c r="IC315" s="220"/>
      <c r="ID315" s="220"/>
      <c r="IE315" s="220"/>
      <c r="IF315" s="220"/>
      <c r="IG315" s="220"/>
      <c r="IH315" s="220"/>
      <c r="II315" s="220"/>
      <c r="IJ315" s="220"/>
    </row>
    <row r="316" spans="1:244" ht="168.75">
      <c r="A316" s="621">
        <v>312</v>
      </c>
      <c r="B316" s="286" t="s">
        <v>1234</v>
      </c>
      <c r="C316" s="286" t="s">
        <v>128</v>
      </c>
      <c r="D316" s="285">
        <v>75027411</v>
      </c>
      <c r="E316" s="285">
        <v>102508526</v>
      </c>
      <c r="F316" s="285">
        <v>600145174</v>
      </c>
      <c r="G316" s="286" t="s">
        <v>1297</v>
      </c>
      <c r="H316" s="287" t="s">
        <v>29</v>
      </c>
      <c r="I316" s="287" t="s">
        <v>30</v>
      </c>
      <c r="J316" s="287" t="s">
        <v>130</v>
      </c>
      <c r="K316" s="323" t="s">
        <v>1298</v>
      </c>
      <c r="L316" s="670">
        <v>160000000</v>
      </c>
      <c r="M316" s="541">
        <f t="shared" si="34"/>
        <v>136000000</v>
      </c>
      <c r="N316" s="475">
        <v>2025</v>
      </c>
      <c r="O316" s="292">
        <v>2045</v>
      </c>
      <c r="P316" s="293" t="s">
        <v>132</v>
      </c>
      <c r="Q316" s="293" t="s">
        <v>132</v>
      </c>
      <c r="R316" s="293" t="s">
        <v>132</v>
      </c>
      <c r="S316" s="293" t="s">
        <v>132</v>
      </c>
      <c r="T316" s="293"/>
      <c r="U316" s="293" t="s">
        <v>132</v>
      </c>
      <c r="V316" s="293" t="s">
        <v>132</v>
      </c>
      <c r="W316" s="293" t="s">
        <v>132</v>
      </c>
      <c r="X316" s="293" t="s">
        <v>132</v>
      </c>
      <c r="Y316" s="286" t="s">
        <v>1820</v>
      </c>
      <c r="Z316" s="294" t="s">
        <v>58</v>
      </c>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row>
    <row r="317" spans="1:244" ht="123.75">
      <c r="A317" s="621">
        <v>313</v>
      </c>
      <c r="B317" s="664" t="s">
        <v>606</v>
      </c>
      <c r="C317" s="284" t="s">
        <v>607</v>
      </c>
      <c r="D317" s="665">
        <v>61963691</v>
      </c>
      <c r="E317" s="285">
        <v>102092711</v>
      </c>
      <c r="F317" s="285">
        <v>600134482</v>
      </c>
      <c r="G317" s="666" t="s">
        <v>1299</v>
      </c>
      <c r="H317" s="667" t="s">
        <v>29</v>
      </c>
      <c r="I317" s="667" t="s">
        <v>30</v>
      </c>
      <c r="J317" s="668" t="s">
        <v>608</v>
      </c>
      <c r="K317" s="669" t="s">
        <v>1300</v>
      </c>
      <c r="L317" s="670">
        <v>2000000</v>
      </c>
      <c r="M317" s="541">
        <f t="shared" si="34"/>
        <v>1700000</v>
      </c>
      <c r="N317" s="671">
        <v>2024</v>
      </c>
      <c r="O317" s="672">
        <v>2025</v>
      </c>
      <c r="P317" s="673"/>
      <c r="Q317" s="673"/>
      <c r="R317" s="673"/>
      <c r="S317" s="673"/>
      <c r="T317" s="673" t="s">
        <v>132</v>
      </c>
      <c r="U317" s="673"/>
      <c r="V317" s="673" t="s">
        <v>132</v>
      </c>
      <c r="W317" s="673" t="s">
        <v>132</v>
      </c>
      <c r="X317" s="673"/>
      <c r="Y317" s="664" t="s">
        <v>1271</v>
      </c>
      <c r="Z317" s="622"/>
      <c r="BJ317" s="220"/>
      <c r="BK317" s="220"/>
      <c r="BL317" s="220"/>
      <c r="BM317" s="220"/>
      <c r="BN317" s="220"/>
      <c r="BO317" s="220"/>
      <c r="BP317" s="220"/>
      <c r="BQ317" s="220"/>
      <c r="BR317" s="220"/>
      <c r="BS317" s="220"/>
      <c r="BT317" s="220"/>
      <c r="BU317" s="220"/>
      <c r="BV317" s="220"/>
      <c r="BW317" s="220"/>
      <c r="BX317" s="220"/>
      <c r="BY317" s="220"/>
      <c r="BZ317" s="220"/>
      <c r="CA317" s="220"/>
      <c r="CB317" s="220"/>
      <c r="CC317" s="220"/>
      <c r="CD317" s="220"/>
      <c r="CE317" s="220"/>
      <c r="CF317" s="220"/>
      <c r="CG317" s="220"/>
      <c r="CH317" s="220"/>
      <c r="CI317" s="220"/>
      <c r="CJ317" s="220"/>
      <c r="CK317" s="220"/>
      <c r="CL317" s="220"/>
      <c r="CM317" s="220"/>
      <c r="CN317" s="220"/>
      <c r="CO317" s="220"/>
      <c r="CP317" s="220"/>
      <c r="CQ317" s="220"/>
      <c r="CR317" s="220"/>
      <c r="CS317" s="220"/>
      <c r="CT317" s="220"/>
      <c r="CU317" s="220"/>
      <c r="CV317" s="220"/>
      <c r="CW317" s="220"/>
      <c r="CX317" s="220"/>
      <c r="CY317" s="220"/>
      <c r="CZ317" s="220"/>
      <c r="DA317" s="220"/>
      <c r="DB317" s="220"/>
      <c r="DC317" s="220"/>
      <c r="DD317" s="220"/>
      <c r="DE317" s="220"/>
      <c r="DF317" s="220"/>
      <c r="DG317" s="220"/>
      <c r="DH317" s="220"/>
      <c r="DI317" s="220"/>
      <c r="DJ317" s="220"/>
      <c r="DK317" s="220"/>
      <c r="DL317" s="220"/>
      <c r="DM317" s="220"/>
      <c r="DN317" s="220"/>
      <c r="DO317" s="220"/>
      <c r="DP317" s="220"/>
      <c r="DQ317" s="220"/>
      <c r="DR317" s="220"/>
      <c r="DS317" s="220"/>
      <c r="DT317" s="220"/>
      <c r="DU317" s="220"/>
      <c r="DV317" s="220"/>
      <c r="DW317" s="220"/>
      <c r="DX317" s="220"/>
      <c r="DY317" s="220"/>
      <c r="DZ317" s="220"/>
      <c r="EA317" s="220"/>
      <c r="EB317" s="220"/>
      <c r="EC317" s="220"/>
      <c r="ED317" s="220"/>
      <c r="EE317" s="220"/>
      <c r="EF317" s="220"/>
      <c r="EG317" s="220"/>
      <c r="EH317" s="220"/>
      <c r="EI317" s="220"/>
      <c r="EJ317" s="220"/>
      <c r="EK317" s="220"/>
      <c r="EL317" s="220"/>
      <c r="EM317" s="220"/>
      <c r="EN317" s="220"/>
      <c r="EO317" s="220"/>
      <c r="EP317" s="220"/>
      <c r="EQ317" s="220"/>
      <c r="ER317" s="220"/>
      <c r="ES317" s="220"/>
      <c r="ET317" s="220"/>
      <c r="EU317" s="220"/>
      <c r="EV317" s="220"/>
      <c r="EW317" s="220"/>
      <c r="EX317" s="220"/>
      <c r="EY317" s="220"/>
      <c r="EZ317" s="220"/>
      <c r="FA317" s="220"/>
      <c r="FB317" s="220"/>
      <c r="FC317" s="220"/>
      <c r="FD317" s="220"/>
      <c r="FE317" s="220"/>
      <c r="FF317" s="220"/>
      <c r="FG317" s="220"/>
      <c r="FH317" s="220"/>
      <c r="FI317" s="220"/>
      <c r="FJ317" s="220"/>
      <c r="FK317" s="220"/>
      <c r="FL317" s="220"/>
      <c r="FM317" s="220"/>
      <c r="FN317" s="220"/>
      <c r="FO317" s="220"/>
      <c r="FP317" s="220"/>
      <c r="FQ317" s="220"/>
      <c r="FR317" s="220"/>
      <c r="FS317" s="220"/>
      <c r="FT317" s="220"/>
      <c r="FU317" s="220"/>
      <c r="FV317" s="220"/>
      <c r="FW317" s="220"/>
      <c r="FX317" s="220"/>
      <c r="FY317" s="220"/>
      <c r="FZ317" s="220"/>
      <c r="GA317" s="220"/>
      <c r="GB317" s="220"/>
      <c r="GC317" s="220"/>
      <c r="GD317" s="220"/>
      <c r="GE317" s="220"/>
      <c r="GF317" s="220"/>
      <c r="GG317" s="220"/>
      <c r="GH317" s="220"/>
      <c r="GI317" s="220"/>
      <c r="GJ317" s="220"/>
      <c r="GK317" s="220"/>
      <c r="GL317" s="220"/>
      <c r="GM317" s="220"/>
      <c r="GN317" s="220"/>
      <c r="GO317" s="220"/>
      <c r="GP317" s="220"/>
      <c r="GQ317" s="220"/>
      <c r="GR317" s="220"/>
      <c r="GS317" s="220"/>
      <c r="GT317" s="220"/>
      <c r="GU317" s="220"/>
      <c r="GV317" s="220"/>
      <c r="GW317" s="220"/>
      <c r="GX317" s="220"/>
      <c r="GY317" s="220"/>
      <c r="GZ317" s="220"/>
      <c r="HA317" s="220"/>
      <c r="HB317" s="220"/>
      <c r="HC317" s="220"/>
      <c r="HD317" s="220"/>
      <c r="HE317" s="220"/>
      <c r="HF317" s="220"/>
      <c r="HG317" s="220"/>
      <c r="HH317" s="220"/>
      <c r="HI317" s="220"/>
      <c r="HJ317" s="220"/>
      <c r="HK317" s="220"/>
      <c r="HL317" s="220"/>
      <c r="HM317" s="220"/>
      <c r="HN317" s="220"/>
      <c r="HO317" s="220"/>
      <c r="HP317" s="220"/>
      <c r="HQ317" s="220"/>
      <c r="HR317" s="220"/>
      <c r="HS317" s="220"/>
      <c r="HT317" s="220"/>
      <c r="HU317" s="220"/>
      <c r="HV317" s="220"/>
      <c r="HW317" s="220"/>
      <c r="HX317" s="220"/>
      <c r="HY317" s="220"/>
      <c r="HZ317" s="220"/>
      <c r="IA317" s="220"/>
      <c r="IB317" s="220"/>
      <c r="IC317" s="220"/>
      <c r="ID317" s="220"/>
      <c r="IE317" s="220"/>
      <c r="IF317" s="220"/>
      <c r="IG317" s="220"/>
      <c r="IH317" s="220"/>
      <c r="II317" s="220"/>
      <c r="IJ317" s="220"/>
    </row>
    <row r="318" spans="1:244" ht="45">
      <c r="A318" s="621">
        <v>314</v>
      </c>
      <c r="B318" s="664" t="s">
        <v>412</v>
      </c>
      <c r="C318" s="664" t="s">
        <v>413</v>
      </c>
      <c r="D318" s="665">
        <v>71000127</v>
      </c>
      <c r="E318" s="665">
        <v>102492981</v>
      </c>
      <c r="F318" s="665">
        <v>600144992</v>
      </c>
      <c r="G318" s="666" t="s">
        <v>1301</v>
      </c>
      <c r="H318" s="667" t="s">
        <v>29</v>
      </c>
      <c r="I318" s="667" t="s">
        <v>30</v>
      </c>
      <c r="J318" s="668" t="s">
        <v>413</v>
      </c>
      <c r="K318" s="669" t="s">
        <v>1302</v>
      </c>
      <c r="L318" s="670">
        <v>100000</v>
      </c>
      <c r="M318" s="541">
        <f>L318/100*85</f>
        <v>85000</v>
      </c>
      <c r="N318" s="671">
        <v>2023</v>
      </c>
      <c r="O318" s="672">
        <v>2024</v>
      </c>
      <c r="P318" s="673" t="s">
        <v>132</v>
      </c>
      <c r="Q318" s="673" t="s">
        <v>132</v>
      </c>
      <c r="R318" s="673" t="s">
        <v>132</v>
      </c>
      <c r="S318" s="673" t="s">
        <v>132</v>
      </c>
      <c r="T318" s="673" t="s">
        <v>132</v>
      </c>
      <c r="U318" s="673" t="s">
        <v>132</v>
      </c>
      <c r="V318" s="673" t="s">
        <v>132</v>
      </c>
      <c r="W318" s="673" t="s">
        <v>132</v>
      </c>
      <c r="X318" s="673" t="s">
        <v>132</v>
      </c>
      <c r="Y318" s="664"/>
      <c r="Z318" s="622" t="s">
        <v>58</v>
      </c>
      <c r="BJ318" s="220"/>
      <c r="BK318" s="220"/>
      <c r="BL318" s="220"/>
      <c r="BM318" s="220"/>
      <c r="BN318" s="220"/>
      <c r="BO318" s="220"/>
      <c r="BP318" s="220"/>
      <c r="BQ318" s="220"/>
      <c r="BR318" s="220"/>
      <c r="BS318" s="220"/>
      <c r="BT318" s="220"/>
      <c r="BU318" s="220"/>
      <c r="BV318" s="220"/>
      <c r="BW318" s="220"/>
      <c r="BX318" s="220"/>
      <c r="BY318" s="220"/>
      <c r="BZ318" s="220"/>
      <c r="CA318" s="220"/>
      <c r="CB318" s="220"/>
      <c r="CC318" s="220"/>
      <c r="CD318" s="220"/>
      <c r="CE318" s="220"/>
      <c r="CF318" s="220"/>
      <c r="CG318" s="220"/>
      <c r="CH318" s="220"/>
      <c r="CI318" s="220"/>
      <c r="CJ318" s="220"/>
      <c r="CK318" s="220"/>
      <c r="CL318" s="220"/>
      <c r="CM318" s="220"/>
      <c r="CN318" s="220"/>
      <c r="CO318" s="220"/>
      <c r="CP318" s="220"/>
      <c r="CQ318" s="220"/>
      <c r="CR318" s="220"/>
      <c r="CS318" s="220"/>
      <c r="CT318" s="220"/>
      <c r="CU318" s="220"/>
      <c r="CV318" s="220"/>
      <c r="CW318" s="220"/>
      <c r="CX318" s="220"/>
      <c r="CY318" s="220"/>
      <c r="CZ318" s="220"/>
      <c r="DA318" s="220"/>
      <c r="DB318" s="220"/>
      <c r="DC318" s="220"/>
      <c r="DD318" s="220"/>
      <c r="DE318" s="220"/>
      <c r="DF318" s="220"/>
      <c r="DG318" s="220"/>
      <c r="DH318" s="220"/>
      <c r="DI318" s="220"/>
      <c r="DJ318" s="220"/>
      <c r="DK318" s="220"/>
      <c r="DL318" s="220"/>
      <c r="DM318" s="220"/>
      <c r="DN318" s="220"/>
      <c r="DO318" s="220"/>
      <c r="DP318" s="220"/>
      <c r="DQ318" s="220"/>
      <c r="DR318" s="220"/>
      <c r="DS318" s="220"/>
      <c r="DT318" s="220"/>
      <c r="DU318" s="220"/>
      <c r="DV318" s="220"/>
      <c r="DW318" s="220"/>
      <c r="DX318" s="220"/>
      <c r="DY318" s="220"/>
      <c r="DZ318" s="220"/>
      <c r="EA318" s="220"/>
      <c r="EB318" s="220"/>
      <c r="EC318" s="220"/>
      <c r="ED318" s="220"/>
      <c r="EE318" s="220"/>
      <c r="EF318" s="220"/>
      <c r="EG318" s="220"/>
      <c r="EH318" s="220"/>
      <c r="EI318" s="220"/>
      <c r="EJ318" s="220"/>
      <c r="EK318" s="220"/>
      <c r="EL318" s="220"/>
      <c r="EM318" s="220"/>
      <c r="EN318" s="220"/>
      <c r="EO318" s="220"/>
      <c r="EP318" s="220"/>
      <c r="EQ318" s="220"/>
      <c r="ER318" s="220"/>
      <c r="ES318" s="220"/>
      <c r="ET318" s="220"/>
      <c r="EU318" s="220"/>
      <c r="EV318" s="220"/>
      <c r="EW318" s="220"/>
      <c r="EX318" s="220"/>
      <c r="EY318" s="220"/>
      <c r="EZ318" s="220"/>
      <c r="FA318" s="220"/>
      <c r="FB318" s="220"/>
      <c r="FC318" s="220"/>
      <c r="FD318" s="220"/>
      <c r="FE318" s="220"/>
      <c r="FF318" s="220"/>
      <c r="FG318" s="220"/>
      <c r="FH318" s="220"/>
      <c r="FI318" s="220"/>
      <c r="FJ318" s="220"/>
      <c r="FK318" s="220"/>
      <c r="FL318" s="220"/>
      <c r="FM318" s="220"/>
      <c r="FN318" s="220"/>
      <c r="FO318" s="220"/>
      <c r="FP318" s="220"/>
      <c r="FQ318" s="220"/>
      <c r="FR318" s="220"/>
      <c r="FS318" s="220"/>
      <c r="FT318" s="220"/>
      <c r="FU318" s="220"/>
      <c r="FV318" s="220"/>
      <c r="FW318" s="220"/>
      <c r="FX318" s="220"/>
      <c r="FY318" s="220"/>
      <c r="FZ318" s="220"/>
      <c r="GA318" s="220"/>
      <c r="GB318" s="220"/>
      <c r="GC318" s="220"/>
      <c r="GD318" s="220"/>
      <c r="GE318" s="220"/>
      <c r="GF318" s="220"/>
      <c r="GG318" s="220"/>
      <c r="GH318" s="220"/>
      <c r="GI318" s="220"/>
      <c r="GJ318" s="220"/>
      <c r="GK318" s="220"/>
      <c r="GL318" s="220"/>
      <c r="GM318" s="220"/>
      <c r="GN318" s="220"/>
      <c r="GO318" s="220"/>
      <c r="GP318" s="220"/>
      <c r="GQ318" s="220"/>
      <c r="GR318" s="220"/>
      <c r="GS318" s="220"/>
      <c r="GT318" s="220"/>
      <c r="GU318" s="220"/>
      <c r="GV318" s="220"/>
      <c r="GW318" s="220"/>
      <c r="GX318" s="220"/>
      <c r="GY318" s="220"/>
      <c r="GZ318" s="220"/>
      <c r="HA318" s="220"/>
      <c r="HB318" s="220"/>
      <c r="HC318" s="220"/>
      <c r="HD318" s="220"/>
      <c r="HE318" s="220"/>
      <c r="HF318" s="220"/>
      <c r="HG318" s="220"/>
      <c r="HH318" s="220"/>
      <c r="HI318" s="220"/>
      <c r="HJ318" s="220"/>
      <c r="HK318" s="220"/>
      <c r="HL318" s="220"/>
      <c r="HM318" s="220"/>
      <c r="HN318" s="220"/>
      <c r="HO318" s="220"/>
      <c r="HP318" s="220"/>
      <c r="HQ318" s="220"/>
      <c r="HR318" s="220"/>
      <c r="HS318" s="220"/>
      <c r="HT318" s="220"/>
      <c r="HU318" s="220"/>
      <c r="HV318" s="220"/>
      <c r="HW318" s="220"/>
      <c r="HX318" s="220"/>
      <c r="HY318" s="220"/>
      <c r="HZ318" s="220"/>
      <c r="IA318" s="220"/>
      <c r="IB318" s="220"/>
      <c r="IC318" s="220"/>
      <c r="ID318" s="220"/>
      <c r="IE318" s="220"/>
      <c r="IF318" s="220"/>
      <c r="IG318" s="220"/>
      <c r="IH318" s="220"/>
      <c r="II318" s="220"/>
      <c r="IJ318" s="220"/>
    </row>
    <row r="319" spans="1:244" s="542" customFormat="1" ht="45">
      <c r="A319" s="623">
        <v>315</v>
      </c>
      <c r="B319" s="318" t="s">
        <v>1272</v>
      </c>
      <c r="C319" s="318" t="s">
        <v>216</v>
      </c>
      <c r="D319" s="432">
        <v>70984727</v>
      </c>
      <c r="E319" s="432">
        <v>102520208</v>
      </c>
      <c r="F319" s="320">
        <v>600145263</v>
      </c>
      <c r="G319" s="813" t="s">
        <v>1303</v>
      </c>
      <c r="H319" s="814" t="s">
        <v>29</v>
      </c>
      <c r="I319" s="673" t="s">
        <v>30</v>
      </c>
      <c r="J319" s="673" t="s">
        <v>219</v>
      </c>
      <c r="K319" s="815" t="s">
        <v>1304</v>
      </c>
      <c r="L319" s="670">
        <v>15000000</v>
      </c>
      <c r="M319" s="811">
        <v>0</v>
      </c>
      <c r="N319" s="671">
        <v>2024</v>
      </c>
      <c r="O319" s="672">
        <v>2030</v>
      </c>
      <c r="P319" s="673"/>
      <c r="Q319" s="673"/>
      <c r="R319" s="673"/>
      <c r="S319" s="673"/>
      <c r="T319" s="673"/>
      <c r="U319" s="673"/>
      <c r="V319" s="673"/>
      <c r="W319" s="673"/>
      <c r="X319" s="673"/>
      <c r="Y319" s="813"/>
      <c r="Z319" s="624" t="s">
        <v>58</v>
      </c>
    </row>
    <row r="320" spans="1:244" ht="45">
      <c r="A320" s="768">
        <v>316</v>
      </c>
      <c r="B320" s="816" t="s">
        <v>1305</v>
      </c>
      <c r="C320" s="816" t="s">
        <v>216</v>
      </c>
      <c r="D320" s="817">
        <v>64628329</v>
      </c>
      <c r="E320" s="817">
        <v>102520232</v>
      </c>
      <c r="F320" s="817">
        <v>600145352</v>
      </c>
      <c r="G320" s="816" t="s">
        <v>1306</v>
      </c>
      <c r="H320" s="818" t="s">
        <v>29</v>
      </c>
      <c r="I320" s="817" t="s">
        <v>30</v>
      </c>
      <c r="J320" s="819" t="s">
        <v>219</v>
      </c>
      <c r="K320" s="461" t="s">
        <v>1307</v>
      </c>
      <c r="L320" s="820">
        <v>1500000</v>
      </c>
      <c r="M320" s="769">
        <v>0</v>
      </c>
      <c r="N320" s="821">
        <v>2023</v>
      </c>
      <c r="O320" s="822">
        <v>2024</v>
      </c>
      <c r="P320" s="817" t="s">
        <v>132</v>
      </c>
      <c r="Q320" s="817" t="s">
        <v>132</v>
      </c>
      <c r="R320" s="817" t="s">
        <v>132</v>
      </c>
      <c r="S320" s="817" t="s">
        <v>132</v>
      </c>
      <c r="T320" s="817"/>
      <c r="U320" s="817"/>
      <c r="V320" s="817"/>
      <c r="W320" s="817"/>
      <c r="X320" s="817" t="s">
        <v>132</v>
      </c>
      <c r="Y320" s="816" t="s">
        <v>1308</v>
      </c>
      <c r="Z320" s="770" t="s">
        <v>58</v>
      </c>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row>
    <row r="321" spans="1:244" s="448" customFormat="1" ht="56.25">
      <c r="A321" s="1263">
        <v>317</v>
      </c>
      <c r="B321" s="816" t="s">
        <v>1070</v>
      </c>
      <c r="C321" s="819" t="s">
        <v>216</v>
      </c>
      <c r="D321" s="819">
        <v>61989142</v>
      </c>
      <c r="E321" s="819">
        <v>120100576</v>
      </c>
      <c r="F321" s="819">
        <v>600144666</v>
      </c>
      <c r="G321" s="1264" t="s">
        <v>1071</v>
      </c>
      <c r="H321" s="819" t="s">
        <v>29</v>
      </c>
      <c r="I321" s="819" t="s">
        <v>30</v>
      </c>
      <c r="J321" s="819" t="s">
        <v>219</v>
      </c>
      <c r="K321" s="1264" t="s">
        <v>1309</v>
      </c>
      <c r="L321" s="1265">
        <v>10000000</v>
      </c>
      <c r="M321" s="1266">
        <v>0</v>
      </c>
      <c r="N321" s="819" t="s">
        <v>179</v>
      </c>
      <c r="O321" s="819" t="s">
        <v>223</v>
      </c>
      <c r="P321" s="819" t="s">
        <v>132</v>
      </c>
      <c r="Q321" s="819"/>
      <c r="R321" s="819" t="s">
        <v>132</v>
      </c>
      <c r="S321" s="819" t="s">
        <v>132</v>
      </c>
      <c r="T321" s="819"/>
      <c r="U321" s="819"/>
      <c r="V321" s="819" t="s">
        <v>1073</v>
      </c>
      <c r="W321" s="819"/>
      <c r="X321" s="819" t="s">
        <v>132</v>
      </c>
      <c r="Y321" s="816" t="s">
        <v>1310</v>
      </c>
      <c r="Z321" s="1267" t="s">
        <v>58</v>
      </c>
      <c r="AA321" s="448" t="s">
        <v>1796</v>
      </c>
    </row>
    <row r="322" spans="1:244" ht="22.5">
      <c r="A322" s="502">
        <v>318</v>
      </c>
      <c r="B322" s="511" t="s">
        <v>1311</v>
      </c>
      <c r="C322" s="506" t="s">
        <v>216</v>
      </c>
      <c r="D322" s="506" t="s">
        <v>1026</v>
      </c>
      <c r="E322" s="506">
        <v>102520437</v>
      </c>
      <c r="F322" s="504">
        <v>600144879</v>
      </c>
      <c r="G322" s="506" t="s">
        <v>1281</v>
      </c>
      <c r="H322" s="503" t="s">
        <v>29</v>
      </c>
      <c r="I322" s="506" t="s">
        <v>30</v>
      </c>
      <c r="J322" s="506" t="s">
        <v>219</v>
      </c>
      <c r="K322" s="511" t="s">
        <v>1312</v>
      </c>
      <c r="L322" s="505">
        <v>3000000</v>
      </c>
      <c r="M322" s="392">
        <v>0</v>
      </c>
      <c r="N322" s="493">
        <v>2024</v>
      </c>
      <c r="O322" s="493">
        <v>2026</v>
      </c>
      <c r="P322" s="506"/>
      <c r="Q322" s="506"/>
      <c r="R322" s="506"/>
      <c r="S322" s="506"/>
      <c r="T322" s="506"/>
      <c r="U322" s="506"/>
      <c r="V322" s="506"/>
      <c r="W322" s="506"/>
      <c r="X322" s="506"/>
      <c r="Y322" s="746"/>
      <c r="Z322" s="507" t="s">
        <v>58</v>
      </c>
      <c r="BJ322" s="220"/>
      <c r="BK322" s="220"/>
      <c r="BL322" s="220"/>
      <c r="BM322" s="220"/>
      <c r="BN322" s="220"/>
      <c r="BO322" s="220"/>
      <c r="BP322" s="220"/>
      <c r="BQ322" s="220"/>
      <c r="BR322" s="220"/>
      <c r="BS322" s="220"/>
      <c r="BT322" s="220"/>
      <c r="BU322" s="220"/>
      <c r="BV322" s="220"/>
      <c r="BW322" s="220"/>
      <c r="BX322" s="220"/>
      <c r="BY322" s="220"/>
      <c r="BZ322" s="220"/>
      <c r="CA322" s="220"/>
      <c r="CB322" s="220"/>
      <c r="CC322" s="220"/>
      <c r="CD322" s="220"/>
      <c r="CE322" s="220"/>
      <c r="CF322" s="220"/>
      <c r="CG322" s="220"/>
      <c r="CH322" s="220"/>
      <c r="CI322" s="220"/>
      <c r="CJ322" s="220"/>
      <c r="CK322" s="220"/>
      <c r="CL322" s="220"/>
      <c r="CM322" s="220"/>
      <c r="CN322" s="220"/>
      <c r="CO322" s="220"/>
      <c r="CP322" s="220"/>
      <c r="CQ322" s="220"/>
      <c r="CR322" s="220"/>
      <c r="CS322" s="220"/>
      <c r="CT322" s="220"/>
      <c r="CU322" s="220"/>
      <c r="CV322" s="220"/>
      <c r="CW322" s="220"/>
      <c r="CX322" s="220"/>
      <c r="CY322" s="220"/>
      <c r="CZ322" s="220"/>
      <c r="DA322" s="220"/>
      <c r="DB322" s="220"/>
      <c r="DC322" s="220"/>
      <c r="DD322" s="220"/>
      <c r="DE322" s="220"/>
      <c r="DF322" s="220"/>
      <c r="DG322" s="220"/>
      <c r="DH322" s="220"/>
      <c r="DI322" s="220"/>
      <c r="DJ322" s="220"/>
      <c r="DK322" s="220"/>
      <c r="DL322" s="220"/>
      <c r="DM322" s="220"/>
      <c r="DN322" s="220"/>
      <c r="DO322" s="220"/>
      <c r="DP322" s="220"/>
      <c r="DQ322" s="220"/>
      <c r="DR322" s="220"/>
      <c r="DS322" s="220"/>
      <c r="DT322" s="220"/>
      <c r="DU322" s="220"/>
      <c r="DV322" s="220"/>
      <c r="DW322" s="220"/>
      <c r="DX322" s="220"/>
      <c r="DY322" s="220"/>
      <c r="DZ322" s="220"/>
      <c r="EA322" s="220"/>
      <c r="EB322" s="220"/>
      <c r="EC322" s="220"/>
      <c r="ED322" s="220"/>
      <c r="EE322" s="220"/>
      <c r="EF322" s="220"/>
      <c r="EG322" s="220"/>
      <c r="EH322" s="220"/>
      <c r="EI322" s="220"/>
      <c r="EJ322" s="220"/>
      <c r="EK322" s="220"/>
      <c r="EL322" s="220"/>
      <c r="EM322" s="220"/>
      <c r="EN322" s="220"/>
      <c r="EO322" s="220"/>
      <c r="EP322" s="220"/>
      <c r="EQ322" s="220"/>
      <c r="ER322" s="220"/>
      <c r="ES322" s="220"/>
      <c r="ET322" s="220"/>
      <c r="EU322" s="220"/>
      <c r="EV322" s="220"/>
      <c r="EW322" s="220"/>
      <c r="EX322" s="220"/>
      <c r="EY322" s="220"/>
      <c r="EZ322" s="220"/>
      <c r="FA322" s="220"/>
      <c r="FB322" s="220"/>
      <c r="FC322" s="220"/>
      <c r="FD322" s="220"/>
      <c r="FE322" s="220"/>
      <c r="FF322" s="220"/>
      <c r="FG322" s="220"/>
      <c r="FH322" s="220"/>
      <c r="FI322" s="220"/>
      <c r="FJ322" s="220"/>
      <c r="FK322" s="220"/>
      <c r="FL322" s="220"/>
      <c r="FM322" s="220"/>
      <c r="FN322" s="220"/>
      <c r="FO322" s="220"/>
      <c r="FP322" s="220"/>
      <c r="FQ322" s="220"/>
      <c r="FR322" s="220"/>
      <c r="FS322" s="220"/>
      <c r="FT322" s="220"/>
      <c r="FU322" s="220"/>
      <c r="FV322" s="220"/>
      <c r="FW322" s="220"/>
      <c r="FX322" s="220"/>
      <c r="FY322" s="220"/>
      <c r="FZ322" s="220"/>
      <c r="GA322" s="220"/>
      <c r="GB322" s="220"/>
      <c r="GC322" s="220"/>
      <c r="GD322" s="220"/>
      <c r="GE322" s="220"/>
      <c r="GF322" s="220"/>
      <c r="GG322" s="220"/>
      <c r="GH322" s="220"/>
      <c r="GI322" s="220"/>
      <c r="GJ322" s="220"/>
      <c r="GK322" s="220"/>
      <c r="GL322" s="220"/>
      <c r="GM322" s="220"/>
      <c r="GN322" s="220"/>
      <c r="GO322" s="220"/>
      <c r="GP322" s="220"/>
      <c r="GQ322" s="220"/>
      <c r="GR322" s="220"/>
      <c r="GS322" s="220"/>
      <c r="GT322" s="220"/>
      <c r="GU322" s="220"/>
      <c r="GV322" s="220"/>
      <c r="GW322" s="220"/>
      <c r="GX322" s="220"/>
      <c r="GY322" s="220"/>
      <c r="GZ322" s="220"/>
      <c r="HA322" s="220"/>
      <c r="HB322" s="220"/>
      <c r="HC322" s="220"/>
      <c r="HD322" s="220"/>
      <c r="HE322" s="220"/>
      <c r="HF322" s="220"/>
      <c r="HG322" s="220"/>
      <c r="HH322" s="220"/>
      <c r="HI322" s="220"/>
      <c r="HJ322" s="220"/>
      <c r="HK322" s="220"/>
      <c r="HL322" s="220"/>
      <c r="HM322" s="220"/>
      <c r="HN322" s="220"/>
      <c r="HO322" s="220"/>
      <c r="HP322" s="220"/>
      <c r="HQ322" s="220"/>
      <c r="HR322" s="220"/>
      <c r="HS322" s="220"/>
      <c r="HT322" s="220"/>
      <c r="HU322" s="220"/>
      <c r="HV322" s="220"/>
      <c r="HW322" s="220"/>
      <c r="HX322" s="220"/>
      <c r="HY322" s="220"/>
      <c r="HZ322" s="220"/>
      <c r="IA322" s="220"/>
      <c r="IB322" s="220"/>
      <c r="IC322" s="220"/>
      <c r="ID322" s="220"/>
      <c r="IE322" s="220"/>
      <c r="IF322" s="220"/>
      <c r="IG322" s="220"/>
      <c r="IH322" s="220"/>
      <c r="II322" s="220"/>
      <c r="IJ322" s="220"/>
    </row>
    <row r="323" spans="1:244" ht="101.25">
      <c r="A323" s="621">
        <v>319</v>
      </c>
      <c r="B323" s="525" t="s">
        <v>435</v>
      </c>
      <c r="C323" s="543" t="s">
        <v>436</v>
      </c>
      <c r="D323" s="544">
        <v>75029162</v>
      </c>
      <c r="E323" s="544">
        <v>102520593</v>
      </c>
      <c r="F323" s="545">
        <v>600144917</v>
      </c>
      <c r="G323" s="525" t="s">
        <v>1313</v>
      </c>
      <c r="H323" s="546" t="s">
        <v>29</v>
      </c>
      <c r="I323" s="525" t="s">
        <v>30</v>
      </c>
      <c r="J323" s="525" t="s">
        <v>1314</v>
      </c>
      <c r="K323" s="299" t="s">
        <v>1708</v>
      </c>
      <c r="L323" s="290">
        <v>100000000</v>
      </c>
      <c r="M323" s="541">
        <f t="shared" ref="M323:M325" si="35">L323/100*85</f>
        <v>85000000</v>
      </c>
      <c r="N323" s="475">
        <v>2026</v>
      </c>
      <c r="O323" s="475">
        <v>2027</v>
      </c>
      <c r="P323" s="378" t="s">
        <v>132</v>
      </c>
      <c r="Q323" s="378"/>
      <c r="R323" s="378" t="s">
        <v>132</v>
      </c>
      <c r="S323" s="378" t="s">
        <v>132</v>
      </c>
      <c r="T323" s="378"/>
      <c r="U323" s="378"/>
      <c r="V323" s="378" t="s">
        <v>132</v>
      </c>
      <c r="W323" s="378"/>
      <c r="X323" s="378" t="s">
        <v>132</v>
      </c>
      <c r="Y323" s="547" t="s">
        <v>1709</v>
      </c>
      <c r="Z323" s="548" t="s">
        <v>36</v>
      </c>
      <c r="BJ323" s="220"/>
      <c r="BK323" s="220"/>
      <c r="BL323" s="220"/>
      <c r="BM323" s="220"/>
      <c r="BN323" s="220"/>
      <c r="BO323" s="220"/>
      <c r="BP323" s="220"/>
      <c r="BQ323" s="220"/>
      <c r="BR323" s="220"/>
      <c r="BS323" s="220"/>
      <c r="BT323" s="220"/>
      <c r="BU323" s="220"/>
      <c r="BV323" s="220"/>
      <c r="BW323" s="220"/>
      <c r="BX323" s="220"/>
      <c r="BY323" s="220"/>
      <c r="BZ323" s="220"/>
      <c r="CA323" s="220"/>
      <c r="CB323" s="220"/>
      <c r="CC323" s="220"/>
      <c r="CD323" s="220"/>
      <c r="CE323" s="220"/>
      <c r="CF323" s="220"/>
      <c r="CG323" s="220"/>
      <c r="CH323" s="220"/>
      <c r="CI323" s="220"/>
      <c r="CJ323" s="220"/>
      <c r="CK323" s="220"/>
      <c r="CL323" s="220"/>
      <c r="CM323" s="220"/>
      <c r="CN323" s="220"/>
      <c r="CO323" s="220"/>
      <c r="CP323" s="220"/>
      <c r="CQ323" s="220"/>
      <c r="CR323" s="220"/>
      <c r="CS323" s="220"/>
      <c r="CT323" s="220"/>
      <c r="CU323" s="220"/>
      <c r="CV323" s="220"/>
      <c r="CW323" s="220"/>
      <c r="CX323" s="220"/>
      <c r="CY323" s="220"/>
      <c r="CZ323" s="220"/>
      <c r="DA323" s="220"/>
      <c r="DB323" s="220"/>
      <c r="DC323" s="220"/>
      <c r="DD323" s="220"/>
      <c r="DE323" s="220"/>
      <c r="DF323" s="220"/>
      <c r="DG323" s="220"/>
      <c r="DH323" s="220"/>
      <c r="DI323" s="220"/>
      <c r="DJ323" s="220"/>
      <c r="DK323" s="220"/>
      <c r="DL323" s="220"/>
      <c r="DM323" s="220"/>
      <c r="DN323" s="220"/>
      <c r="DO323" s="220"/>
      <c r="DP323" s="220"/>
      <c r="DQ323" s="220"/>
      <c r="DR323" s="220"/>
      <c r="DS323" s="220"/>
      <c r="DT323" s="220"/>
      <c r="DU323" s="220"/>
      <c r="DV323" s="220"/>
      <c r="DW323" s="220"/>
      <c r="DX323" s="220"/>
      <c r="DY323" s="220"/>
      <c r="DZ323" s="220"/>
      <c r="EA323" s="220"/>
      <c r="EB323" s="220"/>
      <c r="EC323" s="220"/>
      <c r="ED323" s="220"/>
      <c r="EE323" s="220"/>
      <c r="EF323" s="220"/>
      <c r="EG323" s="220"/>
      <c r="EH323" s="220"/>
      <c r="EI323" s="220"/>
      <c r="EJ323" s="220"/>
      <c r="EK323" s="220"/>
      <c r="EL323" s="220"/>
      <c r="EM323" s="220"/>
      <c r="EN323" s="220"/>
      <c r="EO323" s="220"/>
      <c r="EP323" s="220"/>
      <c r="EQ323" s="220"/>
      <c r="ER323" s="220"/>
      <c r="ES323" s="220"/>
      <c r="ET323" s="220"/>
      <c r="EU323" s="220"/>
      <c r="EV323" s="220"/>
      <c r="EW323" s="220"/>
      <c r="EX323" s="220"/>
      <c r="EY323" s="220"/>
      <c r="EZ323" s="220"/>
      <c r="FA323" s="220"/>
      <c r="FB323" s="220"/>
      <c r="FC323" s="220"/>
      <c r="FD323" s="220"/>
      <c r="FE323" s="220"/>
      <c r="FF323" s="220"/>
      <c r="FG323" s="220"/>
      <c r="FH323" s="220"/>
      <c r="FI323" s="220"/>
      <c r="FJ323" s="220"/>
      <c r="FK323" s="220"/>
      <c r="FL323" s="220"/>
      <c r="FM323" s="220"/>
      <c r="FN323" s="220"/>
      <c r="FO323" s="220"/>
      <c r="FP323" s="220"/>
      <c r="FQ323" s="220"/>
      <c r="FR323" s="220"/>
      <c r="FS323" s="220"/>
      <c r="FT323" s="220"/>
      <c r="FU323" s="220"/>
      <c r="FV323" s="220"/>
      <c r="FW323" s="220"/>
      <c r="FX323" s="220"/>
      <c r="FY323" s="220"/>
      <c r="FZ323" s="220"/>
      <c r="GA323" s="220"/>
      <c r="GB323" s="220"/>
      <c r="GC323" s="220"/>
      <c r="GD323" s="220"/>
      <c r="GE323" s="220"/>
      <c r="GF323" s="220"/>
      <c r="GG323" s="220"/>
      <c r="GH323" s="220"/>
      <c r="GI323" s="220"/>
      <c r="GJ323" s="220"/>
      <c r="GK323" s="220"/>
      <c r="GL323" s="220"/>
      <c r="GM323" s="220"/>
      <c r="GN323" s="220"/>
      <c r="GO323" s="220"/>
      <c r="GP323" s="220"/>
      <c r="GQ323" s="220"/>
      <c r="GR323" s="220"/>
      <c r="GS323" s="220"/>
      <c r="GT323" s="220"/>
      <c r="GU323" s="220"/>
      <c r="GV323" s="220"/>
      <c r="GW323" s="220"/>
      <c r="GX323" s="220"/>
      <c r="GY323" s="220"/>
      <c r="GZ323" s="220"/>
      <c r="HA323" s="220"/>
      <c r="HB323" s="220"/>
      <c r="HC323" s="220"/>
      <c r="HD323" s="220"/>
      <c r="HE323" s="220"/>
      <c r="HF323" s="220"/>
      <c r="HG323" s="220"/>
      <c r="HH323" s="220"/>
      <c r="HI323" s="220"/>
      <c r="HJ323" s="220"/>
      <c r="HK323" s="220"/>
      <c r="HL323" s="220"/>
      <c r="HM323" s="220"/>
      <c r="HN323" s="220"/>
      <c r="HO323" s="220"/>
      <c r="HP323" s="220"/>
      <c r="HQ323" s="220"/>
      <c r="HR323" s="220"/>
      <c r="HS323" s="220"/>
      <c r="HT323" s="220"/>
      <c r="HU323" s="220"/>
      <c r="HV323" s="220"/>
      <c r="HW323" s="220"/>
      <c r="HX323" s="220"/>
      <c r="HY323" s="220"/>
      <c r="HZ323" s="220"/>
      <c r="IA323" s="220"/>
      <c r="IB323" s="220"/>
      <c r="IC323" s="220"/>
      <c r="ID323" s="220"/>
      <c r="IE323" s="220"/>
      <c r="IF323" s="220"/>
      <c r="IG323" s="220"/>
      <c r="IH323" s="220"/>
      <c r="II323" s="220"/>
      <c r="IJ323" s="220"/>
    </row>
    <row r="324" spans="1:244" ht="54" customHeight="1">
      <c r="A324" s="621">
        <v>320</v>
      </c>
      <c r="B324" s="525" t="s">
        <v>435</v>
      </c>
      <c r="C324" s="543" t="s">
        <v>436</v>
      </c>
      <c r="D324" s="544">
        <v>75029162</v>
      </c>
      <c r="E324" s="544">
        <v>102520593</v>
      </c>
      <c r="F324" s="545">
        <v>600144917</v>
      </c>
      <c r="G324" s="525" t="s">
        <v>1315</v>
      </c>
      <c r="H324" s="546" t="s">
        <v>29</v>
      </c>
      <c r="I324" s="525" t="s">
        <v>30</v>
      </c>
      <c r="J324" s="525" t="s">
        <v>1314</v>
      </c>
      <c r="K324" s="525" t="s">
        <v>1316</v>
      </c>
      <c r="L324" s="290">
        <v>20000000</v>
      </c>
      <c r="M324" s="541">
        <f t="shared" si="35"/>
        <v>17000000</v>
      </c>
      <c r="N324" s="475">
        <v>2028</v>
      </c>
      <c r="O324" s="475">
        <v>2028</v>
      </c>
      <c r="P324" s="378"/>
      <c r="Q324" s="378" t="s">
        <v>132</v>
      </c>
      <c r="R324" s="378" t="s">
        <v>132</v>
      </c>
      <c r="S324" s="378" t="s">
        <v>132</v>
      </c>
      <c r="T324" s="378"/>
      <c r="U324" s="378"/>
      <c r="V324" s="378" t="s">
        <v>132</v>
      </c>
      <c r="W324" s="378"/>
      <c r="X324" s="378"/>
      <c r="Y324" s="547" t="s">
        <v>197</v>
      </c>
      <c r="Z324" s="548" t="s">
        <v>58</v>
      </c>
      <c r="BJ324" s="220"/>
      <c r="BK324" s="220"/>
      <c r="BL324" s="220"/>
      <c r="BM324" s="220"/>
      <c r="BN324" s="220"/>
      <c r="BO324" s="220"/>
      <c r="BP324" s="220"/>
      <c r="BQ324" s="220"/>
      <c r="BR324" s="220"/>
      <c r="BS324" s="220"/>
      <c r="BT324" s="220"/>
      <c r="BU324" s="220"/>
      <c r="BV324" s="220"/>
      <c r="BW324" s="220"/>
      <c r="BX324" s="220"/>
      <c r="BY324" s="220"/>
      <c r="BZ324" s="220"/>
      <c r="CA324" s="220"/>
      <c r="CB324" s="220"/>
      <c r="CC324" s="220"/>
      <c r="CD324" s="220"/>
      <c r="CE324" s="220"/>
      <c r="CF324" s="220"/>
      <c r="CG324" s="220"/>
      <c r="CH324" s="220"/>
      <c r="CI324" s="220"/>
      <c r="CJ324" s="220"/>
      <c r="CK324" s="220"/>
      <c r="CL324" s="220"/>
      <c r="CM324" s="220"/>
      <c r="CN324" s="220"/>
      <c r="CO324" s="220"/>
      <c r="CP324" s="220"/>
      <c r="CQ324" s="220"/>
      <c r="CR324" s="220"/>
      <c r="CS324" s="220"/>
      <c r="CT324" s="220"/>
      <c r="CU324" s="220"/>
      <c r="CV324" s="220"/>
      <c r="CW324" s="220"/>
      <c r="CX324" s="220"/>
      <c r="CY324" s="220"/>
      <c r="CZ324" s="220"/>
      <c r="DA324" s="220"/>
      <c r="DB324" s="220"/>
      <c r="DC324" s="220"/>
      <c r="DD324" s="220"/>
      <c r="DE324" s="220"/>
      <c r="DF324" s="220"/>
      <c r="DG324" s="220"/>
      <c r="DH324" s="220"/>
      <c r="DI324" s="220"/>
      <c r="DJ324" s="220"/>
      <c r="DK324" s="220"/>
      <c r="DL324" s="220"/>
      <c r="DM324" s="220"/>
      <c r="DN324" s="220"/>
      <c r="DO324" s="220"/>
      <c r="DP324" s="220"/>
      <c r="DQ324" s="220"/>
      <c r="DR324" s="220"/>
      <c r="DS324" s="220"/>
      <c r="DT324" s="220"/>
      <c r="DU324" s="220"/>
      <c r="DV324" s="220"/>
      <c r="DW324" s="220"/>
      <c r="DX324" s="220"/>
      <c r="DY324" s="220"/>
      <c r="DZ324" s="220"/>
      <c r="EA324" s="220"/>
      <c r="EB324" s="220"/>
      <c r="EC324" s="220"/>
      <c r="ED324" s="220"/>
      <c r="EE324" s="220"/>
      <c r="EF324" s="220"/>
      <c r="EG324" s="220"/>
      <c r="EH324" s="220"/>
      <c r="EI324" s="220"/>
      <c r="EJ324" s="220"/>
      <c r="EK324" s="220"/>
      <c r="EL324" s="220"/>
      <c r="EM324" s="220"/>
      <c r="EN324" s="220"/>
      <c r="EO324" s="220"/>
      <c r="EP324" s="220"/>
      <c r="EQ324" s="220"/>
      <c r="ER324" s="220"/>
      <c r="ES324" s="220"/>
      <c r="ET324" s="220"/>
      <c r="EU324" s="220"/>
      <c r="EV324" s="220"/>
      <c r="EW324" s="220"/>
      <c r="EX324" s="220"/>
      <c r="EY324" s="220"/>
      <c r="EZ324" s="220"/>
      <c r="FA324" s="220"/>
      <c r="FB324" s="220"/>
      <c r="FC324" s="220"/>
      <c r="FD324" s="220"/>
      <c r="FE324" s="220"/>
      <c r="FF324" s="220"/>
      <c r="FG324" s="220"/>
      <c r="FH324" s="220"/>
      <c r="FI324" s="220"/>
      <c r="FJ324" s="220"/>
      <c r="FK324" s="220"/>
      <c r="FL324" s="220"/>
      <c r="FM324" s="220"/>
      <c r="FN324" s="220"/>
      <c r="FO324" s="220"/>
      <c r="FP324" s="220"/>
      <c r="FQ324" s="220"/>
      <c r="FR324" s="220"/>
      <c r="FS324" s="220"/>
      <c r="FT324" s="220"/>
      <c r="FU324" s="220"/>
      <c r="FV324" s="220"/>
      <c r="FW324" s="220"/>
      <c r="FX324" s="220"/>
      <c r="FY324" s="220"/>
      <c r="FZ324" s="220"/>
      <c r="GA324" s="220"/>
      <c r="GB324" s="220"/>
      <c r="GC324" s="220"/>
      <c r="GD324" s="220"/>
      <c r="GE324" s="220"/>
      <c r="GF324" s="220"/>
      <c r="GG324" s="220"/>
      <c r="GH324" s="220"/>
      <c r="GI324" s="220"/>
      <c r="GJ324" s="220"/>
      <c r="GK324" s="220"/>
      <c r="GL324" s="220"/>
      <c r="GM324" s="220"/>
      <c r="GN324" s="220"/>
      <c r="GO324" s="220"/>
      <c r="GP324" s="220"/>
      <c r="GQ324" s="220"/>
      <c r="GR324" s="220"/>
      <c r="GS324" s="220"/>
      <c r="GT324" s="220"/>
      <c r="GU324" s="220"/>
      <c r="GV324" s="220"/>
      <c r="GW324" s="220"/>
      <c r="GX324" s="220"/>
      <c r="GY324" s="220"/>
      <c r="GZ324" s="220"/>
      <c r="HA324" s="220"/>
      <c r="HB324" s="220"/>
      <c r="HC324" s="220"/>
      <c r="HD324" s="220"/>
      <c r="HE324" s="220"/>
      <c r="HF324" s="220"/>
      <c r="HG324" s="220"/>
      <c r="HH324" s="220"/>
      <c r="HI324" s="220"/>
      <c r="HJ324" s="220"/>
      <c r="HK324" s="220"/>
      <c r="HL324" s="220"/>
      <c r="HM324" s="220"/>
      <c r="HN324" s="220"/>
      <c r="HO324" s="220"/>
      <c r="HP324" s="220"/>
      <c r="HQ324" s="220"/>
      <c r="HR324" s="220"/>
      <c r="HS324" s="220"/>
      <c r="HT324" s="220"/>
      <c r="HU324" s="220"/>
      <c r="HV324" s="220"/>
      <c r="HW324" s="220"/>
      <c r="HX324" s="220"/>
      <c r="HY324" s="220"/>
      <c r="HZ324" s="220"/>
      <c r="IA324" s="220"/>
      <c r="IB324" s="220"/>
      <c r="IC324" s="220"/>
      <c r="ID324" s="220"/>
      <c r="IE324" s="220"/>
      <c r="IF324" s="220"/>
      <c r="IG324" s="220"/>
      <c r="IH324" s="220"/>
      <c r="II324" s="220"/>
      <c r="IJ324" s="220"/>
    </row>
    <row r="325" spans="1:244" ht="67.5">
      <c r="A325" s="621">
        <v>321</v>
      </c>
      <c r="B325" s="525" t="s">
        <v>435</v>
      </c>
      <c r="C325" s="543" t="s">
        <v>436</v>
      </c>
      <c r="D325" s="544">
        <v>75029162</v>
      </c>
      <c r="E325" s="544">
        <v>102520593</v>
      </c>
      <c r="F325" s="545">
        <v>600144917</v>
      </c>
      <c r="G325" s="525" t="s">
        <v>1317</v>
      </c>
      <c r="H325" s="546" t="s">
        <v>29</v>
      </c>
      <c r="I325" s="525" t="s">
        <v>30</v>
      </c>
      <c r="J325" s="525" t="s">
        <v>1314</v>
      </c>
      <c r="K325" s="299" t="s">
        <v>1710</v>
      </c>
      <c r="L325" s="290">
        <v>40000000</v>
      </c>
      <c r="M325" s="541">
        <f t="shared" si="35"/>
        <v>34000000</v>
      </c>
      <c r="N325" s="475">
        <v>2028</v>
      </c>
      <c r="O325" s="475">
        <v>2029</v>
      </c>
      <c r="P325" s="378"/>
      <c r="Q325" s="378"/>
      <c r="R325" s="378" t="s">
        <v>132</v>
      </c>
      <c r="S325" s="378" t="s">
        <v>132</v>
      </c>
      <c r="T325" s="378"/>
      <c r="U325" s="378"/>
      <c r="V325" s="378" t="s">
        <v>132</v>
      </c>
      <c r="W325" s="378" t="s">
        <v>132</v>
      </c>
      <c r="X325" s="378" t="s">
        <v>132</v>
      </c>
      <c r="Y325" s="547" t="s">
        <v>197</v>
      </c>
      <c r="Z325" s="548" t="s">
        <v>58</v>
      </c>
      <c r="BJ325" s="220"/>
      <c r="BK325" s="220"/>
      <c r="BL325" s="220"/>
      <c r="BM325" s="220"/>
      <c r="BN325" s="220"/>
      <c r="BO325" s="220"/>
      <c r="BP325" s="220"/>
      <c r="BQ325" s="220"/>
      <c r="BR325" s="220"/>
      <c r="BS325" s="220"/>
      <c r="BT325" s="220"/>
      <c r="BU325" s="220"/>
      <c r="BV325" s="220"/>
      <c r="BW325" s="220"/>
      <c r="BX325" s="220"/>
      <c r="BY325" s="220"/>
      <c r="BZ325" s="220"/>
      <c r="CA325" s="220"/>
      <c r="CB325" s="220"/>
      <c r="CC325" s="220"/>
      <c r="CD325" s="220"/>
      <c r="CE325" s="220"/>
      <c r="CF325" s="220"/>
      <c r="CG325" s="220"/>
      <c r="CH325" s="220"/>
      <c r="CI325" s="220"/>
      <c r="CJ325" s="220"/>
      <c r="CK325" s="220"/>
      <c r="CL325" s="220"/>
      <c r="CM325" s="220"/>
      <c r="CN325" s="220"/>
      <c r="CO325" s="220"/>
      <c r="CP325" s="220"/>
      <c r="CQ325" s="220"/>
      <c r="CR325" s="220"/>
      <c r="CS325" s="220"/>
      <c r="CT325" s="220"/>
      <c r="CU325" s="220"/>
      <c r="CV325" s="220"/>
      <c r="CW325" s="220"/>
      <c r="CX325" s="220"/>
      <c r="CY325" s="220"/>
      <c r="CZ325" s="220"/>
      <c r="DA325" s="220"/>
      <c r="DB325" s="220"/>
      <c r="DC325" s="220"/>
      <c r="DD325" s="220"/>
      <c r="DE325" s="220"/>
      <c r="DF325" s="220"/>
      <c r="DG325" s="220"/>
      <c r="DH325" s="220"/>
      <c r="DI325" s="220"/>
      <c r="DJ325" s="220"/>
      <c r="DK325" s="220"/>
      <c r="DL325" s="220"/>
      <c r="DM325" s="220"/>
      <c r="DN325" s="220"/>
      <c r="DO325" s="220"/>
      <c r="DP325" s="220"/>
      <c r="DQ325" s="220"/>
      <c r="DR325" s="220"/>
      <c r="DS325" s="220"/>
      <c r="DT325" s="220"/>
      <c r="DU325" s="220"/>
      <c r="DV325" s="220"/>
      <c r="DW325" s="220"/>
      <c r="DX325" s="220"/>
      <c r="DY325" s="220"/>
      <c r="DZ325" s="220"/>
      <c r="EA325" s="220"/>
      <c r="EB325" s="220"/>
      <c r="EC325" s="220"/>
      <c r="ED325" s="220"/>
      <c r="EE325" s="220"/>
      <c r="EF325" s="220"/>
      <c r="EG325" s="220"/>
      <c r="EH325" s="220"/>
      <c r="EI325" s="220"/>
      <c r="EJ325" s="220"/>
      <c r="EK325" s="220"/>
      <c r="EL325" s="220"/>
      <c r="EM325" s="220"/>
      <c r="EN325" s="220"/>
      <c r="EO325" s="220"/>
      <c r="EP325" s="220"/>
      <c r="EQ325" s="220"/>
      <c r="ER325" s="220"/>
      <c r="ES325" s="220"/>
      <c r="ET325" s="220"/>
      <c r="EU325" s="220"/>
      <c r="EV325" s="220"/>
      <c r="EW325" s="220"/>
      <c r="EX325" s="220"/>
      <c r="EY325" s="220"/>
      <c r="EZ325" s="220"/>
      <c r="FA325" s="220"/>
      <c r="FB325" s="220"/>
      <c r="FC325" s="220"/>
      <c r="FD325" s="220"/>
      <c r="FE325" s="220"/>
      <c r="FF325" s="220"/>
      <c r="FG325" s="220"/>
      <c r="FH325" s="220"/>
      <c r="FI325" s="220"/>
      <c r="FJ325" s="220"/>
      <c r="FK325" s="220"/>
      <c r="FL325" s="220"/>
      <c r="FM325" s="220"/>
      <c r="FN325" s="220"/>
      <c r="FO325" s="220"/>
      <c r="FP325" s="220"/>
      <c r="FQ325" s="220"/>
      <c r="FR325" s="220"/>
      <c r="FS325" s="220"/>
      <c r="FT325" s="220"/>
      <c r="FU325" s="220"/>
      <c r="FV325" s="220"/>
      <c r="FW325" s="220"/>
      <c r="FX325" s="220"/>
      <c r="FY325" s="220"/>
      <c r="FZ325" s="220"/>
      <c r="GA325" s="220"/>
      <c r="GB325" s="220"/>
      <c r="GC325" s="220"/>
      <c r="GD325" s="220"/>
      <c r="GE325" s="220"/>
      <c r="GF325" s="220"/>
      <c r="GG325" s="220"/>
      <c r="GH325" s="220"/>
      <c r="GI325" s="220"/>
      <c r="GJ325" s="220"/>
      <c r="GK325" s="220"/>
      <c r="GL325" s="220"/>
      <c r="GM325" s="220"/>
      <c r="GN325" s="220"/>
      <c r="GO325" s="220"/>
      <c r="GP325" s="220"/>
      <c r="GQ325" s="220"/>
      <c r="GR325" s="220"/>
      <c r="GS325" s="220"/>
      <c r="GT325" s="220"/>
      <c r="GU325" s="220"/>
      <c r="GV325" s="220"/>
      <c r="GW325" s="220"/>
      <c r="GX325" s="220"/>
      <c r="GY325" s="220"/>
      <c r="GZ325" s="220"/>
      <c r="HA325" s="220"/>
      <c r="HB325" s="220"/>
      <c r="HC325" s="220"/>
      <c r="HD325" s="220"/>
      <c r="HE325" s="220"/>
      <c r="HF325" s="220"/>
      <c r="HG325" s="220"/>
      <c r="HH325" s="220"/>
      <c r="HI325" s="220"/>
      <c r="HJ325" s="220"/>
      <c r="HK325" s="220"/>
      <c r="HL325" s="220"/>
      <c r="HM325" s="220"/>
      <c r="HN325" s="220"/>
      <c r="HO325" s="220"/>
      <c r="HP325" s="220"/>
      <c r="HQ325" s="220"/>
      <c r="HR325" s="220"/>
      <c r="HS325" s="220"/>
      <c r="HT325" s="220"/>
      <c r="HU325" s="220"/>
      <c r="HV325" s="220"/>
      <c r="HW325" s="220"/>
      <c r="HX325" s="220"/>
      <c r="HY325" s="220"/>
      <c r="HZ325" s="220"/>
      <c r="IA325" s="220"/>
      <c r="IB325" s="220"/>
      <c r="IC325" s="220"/>
      <c r="ID325" s="220"/>
      <c r="IE325" s="220"/>
      <c r="IF325" s="220"/>
      <c r="IG325" s="220"/>
      <c r="IH325" s="220"/>
      <c r="II325" s="220"/>
      <c r="IJ325" s="220"/>
    </row>
    <row r="326" spans="1:244" ht="56.25">
      <c r="A326" s="621">
        <v>322</v>
      </c>
      <c r="B326" s="284" t="s">
        <v>627</v>
      </c>
      <c r="C326" s="284" t="s">
        <v>628</v>
      </c>
      <c r="D326" s="285">
        <v>75026970</v>
      </c>
      <c r="E326" s="285" t="s">
        <v>629</v>
      </c>
      <c r="F326" s="285" t="s">
        <v>630</v>
      </c>
      <c r="G326" s="286" t="s">
        <v>1231</v>
      </c>
      <c r="H326" s="287" t="s">
        <v>29</v>
      </c>
      <c r="I326" s="287" t="s">
        <v>30</v>
      </c>
      <c r="J326" s="288" t="s">
        <v>632</v>
      </c>
      <c r="K326" s="289" t="s">
        <v>1318</v>
      </c>
      <c r="L326" s="670">
        <v>2500000</v>
      </c>
      <c r="M326" s="811">
        <f t="shared" ref="M326" si="36">L326/100*85</f>
        <v>2125000</v>
      </c>
      <c r="N326" s="671">
        <v>2022</v>
      </c>
      <c r="O326" s="671">
        <v>2025</v>
      </c>
      <c r="P326" s="293" t="s">
        <v>132</v>
      </c>
      <c r="Q326" s="293" t="s">
        <v>132</v>
      </c>
      <c r="R326" s="293" t="s">
        <v>132</v>
      </c>
      <c r="S326" s="293" t="s">
        <v>132</v>
      </c>
      <c r="T326" s="293"/>
      <c r="U326" s="293"/>
      <c r="V326" s="293"/>
      <c r="W326" s="293"/>
      <c r="X326" s="293" t="s">
        <v>132</v>
      </c>
      <c r="Y326" s="284" t="s">
        <v>1319</v>
      </c>
      <c r="Z326" s="294" t="s">
        <v>58</v>
      </c>
      <c r="BJ326" s="220"/>
      <c r="BK326" s="220"/>
      <c r="BL326" s="220"/>
      <c r="BM326" s="220"/>
      <c r="BN326" s="220"/>
      <c r="BO326" s="220"/>
      <c r="BP326" s="220"/>
      <c r="BQ326" s="220"/>
      <c r="BR326" s="220"/>
      <c r="BS326" s="220"/>
      <c r="BT326" s="220"/>
      <c r="BU326" s="220"/>
      <c r="BV326" s="220"/>
      <c r="BW326" s="220"/>
      <c r="BX326" s="220"/>
      <c r="BY326" s="220"/>
      <c r="BZ326" s="220"/>
      <c r="CA326" s="220"/>
      <c r="CB326" s="220"/>
      <c r="CC326" s="220"/>
      <c r="CD326" s="220"/>
      <c r="CE326" s="220"/>
      <c r="CF326" s="220"/>
      <c r="CG326" s="220"/>
      <c r="CH326" s="220"/>
      <c r="CI326" s="220"/>
      <c r="CJ326" s="220"/>
      <c r="CK326" s="220"/>
      <c r="CL326" s="220"/>
      <c r="CM326" s="220"/>
      <c r="CN326" s="220"/>
      <c r="CO326" s="220"/>
      <c r="CP326" s="220"/>
      <c r="CQ326" s="220"/>
      <c r="CR326" s="220"/>
      <c r="CS326" s="220"/>
      <c r="CT326" s="220"/>
      <c r="CU326" s="220"/>
      <c r="CV326" s="220"/>
      <c r="CW326" s="220"/>
      <c r="CX326" s="220"/>
      <c r="CY326" s="220"/>
      <c r="CZ326" s="220"/>
      <c r="DA326" s="220"/>
      <c r="DB326" s="220"/>
      <c r="DC326" s="220"/>
      <c r="DD326" s="220"/>
      <c r="DE326" s="220"/>
      <c r="DF326" s="220"/>
      <c r="DG326" s="220"/>
      <c r="DH326" s="220"/>
      <c r="DI326" s="220"/>
      <c r="DJ326" s="220"/>
      <c r="DK326" s="220"/>
      <c r="DL326" s="220"/>
      <c r="DM326" s="220"/>
      <c r="DN326" s="220"/>
      <c r="DO326" s="220"/>
      <c r="DP326" s="220"/>
      <c r="DQ326" s="220"/>
      <c r="DR326" s="220"/>
      <c r="DS326" s="220"/>
      <c r="DT326" s="220"/>
      <c r="DU326" s="220"/>
      <c r="DV326" s="220"/>
      <c r="DW326" s="220"/>
      <c r="DX326" s="220"/>
      <c r="DY326" s="220"/>
      <c r="DZ326" s="220"/>
      <c r="EA326" s="220"/>
      <c r="EB326" s="220"/>
      <c r="EC326" s="220"/>
      <c r="ED326" s="220"/>
      <c r="EE326" s="220"/>
      <c r="EF326" s="220"/>
      <c r="EG326" s="220"/>
      <c r="EH326" s="220"/>
      <c r="EI326" s="220"/>
      <c r="EJ326" s="220"/>
      <c r="EK326" s="220"/>
      <c r="EL326" s="220"/>
      <c r="EM326" s="220"/>
      <c r="EN326" s="220"/>
      <c r="EO326" s="220"/>
      <c r="EP326" s="220"/>
      <c r="EQ326" s="220"/>
      <c r="ER326" s="220"/>
      <c r="ES326" s="220"/>
      <c r="ET326" s="220"/>
      <c r="EU326" s="220"/>
      <c r="EV326" s="220"/>
      <c r="EW326" s="220"/>
      <c r="EX326" s="220"/>
      <c r="EY326" s="220"/>
      <c r="EZ326" s="220"/>
      <c r="FA326" s="220"/>
      <c r="FB326" s="220"/>
      <c r="FC326" s="220"/>
      <c r="FD326" s="220"/>
      <c r="FE326" s="220"/>
      <c r="FF326" s="220"/>
      <c r="FG326" s="220"/>
      <c r="FH326" s="220"/>
      <c r="FI326" s="220"/>
      <c r="FJ326" s="220"/>
      <c r="FK326" s="220"/>
      <c r="FL326" s="220"/>
      <c r="FM326" s="220"/>
      <c r="FN326" s="220"/>
      <c r="FO326" s="220"/>
      <c r="FP326" s="220"/>
      <c r="FQ326" s="220"/>
      <c r="FR326" s="220"/>
      <c r="FS326" s="220"/>
      <c r="FT326" s="220"/>
      <c r="FU326" s="220"/>
      <c r="FV326" s="220"/>
      <c r="FW326" s="220"/>
      <c r="FX326" s="220"/>
      <c r="FY326" s="220"/>
      <c r="FZ326" s="220"/>
      <c r="GA326" s="220"/>
      <c r="GB326" s="220"/>
      <c r="GC326" s="220"/>
      <c r="GD326" s="220"/>
      <c r="GE326" s="220"/>
      <c r="GF326" s="220"/>
      <c r="GG326" s="220"/>
      <c r="GH326" s="220"/>
      <c r="GI326" s="220"/>
      <c r="GJ326" s="220"/>
      <c r="GK326" s="220"/>
      <c r="GL326" s="220"/>
      <c r="GM326" s="220"/>
      <c r="GN326" s="220"/>
      <c r="GO326" s="220"/>
      <c r="GP326" s="220"/>
      <c r="GQ326" s="220"/>
      <c r="GR326" s="220"/>
      <c r="GS326" s="220"/>
      <c r="GT326" s="220"/>
      <c r="GU326" s="220"/>
      <c r="GV326" s="220"/>
      <c r="GW326" s="220"/>
      <c r="GX326" s="220"/>
      <c r="GY326" s="220"/>
      <c r="GZ326" s="220"/>
      <c r="HA326" s="220"/>
      <c r="HB326" s="220"/>
      <c r="HC326" s="220"/>
      <c r="HD326" s="220"/>
      <c r="HE326" s="220"/>
      <c r="HF326" s="220"/>
      <c r="HG326" s="220"/>
      <c r="HH326" s="220"/>
      <c r="HI326" s="220"/>
      <c r="HJ326" s="220"/>
      <c r="HK326" s="220"/>
      <c r="HL326" s="220"/>
      <c r="HM326" s="220"/>
      <c r="HN326" s="220"/>
      <c r="HO326" s="220"/>
      <c r="HP326" s="220"/>
      <c r="HQ326" s="220"/>
      <c r="HR326" s="220"/>
      <c r="HS326" s="220"/>
      <c r="HT326" s="220"/>
      <c r="HU326" s="220"/>
      <c r="HV326" s="220"/>
      <c r="HW326" s="220"/>
      <c r="HX326" s="220"/>
      <c r="HY326" s="220"/>
      <c r="HZ326" s="220"/>
      <c r="IA326" s="220"/>
      <c r="IB326" s="220"/>
      <c r="IC326" s="220"/>
      <c r="ID326" s="220"/>
      <c r="IE326" s="220"/>
      <c r="IF326" s="220"/>
      <c r="IG326" s="220"/>
      <c r="IH326" s="220"/>
      <c r="II326" s="220"/>
      <c r="IJ326" s="220"/>
    </row>
    <row r="327" spans="1:244" ht="146.25">
      <c r="A327" s="621">
        <v>323</v>
      </c>
      <c r="B327" s="288" t="s">
        <v>939</v>
      </c>
      <c r="C327" s="288" t="s">
        <v>940</v>
      </c>
      <c r="D327" s="509" t="s">
        <v>941</v>
      </c>
      <c r="E327" s="321">
        <v>102508909</v>
      </c>
      <c r="F327" s="285">
        <v>600144763</v>
      </c>
      <c r="G327" s="288" t="s">
        <v>1320</v>
      </c>
      <c r="H327" s="287" t="s">
        <v>142</v>
      </c>
      <c r="I327" s="287" t="s">
        <v>30</v>
      </c>
      <c r="J327" s="288" t="s">
        <v>943</v>
      </c>
      <c r="K327" s="1079" t="s">
        <v>1840</v>
      </c>
      <c r="L327" s="670">
        <v>10000000</v>
      </c>
      <c r="M327" s="811">
        <f>L327/100*85</f>
        <v>8500000</v>
      </c>
      <c r="N327" s="671">
        <v>2024</v>
      </c>
      <c r="O327" s="671">
        <v>2027</v>
      </c>
      <c r="P327" s="293"/>
      <c r="Q327" s="293" t="s">
        <v>132</v>
      </c>
      <c r="R327" s="293" t="s">
        <v>132</v>
      </c>
      <c r="S327" s="293" t="s">
        <v>132</v>
      </c>
      <c r="T327" s="293"/>
      <c r="U327" s="293"/>
      <c r="V327" s="293"/>
      <c r="W327" s="293"/>
      <c r="X327" s="293"/>
      <c r="Y327" s="288" t="s">
        <v>32</v>
      </c>
      <c r="Z327" s="294" t="s">
        <v>58</v>
      </c>
      <c r="BJ327" s="220"/>
      <c r="BK327" s="220"/>
      <c r="BL327" s="220"/>
      <c r="BM327" s="220"/>
      <c r="BN327" s="220"/>
      <c r="BO327" s="220"/>
      <c r="BP327" s="220"/>
      <c r="BQ327" s="220"/>
      <c r="BR327" s="220"/>
      <c r="BS327" s="220"/>
      <c r="BT327" s="220"/>
      <c r="BU327" s="220"/>
      <c r="BV327" s="220"/>
      <c r="BW327" s="220"/>
      <c r="BX327" s="220"/>
      <c r="BY327" s="220"/>
      <c r="BZ327" s="220"/>
      <c r="CA327" s="220"/>
      <c r="CB327" s="220"/>
      <c r="CC327" s="220"/>
      <c r="CD327" s="220"/>
      <c r="CE327" s="220"/>
      <c r="CF327" s="220"/>
      <c r="CG327" s="220"/>
      <c r="CH327" s="220"/>
      <c r="CI327" s="220"/>
      <c r="CJ327" s="220"/>
      <c r="CK327" s="220"/>
      <c r="CL327" s="220"/>
      <c r="CM327" s="220"/>
      <c r="CN327" s="220"/>
      <c r="CO327" s="220"/>
      <c r="CP327" s="220"/>
      <c r="CQ327" s="220"/>
      <c r="CR327" s="220"/>
      <c r="CS327" s="220"/>
      <c r="CT327" s="220"/>
      <c r="CU327" s="220"/>
      <c r="CV327" s="220"/>
      <c r="CW327" s="220"/>
      <c r="CX327" s="220"/>
      <c r="CY327" s="220"/>
      <c r="CZ327" s="220"/>
      <c r="DA327" s="220"/>
      <c r="DB327" s="220"/>
      <c r="DC327" s="220"/>
      <c r="DD327" s="220"/>
      <c r="DE327" s="220"/>
      <c r="DF327" s="220"/>
      <c r="DG327" s="220"/>
      <c r="DH327" s="220"/>
      <c r="DI327" s="220"/>
      <c r="DJ327" s="220"/>
      <c r="DK327" s="220"/>
      <c r="DL327" s="220"/>
      <c r="DM327" s="220"/>
      <c r="DN327" s="220"/>
      <c r="DO327" s="220"/>
      <c r="DP327" s="220"/>
      <c r="DQ327" s="220"/>
      <c r="DR327" s="220"/>
      <c r="DS327" s="220"/>
      <c r="DT327" s="220"/>
      <c r="DU327" s="220"/>
      <c r="DV327" s="220"/>
      <c r="DW327" s="220"/>
      <c r="DX327" s="220"/>
      <c r="DY327" s="220"/>
      <c r="DZ327" s="220"/>
      <c r="EA327" s="220"/>
      <c r="EB327" s="220"/>
      <c r="EC327" s="220"/>
      <c r="ED327" s="220"/>
      <c r="EE327" s="220"/>
      <c r="EF327" s="220"/>
      <c r="EG327" s="220"/>
      <c r="EH327" s="220"/>
      <c r="EI327" s="220"/>
      <c r="EJ327" s="220"/>
      <c r="EK327" s="220"/>
      <c r="EL327" s="220"/>
      <c r="EM327" s="220"/>
      <c r="EN327" s="220"/>
      <c r="EO327" s="220"/>
      <c r="EP327" s="220"/>
      <c r="EQ327" s="220"/>
      <c r="ER327" s="220"/>
      <c r="ES327" s="220"/>
      <c r="ET327" s="220"/>
      <c r="EU327" s="220"/>
      <c r="EV327" s="220"/>
      <c r="EW327" s="220"/>
      <c r="EX327" s="220"/>
      <c r="EY327" s="220"/>
      <c r="EZ327" s="220"/>
      <c r="FA327" s="220"/>
      <c r="FB327" s="220"/>
      <c r="FC327" s="220"/>
      <c r="FD327" s="220"/>
      <c r="FE327" s="220"/>
      <c r="FF327" s="220"/>
      <c r="FG327" s="220"/>
      <c r="FH327" s="220"/>
      <c r="FI327" s="220"/>
      <c r="FJ327" s="220"/>
      <c r="FK327" s="220"/>
      <c r="FL327" s="220"/>
      <c r="FM327" s="220"/>
      <c r="FN327" s="220"/>
      <c r="FO327" s="220"/>
      <c r="FP327" s="220"/>
      <c r="FQ327" s="220"/>
      <c r="FR327" s="220"/>
      <c r="FS327" s="220"/>
      <c r="FT327" s="220"/>
      <c r="FU327" s="220"/>
      <c r="FV327" s="220"/>
      <c r="FW327" s="220"/>
      <c r="FX327" s="220"/>
      <c r="FY327" s="220"/>
      <c r="FZ327" s="220"/>
      <c r="GA327" s="220"/>
      <c r="GB327" s="220"/>
      <c r="GC327" s="220"/>
      <c r="GD327" s="220"/>
      <c r="GE327" s="220"/>
      <c r="GF327" s="220"/>
      <c r="GG327" s="220"/>
      <c r="GH327" s="220"/>
      <c r="GI327" s="220"/>
      <c r="GJ327" s="220"/>
      <c r="GK327" s="220"/>
      <c r="GL327" s="220"/>
      <c r="GM327" s="220"/>
      <c r="GN327" s="220"/>
      <c r="GO327" s="220"/>
      <c r="GP327" s="220"/>
      <c r="GQ327" s="220"/>
      <c r="GR327" s="220"/>
      <c r="GS327" s="220"/>
      <c r="GT327" s="220"/>
      <c r="GU327" s="220"/>
      <c r="GV327" s="220"/>
      <c r="GW327" s="220"/>
      <c r="GX327" s="220"/>
      <c r="GY327" s="220"/>
      <c r="GZ327" s="220"/>
      <c r="HA327" s="220"/>
      <c r="HB327" s="220"/>
      <c r="HC327" s="220"/>
      <c r="HD327" s="220"/>
      <c r="HE327" s="220"/>
      <c r="HF327" s="220"/>
      <c r="HG327" s="220"/>
      <c r="HH327" s="220"/>
      <c r="HI327" s="220"/>
      <c r="HJ327" s="220"/>
      <c r="HK327" s="220"/>
      <c r="HL327" s="220"/>
      <c r="HM327" s="220"/>
      <c r="HN327" s="220"/>
      <c r="HO327" s="220"/>
      <c r="HP327" s="220"/>
      <c r="HQ327" s="220"/>
      <c r="HR327" s="220"/>
      <c r="HS327" s="220"/>
      <c r="HT327" s="220"/>
      <c r="HU327" s="220"/>
      <c r="HV327" s="220"/>
      <c r="HW327" s="220"/>
      <c r="HX327" s="220"/>
      <c r="HY327" s="220"/>
      <c r="HZ327" s="220"/>
      <c r="IA327" s="220"/>
      <c r="IB327" s="220"/>
      <c r="IC327" s="220"/>
      <c r="ID327" s="220"/>
      <c r="IE327" s="220"/>
      <c r="IF327" s="220"/>
      <c r="IG327" s="220"/>
      <c r="IH327" s="220"/>
      <c r="II327" s="220"/>
      <c r="IJ327" s="220"/>
    </row>
    <row r="328" spans="1:244" ht="56.25">
      <c r="A328" s="621">
        <v>324</v>
      </c>
      <c r="B328" s="664" t="s">
        <v>548</v>
      </c>
      <c r="C328" s="664" t="s">
        <v>347</v>
      </c>
      <c r="D328" s="665">
        <v>61955647</v>
      </c>
      <c r="E328" s="665">
        <v>600134229</v>
      </c>
      <c r="F328" s="665">
        <v>61955647</v>
      </c>
      <c r="G328" s="666" t="s">
        <v>1321</v>
      </c>
      <c r="H328" s="667" t="s">
        <v>29</v>
      </c>
      <c r="I328" s="667" t="s">
        <v>30</v>
      </c>
      <c r="J328" s="668" t="s">
        <v>1322</v>
      </c>
      <c r="K328" s="669" t="s">
        <v>1323</v>
      </c>
      <c r="L328" s="670">
        <v>12000000</v>
      </c>
      <c r="M328" s="811">
        <v>4800000</v>
      </c>
      <c r="N328" s="671">
        <v>2024</v>
      </c>
      <c r="O328" s="671">
        <v>2026</v>
      </c>
      <c r="P328" s="673"/>
      <c r="Q328" s="673"/>
      <c r="R328" s="673" t="s">
        <v>132</v>
      </c>
      <c r="S328" s="673"/>
      <c r="T328" s="673"/>
      <c r="U328" s="673" t="s">
        <v>132</v>
      </c>
      <c r="V328" s="673"/>
      <c r="W328" s="673" t="s">
        <v>132</v>
      </c>
      <c r="X328" s="673" t="s">
        <v>132</v>
      </c>
      <c r="Y328" s="664" t="s">
        <v>1324</v>
      </c>
      <c r="Z328" s="622" t="s">
        <v>58</v>
      </c>
      <c r="BJ328" s="220"/>
      <c r="BK328" s="220"/>
      <c r="BL328" s="220"/>
      <c r="BM328" s="220"/>
      <c r="BN328" s="220"/>
      <c r="BO328" s="220"/>
      <c r="BP328" s="220"/>
      <c r="BQ328" s="220"/>
      <c r="BR328" s="220"/>
      <c r="BS328" s="220"/>
      <c r="BT328" s="220"/>
      <c r="BU328" s="220"/>
      <c r="BV328" s="220"/>
      <c r="BW328" s="220"/>
      <c r="BX328" s="220"/>
      <c r="BY328" s="220"/>
      <c r="BZ328" s="220"/>
      <c r="CA328" s="220"/>
      <c r="CB328" s="220"/>
      <c r="CC328" s="220"/>
      <c r="CD328" s="220"/>
      <c r="CE328" s="220"/>
      <c r="CF328" s="220"/>
      <c r="CG328" s="220"/>
      <c r="CH328" s="220"/>
      <c r="CI328" s="220"/>
      <c r="CJ328" s="220"/>
      <c r="CK328" s="220"/>
      <c r="CL328" s="220"/>
      <c r="CM328" s="220"/>
      <c r="CN328" s="220"/>
      <c r="CO328" s="220"/>
      <c r="CP328" s="220"/>
      <c r="CQ328" s="220"/>
      <c r="CR328" s="220"/>
      <c r="CS328" s="220"/>
      <c r="CT328" s="220"/>
      <c r="CU328" s="220"/>
      <c r="CV328" s="220"/>
      <c r="CW328" s="220"/>
      <c r="CX328" s="220"/>
      <c r="CY328" s="220"/>
      <c r="CZ328" s="220"/>
      <c r="DA328" s="220"/>
      <c r="DB328" s="220"/>
      <c r="DC328" s="220"/>
      <c r="DD328" s="220"/>
      <c r="DE328" s="220"/>
      <c r="DF328" s="220"/>
      <c r="DG328" s="220"/>
      <c r="DH328" s="220"/>
      <c r="DI328" s="220"/>
      <c r="DJ328" s="220"/>
      <c r="DK328" s="220"/>
      <c r="DL328" s="220"/>
      <c r="DM328" s="220"/>
      <c r="DN328" s="220"/>
      <c r="DO328" s="220"/>
      <c r="DP328" s="220"/>
      <c r="DQ328" s="220"/>
      <c r="DR328" s="220"/>
      <c r="DS328" s="220"/>
      <c r="DT328" s="220"/>
      <c r="DU328" s="220"/>
      <c r="DV328" s="220"/>
      <c r="DW328" s="220"/>
      <c r="DX328" s="220"/>
      <c r="DY328" s="220"/>
      <c r="DZ328" s="220"/>
      <c r="EA328" s="220"/>
      <c r="EB328" s="220"/>
      <c r="EC328" s="220"/>
      <c r="ED328" s="220"/>
      <c r="EE328" s="220"/>
      <c r="EF328" s="220"/>
      <c r="EG328" s="220"/>
      <c r="EH328" s="220"/>
      <c r="EI328" s="220"/>
      <c r="EJ328" s="220"/>
      <c r="EK328" s="220"/>
      <c r="EL328" s="220"/>
      <c r="EM328" s="220"/>
      <c r="EN328" s="220"/>
      <c r="EO328" s="220"/>
      <c r="EP328" s="220"/>
      <c r="EQ328" s="220"/>
      <c r="ER328" s="220"/>
      <c r="ES328" s="220"/>
      <c r="ET328" s="220"/>
      <c r="EU328" s="220"/>
      <c r="EV328" s="220"/>
      <c r="EW328" s="220"/>
      <c r="EX328" s="220"/>
      <c r="EY328" s="220"/>
      <c r="EZ328" s="220"/>
      <c r="FA328" s="220"/>
      <c r="FB328" s="220"/>
      <c r="FC328" s="220"/>
      <c r="FD328" s="220"/>
      <c r="FE328" s="220"/>
      <c r="FF328" s="220"/>
      <c r="FG328" s="220"/>
      <c r="FH328" s="220"/>
      <c r="FI328" s="220"/>
      <c r="FJ328" s="220"/>
      <c r="FK328" s="220"/>
      <c r="FL328" s="220"/>
      <c r="FM328" s="220"/>
      <c r="FN328" s="220"/>
      <c r="FO328" s="220"/>
      <c r="FP328" s="220"/>
      <c r="FQ328" s="220"/>
      <c r="FR328" s="220"/>
      <c r="FS328" s="220"/>
      <c r="FT328" s="220"/>
      <c r="FU328" s="220"/>
      <c r="FV328" s="220"/>
      <c r="FW328" s="220"/>
      <c r="FX328" s="220"/>
      <c r="FY328" s="220"/>
      <c r="FZ328" s="220"/>
      <c r="GA328" s="220"/>
      <c r="GB328" s="220"/>
      <c r="GC328" s="220"/>
      <c r="GD328" s="220"/>
      <c r="GE328" s="220"/>
      <c r="GF328" s="220"/>
      <c r="GG328" s="220"/>
      <c r="GH328" s="220"/>
      <c r="GI328" s="220"/>
      <c r="GJ328" s="220"/>
      <c r="GK328" s="220"/>
      <c r="GL328" s="220"/>
      <c r="GM328" s="220"/>
      <c r="GN328" s="220"/>
      <c r="GO328" s="220"/>
      <c r="GP328" s="220"/>
      <c r="GQ328" s="220"/>
      <c r="GR328" s="220"/>
      <c r="GS328" s="220"/>
      <c r="GT328" s="220"/>
      <c r="GU328" s="220"/>
      <c r="GV328" s="220"/>
      <c r="GW328" s="220"/>
      <c r="GX328" s="220"/>
      <c r="GY328" s="220"/>
      <c r="GZ328" s="220"/>
      <c r="HA328" s="220"/>
      <c r="HB328" s="220"/>
      <c r="HC328" s="220"/>
      <c r="HD328" s="220"/>
      <c r="HE328" s="220"/>
      <c r="HF328" s="220"/>
      <c r="HG328" s="220"/>
      <c r="HH328" s="220"/>
      <c r="HI328" s="220"/>
      <c r="HJ328" s="220"/>
      <c r="HK328" s="220"/>
      <c r="HL328" s="220"/>
      <c r="HM328" s="220"/>
      <c r="HN328" s="220"/>
      <c r="HO328" s="220"/>
      <c r="HP328" s="220"/>
      <c r="HQ328" s="220"/>
      <c r="HR328" s="220"/>
      <c r="HS328" s="220"/>
      <c r="HT328" s="220"/>
      <c r="HU328" s="220"/>
      <c r="HV328" s="220"/>
      <c r="HW328" s="220"/>
      <c r="HX328" s="220"/>
      <c r="HY328" s="220"/>
      <c r="HZ328" s="220"/>
      <c r="IA328" s="220"/>
      <c r="IB328" s="220"/>
      <c r="IC328" s="220"/>
      <c r="ID328" s="220"/>
      <c r="IE328" s="220"/>
      <c r="IF328" s="220"/>
      <c r="IG328" s="220"/>
      <c r="IH328" s="220"/>
      <c r="II328" s="220"/>
      <c r="IJ328" s="220"/>
    </row>
    <row r="329" spans="1:244" ht="45">
      <c r="A329" s="621">
        <v>325</v>
      </c>
      <c r="B329" s="664" t="s">
        <v>548</v>
      </c>
      <c r="C329" s="664" t="s">
        <v>347</v>
      </c>
      <c r="D329" s="665">
        <v>61955647</v>
      </c>
      <c r="E329" s="665">
        <v>600134229</v>
      </c>
      <c r="F329" s="665">
        <v>61955647</v>
      </c>
      <c r="G329" s="666" t="s">
        <v>1325</v>
      </c>
      <c r="H329" s="667" t="s">
        <v>29</v>
      </c>
      <c r="I329" s="667" t="s">
        <v>30</v>
      </c>
      <c r="J329" s="668" t="s">
        <v>1322</v>
      </c>
      <c r="K329" s="669" t="s">
        <v>1326</v>
      </c>
      <c r="L329" s="670">
        <v>2000000</v>
      </c>
      <c r="M329" s="811">
        <f>L329/100*85</f>
        <v>1700000</v>
      </c>
      <c r="N329" s="671">
        <v>2024</v>
      </c>
      <c r="O329" s="671">
        <v>2026</v>
      </c>
      <c r="P329" s="673"/>
      <c r="Q329" s="673"/>
      <c r="R329" s="673"/>
      <c r="S329" s="673"/>
      <c r="T329" s="673"/>
      <c r="U329" s="673"/>
      <c r="V329" s="673"/>
      <c r="W329" s="673"/>
      <c r="X329" s="673"/>
      <c r="Y329" s="664" t="s">
        <v>1324</v>
      </c>
      <c r="Z329" s="622" t="s">
        <v>58</v>
      </c>
      <c r="BJ329" s="220"/>
      <c r="BK329" s="220"/>
      <c r="BL329" s="220"/>
      <c r="BM329" s="220"/>
      <c r="BN329" s="220"/>
      <c r="BO329" s="220"/>
      <c r="BP329" s="220"/>
      <c r="BQ329" s="220"/>
      <c r="BR329" s="220"/>
      <c r="BS329" s="220"/>
      <c r="BT329" s="220"/>
      <c r="BU329" s="220"/>
      <c r="BV329" s="220"/>
      <c r="BW329" s="220"/>
      <c r="BX329" s="220"/>
      <c r="BY329" s="220"/>
      <c r="BZ329" s="220"/>
      <c r="CA329" s="220"/>
      <c r="CB329" s="220"/>
      <c r="CC329" s="220"/>
      <c r="CD329" s="220"/>
      <c r="CE329" s="220"/>
      <c r="CF329" s="220"/>
      <c r="CG329" s="220"/>
      <c r="CH329" s="220"/>
      <c r="CI329" s="220"/>
      <c r="CJ329" s="220"/>
      <c r="CK329" s="220"/>
      <c r="CL329" s="220"/>
      <c r="CM329" s="220"/>
      <c r="CN329" s="220"/>
      <c r="CO329" s="220"/>
      <c r="CP329" s="220"/>
      <c r="CQ329" s="220"/>
      <c r="CR329" s="220"/>
      <c r="CS329" s="220"/>
      <c r="CT329" s="220"/>
      <c r="CU329" s="220"/>
      <c r="CV329" s="220"/>
      <c r="CW329" s="220"/>
      <c r="CX329" s="220"/>
      <c r="CY329" s="220"/>
      <c r="CZ329" s="220"/>
      <c r="DA329" s="220"/>
      <c r="DB329" s="220"/>
      <c r="DC329" s="220"/>
      <c r="DD329" s="220"/>
      <c r="DE329" s="220"/>
      <c r="DF329" s="220"/>
      <c r="DG329" s="220"/>
      <c r="DH329" s="220"/>
      <c r="DI329" s="220"/>
      <c r="DJ329" s="220"/>
      <c r="DK329" s="220"/>
      <c r="DL329" s="220"/>
      <c r="DM329" s="220"/>
      <c r="DN329" s="220"/>
      <c r="DO329" s="220"/>
      <c r="DP329" s="220"/>
      <c r="DQ329" s="220"/>
      <c r="DR329" s="220"/>
      <c r="DS329" s="220"/>
      <c r="DT329" s="220"/>
      <c r="DU329" s="220"/>
      <c r="DV329" s="220"/>
      <c r="DW329" s="220"/>
      <c r="DX329" s="220"/>
      <c r="DY329" s="220"/>
      <c r="DZ329" s="220"/>
      <c r="EA329" s="220"/>
      <c r="EB329" s="220"/>
      <c r="EC329" s="220"/>
      <c r="ED329" s="220"/>
      <c r="EE329" s="220"/>
      <c r="EF329" s="220"/>
      <c r="EG329" s="220"/>
      <c r="EH329" s="220"/>
      <c r="EI329" s="220"/>
      <c r="EJ329" s="220"/>
      <c r="EK329" s="220"/>
      <c r="EL329" s="220"/>
      <c r="EM329" s="220"/>
      <c r="EN329" s="220"/>
      <c r="EO329" s="220"/>
      <c r="EP329" s="220"/>
      <c r="EQ329" s="220"/>
      <c r="ER329" s="220"/>
      <c r="ES329" s="220"/>
      <c r="ET329" s="220"/>
      <c r="EU329" s="220"/>
      <c r="EV329" s="220"/>
      <c r="EW329" s="220"/>
      <c r="EX329" s="220"/>
      <c r="EY329" s="220"/>
      <c r="EZ329" s="220"/>
      <c r="FA329" s="220"/>
      <c r="FB329" s="220"/>
      <c r="FC329" s="220"/>
      <c r="FD329" s="220"/>
      <c r="FE329" s="220"/>
      <c r="FF329" s="220"/>
      <c r="FG329" s="220"/>
      <c r="FH329" s="220"/>
      <c r="FI329" s="220"/>
      <c r="FJ329" s="220"/>
      <c r="FK329" s="220"/>
      <c r="FL329" s="220"/>
      <c r="FM329" s="220"/>
      <c r="FN329" s="220"/>
      <c r="FO329" s="220"/>
      <c r="FP329" s="220"/>
      <c r="FQ329" s="220"/>
      <c r="FR329" s="220"/>
      <c r="FS329" s="220"/>
      <c r="FT329" s="220"/>
      <c r="FU329" s="220"/>
      <c r="FV329" s="220"/>
      <c r="FW329" s="220"/>
      <c r="FX329" s="220"/>
      <c r="FY329" s="220"/>
      <c r="FZ329" s="220"/>
      <c r="GA329" s="220"/>
      <c r="GB329" s="220"/>
      <c r="GC329" s="220"/>
      <c r="GD329" s="220"/>
      <c r="GE329" s="220"/>
      <c r="GF329" s="220"/>
      <c r="GG329" s="220"/>
      <c r="GH329" s="220"/>
      <c r="GI329" s="220"/>
      <c r="GJ329" s="220"/>
      <c r="GK329" s="220"/>
      <c r="GL329" s="220"/>
      <c r="GM329" s="220"/>
      <c r="GN329" s="220"/>
      <c r="GO329" s="220"/>
      <c r="GP329" s="220"/>
      <c r="GQ329" s="220"/>
      <c r="GR329" s="220"/>
      <c r="GS329" s="220"/>
      <c r="GT329" s="220"/>
      <c r="GU329" s="220"/>
      <c r="GV329" s="220"/>
      <c r="GW329" s="220"/>
      <c r="GX329" s="220"/>
      <c r="GY329" s="220"/>
      <c r="GZ329" s="220"/>
      <c r="HA329" s="220"/>
      <c r="HB329" s="220"/>
      <c r="HC329" s="220"/>
      <c r="HD329" s="220"/>
      <c r="HE329" s="220"/>
      <c r="HF329" s="220"/>
      <c r="HG329" s="220"/>
      <c r="HH329" s="220"/>
      <c r="HI329" s="220"/>
      <c r="HJ329" s="220"/>
      <c r="HK329" s="220"/>
      <c r="HL329" s="220"/>
      <c r="HM329" s="220"/>
      <c r="HN329" s="220"/>
      <c r="HO329" s="220"/>
      <c r="HP329" s="220"/>
      <c r="HQ329" s="220"/>
      <c r="HR329" s="220"/>
      <c r="HS329" s="220"/>
      <c r="HT329" s="220"/>
      <c r="HU329" s="220"/>
      <c r="HV329" s="220"/>
      <c r="HW329" s="220"/>
      <c r="HX329" s="220"/>
      <c r="HY329" s="220"/>
      <c r="HZ329" s="220"/>
      <c r="IA329" s="220"/>
      <c r="IB329" s="220"/>
      <c r="IC329" s="220"/>
      <c r="ID329" s="220"/>
      <c r="IE329" s="220"/>
      <c r="IF329" s="220"/>
      <c r="IG329" s="220"/>
      <c r="IH329" s="220"/>
      <c r="II329" s="220"/>
      <c r="IJ329" s="220"/>
    </row>
    <row r="330" spans="1:244" s="190" customFormat="1" ht="51.6" customHeight="1">
      <c r="A330" s="1293">
        <v>326</v>
      </c>
      <c r="B330" s="1294" t="s">
        <v>548</v>
      </c>
      <c r="C330" s="1294" t="s">
        <v>347</v>
      </c>
      <c r="D330" s="1295">
        <v>61955647</v>
      </c>
      <c r="E330" s="1295">
        <v>600134229</v>
      </c>
      <c r="F330" s="1295">
        <v>61955647</v>
      </c>
      <c r="G330" s="1296" t="s">
        <v>1327</v>
      </c>
      <c r="H330" s="1297" t="s">
        <v>29</v>
      </c>
      <c r="I330" s="1297" t="s">
        <v>30</v>
      </c>
      <c r="J330" s="1298" t="s">
        <v>1322</v>
      </c>
      <c r="K330" s="1299" t="s">
        <v>1328</v>
      </c>
      <c r="L330" s="1300">
        <v>2500000</v>
      </c>
      <c r="M330" s="1300">
        <v>0</v>
      </c>
      <c r="N330" s="1301">
        <v>2024</v>
      </c>
      <c r="O330" s="1301">
        <v>2026</v>
      </c>
      <c r="P330" s="1302"/>
      <c r="Q330" s="1302"/>
      <c r="R330" s="1302"/>
      <c r="S330" s="1302"/>
      <c r="T330" s="1302"/>
      <c r="U330" s="1302"/>
      <c r="V330" s="1302"/>
      <c r="W330" s="1302"/>
      <c r="X330" s="1302"/>
      <c r="Y330" s="1294" t="s">
        <v>1703</v>
      </c>
      <c r="Z330" s="1303" t="s">
        <v>58</v>
      </c>
    </row>
    <row r="331" spans="1:244" ht="45">
      <c r="A331" s="621">
        <v>327</v>
      </c>
      <c r="B331" s="625" t="s">
        <v>444</v>
      </c>
      <c r="C331" s="625" t="s">
        <v>445</v>
      </c>
      <c r="D331" s="626" t="s">
        <v>446</v>
      </c>
      <c r="E331" s="665">
        <v>181079534</v>
      </c>
      <c r="F331" s="626" t="s">
        <v>446</v>
      </c>
      <c r="G331" s="625" t="s">
        <v>1329</v>
      </c>
      <c r="H331" s="627" t="s">
        <v>142</v>
      </c>
      <c r="I331" s="628" t="s">
        <v>30</v>
      </c>
      <c r="J331" s="628" t="s">
        <v>30</v>
      </c>
      <c r="K331" s="625" t="s">
        <v>1330</v>
      </c>
      <c r="L331" s="629">
        <v>500000</v>
      </c>
      <c r="M331" s="811">
        <f>L331/100*85</f>
        <v>425000</v>
      </c>
      <c r="N331" s="630">
        <v>2023</v>
      </c>
      <c r="O331" s="631">
        <v>2024</v>
      </c>
      <c r="P331" s="632"/>
      <c r="Q331" s="632" t="s">
        <v>41</v>
      </c>
      <c r="R331" s="632" t="s">
        <v>41</v>
      </c>
      <c r="S331" s="632" t="s">
        <v>41</v>
      </c>
      <c r="T331" s="632"/>
      <c r="U331" s="632"/>
      <c r="V331" s="632"/>
      <c r="W331" s="632" t="s">
        <v>41</v>
      </c>
      <c r="X331" s="632"/>
      <c r="Y331" s="633" t="s">
        <v>378</v>
      </c>
      <c r="Z331" s="823" t="s">
        <v>58</v>
      </c>
      <c r="BJ331" s="220"/>
      <c r="BK331" s="220"/>
      <c r="BL331" s="220"/>
      <c r="BM331" s="220"/>
      <c r="BN331" s="220"/>
      <c r="BO331" s="220"/>
      <c r="BP331" s="220"/>
      <c r="BQ331" s="220"/>
      <c r="BR331" s="220"/>
      <c r="BS331" s="220"/>
      <c r="BT331" s="220"/>
      <c r="BU331" s="220"/>
      <c r="BV331" s="220"/>
      <c r="BW331" s="220"/>
      <c r="BX331" s="220"/>
      <c r="BY331" s="220"/>
      <c r="BZ331" s="220"/>
      <c r="CA331" s="220"/>
      <c r="CB331" s="220"/>
      <c r="CC331" s="220"/>
      <c r="CD331" s="220"/>
      <c r="CE331" s="220"/>
      <c r="CF331" s="220"/>
      <c r="CG331" s="220"/>
      <c r="CH331" s="220"/>
      <c r="CI331" s="220"/>
      <c r="CJ331" s="220"/>
      <c r="CK331" s="220"/>
      <c r="CL331" s="220"/>
      <c r="CM331" s="220"/>
      <c r="CN331" s="220"/>
      <c r="CO331" s="220"/>
      <c r="CP331" s="220"/>
      <c r="CQ331" s="220"/>
      <c r="CR331" s="220"/>
      <c r="CS331" s="220"/>
      <c r="CT331" s="220"/>
      <c r="CU331" s="220"/>
      <c r="CV331" s="220"/>
      <c r="CW331" s="220"/>
      <c r="CX331" s="220"/>
      <c r="CY331" s="220"/>
      <c r="CZ331" s="220"/>
      <c r="DA331" s="220"/>
      <c r="DB331" s="220"/>
      <c r="DC331" s="220"/>
      <c r="DD331" s="220"/>
      <c r="DE331" s="220"/>
      <c r="DF331" s="220"/>
      <c r="DG331" s="220"/>
      <c r="DH331" s="220"/>
      <c r="DI331" s="220"/>
      <c r="DJ331" s="220"/>
      <c r="DK331" s="220"/>
      <c r="DL331" s="220"/>
      <c r="DM331" s="220"/>
      <c r="DN331" s="220"/>
      <c r="DO331" s="220"/>
      <c r="DP331" s="220"/>
      <c r="DQ331" s="220"/>
      <c r="DR331" s="220"/>
      <c r="DS331" s="220"/>
      <c r="DT331" s="220"/>
      <c r="DU331" s="220"/>
      <c r="DV331" s="220"/>
      <c r="DW331" s="220"/>
      <c r="DX331" s="220"/>
      <c r="DY331" s="220"/>
      <c r="DZ331" s="220"/>
      <c r="EA331" s="220"/>
      <c r="EB331" s="220"/>
      <c r="EC331" s="220"/>
      <c r="ED331" s="220"/>
      <c r="EE331" s="220"/>
      <c r="EF331" s="220"/>
      <c r="EG331" s="220"/>
      <c r="EH331" s="220"/>
      <c r="EI331" s="220"/>
      <c r="EJ331" s="220"/>
      <c r="EK331" s="220"/>
      <c r="EL331" s="220"/>
      <c r="EM331" s="220"/>
      <c r="EN331" s="220"/>
      <c r="EO331" s="220"/>
      <c r="EP331" s="220"/>
      <c r="EQ331" s="220"/>
      <c r="ER331" s="220"/>
      <c r="ES331" s="220"/>
      <c r="ET331" s="220"/>
      <c r="EU331" s="220"/>
      <c r="EV331" s="220"/>
      <c r="EW331" s="220"/>
      <c r="EX331" s="220"/>
      <c r="EY331" s="220"/>
      <c r="EZ331" s="220"/>
      <c r="FA331" s="220"/>
      <c r="FB331" s="220"/>
      <c r="FC331" s="220"/>
      <c r="FD331" s="220"/>
      <c r="FE331" s="220"/>
      <c r="FF331" s="220"/>
      <c r="FG331" s="220"/>
      <c r="FH331" s="220"/>
      <c r="FI331" s="220"/>
      <c r="FJ331" s="220"/>
      <c r="FK331" s="220"/>
      <c r="FL331" s="220"/>
      <c r="FM331" s="220"/>
      <c r="FN331" s="220"/>
      <c r="FO331" s="220"/>
      <c r="FP331" s="220"/>
      <c r="FQ331" s="220"/>
      <c r="FR331" s="220"/>
      <c r="FS331" s="220"/>
      <c r="FT331" s="220"/>
      <c r="FU331" s="220"/>
      <c r="FV331" s="220"/>
      <c r="FW331" s="220"/>
      <c r="FX331" s="220"/>
      <c r="FY331" s="220"/>
      <c r="FZ331" s="220"/>
      <c r="GA331" s="220"/>
      <c r="GB331" s="220"/>
      <c r="GC331" s="220"/>
      <c r="GD331" s="220"/>
      <c r="GE331" s="220"/>
      <c r="GF331" s="220"/>
      <c r="GG331" s="220"/>
      <c r="GH331" s="220"/>
      <c r="GI331" s="220"/>
      <c r="GJ331" s="220"/>
      <c r="GK331" s="220"/>
      <c r="GL331" s="220"/>
      <c r="GM331" s="220"/>
      <c r="GN331" s="220"/>
      <c r="GO331" s="220"/>
      <c r="GP331" s="220"/>
      <c r="GQ331" s="220"/>
      <c r="GR331" s="220"/>
      <c r="GS331" s="220"/>
      <c r="GT331" s="220"/>
      <c r="GU331" s="220"/>
      <c r="GV331" s="220"/>
      <c r="GW331" s="220"/>
      <c r="GX331" s="220"/>
      <c r="GY331" s="220"/>
      <c r="GZ331" s="220"/>
      <c r="HA331" s="220"/>
      <c r="HB331" s="220"/>
      <c r="HC331" s="220"/>
      <c r="HD331" s="220"/>
      <c r="HE331" s="220"/>
      <c r="HF331" s="220"/>
      <c r="HG331" s="220"/>
      <c r="HH331" s="220"/>
      <c r="HI331" s="220"/>
      <c r="HJ331" s="220"/>
      <c r="HK331" s="220"/>
      <c r="HL331" s="220"/>
      <c r="HM331" s="220"/>
      <c r="HN331" s="220"/>
      <c r="HO331" s="220"/>
      <c r="HP331" s="220"/>
      <c r="HQ331" s="220"/>
      <c r="HR331" s="220"/>
      <c r="HS331" s="220"/>
      <c r="HT331" s="220"/>
      <c r="HU331" s="220"/>
      <c r="HV331" s="220"/>
      <c r="HW331" s="220"/>
      <c r="HX331" s="220"/>
      <c r="HY331" s="220"/>
      <c r="HZ331" s="220"/>
      <c r="IA331" s="220"/>
      <c r="IB331" s="220"/>
      <c r="IC331" s="220"/>
      <c r="ID331" s="220"/>
      <c r="IE331" s="220"/>
      <c r="IF331" s="220"/>
      <c r="IG331" s="220"/>
      <c r="IH331" s="220"/>
      <c r="II331" s="220"/>
      <c r="IJ331" s="220"/>
    </row>
    <row r="332" spans="1:244" ht="33.75">
      <c r="A332" s="621">
        <v>328</v>
      </c>
      <c r="B332" s="633" t="s">
        <v>444</v>
      </c>
      <c r="C332" s="633" t="s">
        <v>445</v>
      </c>
      <c r="D332" s="626" t="s">
        <v>446</v>
      </c>
      <c r="E332" s="626">
        <v>181079534</v>
      </c>
      <c r="F332" s="626" t="s">
        <v>446</v>
      </c>
      <c r="G332" s="634" t="s">
        <v>455</v>
      </c>
      <c r="H332" s="635" t="s">
        <v>142</v>
      </c>
      <c r="I332" s="635" t="s">
        <v>30</v>
      </c>
      <c r="J332" s="633" t="s">
        <v>30</v>
      </c>
      <c r="K332" s="636" t="s">
        <v>456</v>
      </c>
      <c r="L332" s="629">
        <v>2500000</v>
      </c>
      <c r="M332" s="811">
        <f>L332/100*85</f>
        <v>2125000</v>
      </c>
      <c r="N332" s="630">
        <v>2023</v>
      </c>
      <c r="O332" s="631">
        <v>2025</v>
      </c>
      <c r="P332" s="632"/>
      <c r="Q332" s="632"/>
      <c r="R332" s="632"/>
      <c r="S332" s="632"/>
      <c r="T332" s="632"/>
      <c r="U332" s="632"/>
      <c r="V332" s="632"/>
      <c r="W332" s="632" t="s">
        <v>41</v>
      </c>
      <c r="X332" s="632"/>
      <c r="Y332" s="633" t="s">
        <v>378</v>
      </c>
      <c r="Z332" s="823" t="s">
        <v>58</v>
      </c>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row>
    <row r="333" spans="1:244" ht="56.25">
      <c r="A333" s="621">
        <v>329</v>
      </c>
      <c r="B333" s="664" t="s">
        <v>1331</v>
      </c>
      <c r="C333" s="664" t="s">
        <v>1332</v>
      </c>
      <c r="D333" s="665">
        <v>70641862</v>
      </c>
      <c r="E333" s="665">
        <v>102508259</v>
      </c>
      <c r="F333" s="665">
        <v>600144691</v>
      </c>
      <c r="G333" s="666" t="s">
        <v>1333</v>
      </c>
      <c r="H333" s="667" t="s">
        <v>142</v>
      </c>
      <c r="I333" s="667" t="s">
        <v>30</v>
      </c>
      <c r="J333" s="667" t="s">
        <v>30</v>
      </c>
      <c r="K333" s="669" t="s">
        <v>1334</v>
      </c>
      <c r="L333" s="670">
        <v>100000000</v>
      </c>
      <c r="M333" s="811">
        <f>L333/100*85</f>
        <v>85000000</v>
      </c>
      <c r="N333" s="1751">
        <v>2030</v>
      </c>
      <c r="O333" s="1752">
        <v>2031</v>
      </c>
      <c r="P333" s="673" t="s">
        <v>132</v>
      </c>
      <c r="Q333" s="673" t="s">
        <v>132</v>
      </c>
      <c r="R333" s="673" t="s">
        <v>132</v>
      </c>
      <c r="S333" s="673" t="s">
        <v>132</v>
      </c>
      <c r="T333" s="673"/>
      <c r="U333" s="673"/>
      <c r="V333" s="673"/>
      <c r="W333" s="673"/>
      <c r="X333" s="673" t="s">
        <v>132</v>
      </c>
      <c r="Y333" s="664" t="s">
        <v>1335</v>
      </c>
      <c r="Z333" s="622" t="s">
        <v>58</v>
      </c>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row>
    <row r="334" spans="1:244" ht="56.25">
      <c r="A334" s="621">
        <v>330</v>
      </c>
      <c r="B334" s="664" t="s">
        <v>1336</v>
      </c>
      <c r="C334" s="664" t="s">
        <v>1337</v>
      </c>
      <c r="D334" s="665">
        <v>64626679</v>
      </c>
      <c r="E334" s="665">
        <v>102508399</v>
      </c>
      <c r="F334" s="665">
        <v>600145328</v>
      </c>
      <c r="G334" s="666" t="s">
        <v>1281</v>
      </c>
      <c r="H334" s="667" t="s">
        <v>142</v>
      </c>
      <c r="I334" s="667" t="s">
        <v>30</v>
      </c>
      <c r="J334" s="667" t="s">
        <v>1338</v>
      </c>
      <c r="K334" s="666" t="s">
        <v>1339</v>
      </c>
      <c r="L334" s="670">
        <v>8000000</v>
      </c>
      <c r="M334" s="811">
        <f t="shared" ref="M334:M346" si="37">L334/100*85</f>
        <v>6800000</v>
      </c>
      <c r="N334" s="671">
        <v>2024</v>
      </c>
      <c r="O334" s="672">
        <v>2025</v>
      </c>
      <c r="P334" s="673"/>
      <c r="Q334" s="673"/>
      <c r="R334" s="673"/>
      <c r="S334" s="673"/>
      <c r="T334" s="673"/>
      <c r="U334" s="673"/>
      <c r="V334" s="673"/>
      <c r="W334" s="673"/>
      <c r="X334" s="673"/>
      <c r="Y334" s="664" t="s">
        <v>378</v>
      </c>
      <c r="Z334" s="622" t="s">
        <v>58</v>
      </c>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row>
    <row r="335" spans="1:244" ht="33.75">
      <c r="A335" s="621">
        <v>331</v>
      </c>
      <c r="B335" s="664" t="s">
        <v>1336</v>
      </c>
      <c r="C335" s="664" t="s">
        <v>1337</v>
      </c>
      <c r="D335" s="665">
        <v>64626679</v>
      </c>
      <c r="E335" s="665">
        <v>102508399</v>
      </c>
      <c r="F335" s="665">
        <v>600145328</v>
      </c>
      <c r="G335" s="666" t="s">
        <v>676</v>
      </c>
      <c r="H335" s="667" t="s">
        <v>142</v>
      </c>
      <c r="I335" s="667" t="s">
        <v>30</v>
      </c>
      <c r="J335" s="667" t="s">
        <v>1338</v>
      </c>
      <c r="K335" s="666" t="s">
        <v>1340</v>
      </c>
      <c r="L335" s="670">
        <v>2500000</v>
      </c>
      <c r="M335" s="811">
        <f t="shared" si="37"/>
        <v>2125000</v>
      </c>
      <c r="N335" s="671">
        <v>2024</v>
      </c>
      <c r="O335" s="672">
        <v>2025</v>
      </c>
      <c r="P335" s="673"/>
      <c r="Q335" s="673"/>
      <c r="R335" s="673" t="s">
        <v>132</v>
      </c>
      <c r="S335" s="673"/>
      <c r="T335" s="673"/>
      <c r="U335" s="673"/>
      <c r="V335" s="673"/>
      <c r="W335" s="673"/>
      <c r="X335" s="673"/>
      <c r="Y335" s="664" t="s">
        <v>378</v>
      </c>
      <c r="Z335" s="622" t="s">
        <v>58</v>
      </c>
      <c r="BJ335" s="220"/>
      <c r="BK335" s="220"/>
      <c r="BL335" s="220"/>
      <c r="BM335" s="220"/>
      <c r="BN335" s="220"/>
      <c r="BO335" s="220"/>
      <c r="BP335" s="220"/>
      <c r="BQ335" s="220"/>
      <c r="BR335" s="220"/>
      <c r="BS335" s="220"/>
      <c r="BT335" s="220"/>
      <c r="BU335" s="220"/>
      <c r="BV335" s="220"/>
      <c r="BW335" s="220"/>
      <c r="BX335" s="220"/>
      <c r="BY335" s="220"/>
      <c r="BZ335" s="220"/>
      <c r="CA335" s="220"/>
      <c r="CB335" s="220"/>
      <c r="CC335" s="220"/>
      <c r="CD335" s="220"/>
      <c r="CE335" s="220"/>
      <c r="CF335" s="220"/>
      <c r="CG335" s="220"/>
      <c r="CH335" s="220"/>
      <c r="CI335" s="220"/>
      <c r="CJ335" s="220"/>
      <c r="CK335" s="220"/>
      <c r="CL335" s="220"/>
      <c r="CM335" s="220"/>
      <c r="CN335" s="220"/>
      <c r="CO335" s="220"/>
      <c r="CP335" s="220"/>
      <c r="CQ335" s="220"/>
      <c r="CR335" s="220"/>
      <c r="CS335" s="220"/>
      <c r="CT335" s="220"/>
      <c r="CU335" s="220"/>
      <c r="CV335" s="220"/>
      <c r="CW335" s="220"/>
      <c r="CX335" s="220"/>
      <c r="CY335" s="220"/>
      <c r="CZ335" s="220"/>
      <c r="DA335" s="220"/>
      <c r="DB335" s="220"/>
      <c r="DC335" s="220"/>
      <c r="DD335" s="220"/>
      <c r="DE335" s="220"/>
      <c r="DF335" s="220"/>
      <c r="DG335" s="220"/>
      <c r="DH335" s="220"/>
      <c r="DI335" s="220"/>
      <c r="DJ335" s="220"/>
      <c r="DK335" s="220"/>
      <c r="DL335" s="220"/>
      <c r="DM335" s="220"/>
      <c r="DN335" s="220"/>
      <c r="DO335" s="220"/>
      <c r="DP335" s="220"/>
      <c r="DQ335" s="220"/>
      <c r="DR335" s="220"/>
      <c r="DS335" s="220"/>
      <c r="DT335" s="220"/>
      <c r="DU335" s="220"/>
      <c r="DV335" s="220"/>
      <c r="DW335" s="220"/>
      <c r="DX335" s="220"/>
      <c r="DY335" s="220"/>
      <c r="DZ335" s="220"/>
      <c r="EA335" s="220"/>
      <c r="EB335" s="220"/>
      <c r="EC335" s="220"/>
      <c r="ED335" s="220"/>
      <c r="EE335" s="220"/>
      <c r="EF335" s="220"/>
      <c r="EG335" s="220"/>
      <c r="EH335" s="220"/>
      <c r="EI335" s="220"/>
      <c r="EJ335" s="220"/>
      <c r="EK335" s="220"/>
      <c r="EL335" s="220"/>
      <c r="EM335" s="220"/>
      <c r="EN335" s="220"/>
      <c r="EO335" s="220"/>
      <c r="EP335" s="220"/>
      <c r="EQ335" s="220"/>
      <c r="ER335" s="220"/>
      <c r="ES335" s="220"/>
      <c r="ET335" s="220"/>
      <c r="EU335" s="220"/>
      <c r="EV335" s="220"/>
      <c r="EW335" s="220"/>
      <c r="EX335" s="220"/>
      <c r="EY335" s="220"/>
      <c r="EZ335" s="220"/>
      <c r="FA335" s="220"/>
      <c r="FB335" s="220"/>
      <c r="FC335" s="220"/>
      <c r="FD335" s="220"/>
      <c r="FE335" s="220"/>
      <c r="FF335" s="220"/>
      <c r="FG335" s="220"/>
      <c r="FH335" s="220"/>
      <c r="FI335" s="220"/>
      <c r="FJ335" s="220"/>
      <c r="FK335" s="220"/>
      <c r="FL335" s="220"/>
      <c r="FM335" s="220"/>
      <c r="FN335" s="220"/>
      <c r="FO335" s="220"/>
      <c r="FP335" s="220"/>
      <c r="FQ335" s="220"/>
      <c r="FR335" s="220"/>
      <c r="FS335" s="220"/>
      <c r="FT335" s="220"/>
      <c r="FU335" s="220"/>
      <c r="FV335" s="220"/>
      <c r="FW335" s="220"/>
      <c r="FX335" s="220"/>
      <c r="FY335" s="220"/>
      <c r="FZ335" s="220"/>
      <c r="GA335" s="220"/>
      <c r="GB335" s="220"/>
      <c r="GC335" s="220"/>
      <c r="GD335" s="220"/>
      <c r="GE335" s="220"/>
      <c r="GF335" s="220"/>
      <c r="GG335" s="220"/>
      <c r="GH335" s="220"/>
      <c r="GI335" s="220"/>
      <c r="GJ335" s="220"/>
      <c r="GK335" s="220"/>
      <c r="GL335" s="220"/>
      <c r="GM335" s="220"/>
      <c r="GN335" s="220"/>
      <c r="GO335" s="220"/>
      <c r="GP335" s="220"/>
      <c r="GQ335" s="220"/>
      <c r="GR335" s="220"/>
      <c r="GS335" s="220"/>
      <c r="GT335" s="220"/>
      <c r="GU335" s="220"/>
      <c r="GV335" s="220"/>
      <c r="GW335" s="220"/>
      <c r="GX335" s="220"/>
      <c r="GY335" s="220"/>
      <c r="GZ335" s="220"/>
      <c r="HA335" s="220"/>
      <c r="HB335" s="220"/>
      <c r="HC335" s="220"/>
      <c r="HD335" s="220"/>
      <c r="HE335" s="220"/>
      <c r="HF335" s="220"/>
      <c r="HG335" s="220"/>
      <c r="HH335" s="220"/>
      <c r="HI335" s="220"/>
      <c r="HJ335" s="220"/>
      <c r="HK335" s="220"/>
      <c r="HL335" s="220"/>
      <c r="HM335" s="220"/>
      <c r="HN335" s="220"/>
      <c r="HO335" s="220"/>
      <c r="HP335" s="220"/>
      <c r="HQ335" s="220"/>
      <c r="HR335" s="220"/>
      <c r="HS335" s="220"/>
      <c r="HT335" s="220"/>
      <c r="HU335" s="220"/>
      <c r="HV335" s="220"/>
      <c r="HW335" s="220"/>
      <c r="HX335" s="220"/>
      <c r="HY335" s="220"/>
      <c r="HZ335" s="220"/>
      <c r="IA335" s="220"/>
      <c r="IB335" s="220"/>
      <c r="IC335" s="220"/>
      <c r="ID335" s="220"/>
      <c r="IE335" s="220"/>
      <c r="IF335" s="220"/>
      <c r="IG335" s="220"/>
      <c r="IH335" s="220"/>
      <c r="II335" s="220"/>
      <c r="IJ335" s="220"/>
    </row>
    <row r="336" spans="1:244" ht="56.25">
      <c r="A336" s="1683">
        <v>332</v>
      </c>
      <c r="B336" s="1684" t="s">
        <v>1336</v>
      </c>
      <c r="C336" s="1684" t="s">
        <v>1337</v>
      </c>
      <c r="D336" s="1685">
        <v>64626679</v>
      </c>
      <c r="E336" s="1685">
        <v>102508399</v>
      </c>
      <c r="F336" s="1685">
        <v>600145328</v>
      </c>
      <c r="G336" s="1686" t="s">
        <v>1341</v>
      </c>
      <c r="H336" s="1687" t="s">
        <v>142</v>
      </c>
      <c r="I336" s="1687" t="s">
        <v>30</v>
      </c>
      <c r="J336" s="1687" t="s">
        <v>1338</v>
      </c>
      <c r="K336" s="1686" t="s">
        <v>1342</v>
      </c>
      <c r="L336" s="1688">
        <v>2300000</v>
      </c>
      <c r="M336" s="1688">
        <v>0</v>
      </c>
      <c r="N336" s="1689">
        <v>2025</v>
      </c>
      <c r="O336" s="1662">
        <v>2026</v>
      </c>
      <c r="P336" s="1690"/>
      <c r="Q336" s="1690" t="s">
        <v>132</v>
      </c>
      <c r="R336" s="1690"/>
      <c r="S336" s="1690"/>
      <c r="T336" s="1690"/>
      <c r="U336" s="1690"/>
      <c r="V336" s="1690" t="s">
        <v>132</v>
      </c>
      <c r="W336" s="1690"/>
      <c r="X336" s="1690"/>
      <c r="Y336" s="1684" t="s">
        <v>1343</v>
      </c>
      <c r="Z336" s="1691" t="s">
        <v>58</v>
      </c>
      <c r="BJ336" s="220"/>
      <c r="BK336" s="220"/>
      <c r="BL336" s="220"/>
      <c r="BM336" s="220"/>
      <c r="BN336" s="220"/>
      <c r="BO336" s="220"/>
      <c r="BP336" s="220"/>
      <c r="BQ336" s="220"/>
      <c r="BR336" s="220"/>
      <c r="BS336" s="220"/>
      <c r="BT336" s="220"/>
      <c r="BU336" s="220"/>
      <c r="BV336" s="220"/>
      <c r="BW336" s="220"/>
      <c r="BX336" s="220"/>
      <c r="BY336" s="220"/>
      <c r="BZ336" s="220"/>
      <c r="CA336" s="220"/>
      <c r="CB336" s="220"/>
      <c r="CC336" s="220"/>
      <c r="CD336" s="220"/>
      <c r="CE336" s="220"/>
      <c r="CF336" s="220"/>
      <c r="CG336" s="220"/>
      <c r="CH336" s="220"/>
      <c r="CI336" s="220"/>
      <c r="CJ336" s="220"/>
      <c r="CK336" s="220"/>
      <c r="CL336" s="220"/>
      <c r="CM336" s="220"/>
      <c r="CN336" s="220"/>
      <c r="CO336" s="220"/>
      <c r="CP336" s="220"/>
      <c r="CQ336" s="220"/>
      <c r="CR336" s="220"/>
      <c r="CS336" s="220"/>
      <c r="CT336" s="220"/>
      <c r="CU336" s="220"/>
      <c r="CV336" s="220"/>
      <c r="CW336" s="220"/>
      <c r="CX336" s="220"/>
      <c r="CY336" s="220"/>
      <c r="CZ336" s="220"/>
      <c r="DA336" s="220"/>
      <c r="DB336" s="220"/>
      <c r="DC336" s="220"/>
      <c r="DD336" s="220"/>
      <c r="DE336" s="220"/>
      <c r="DF336" s="220"/>
      <c r="DG336" s="220"/>
      <c r="DH336" s="220"/>
      <c r="DI336" s="220"/>
      <c r="DJ336" s="220"/>
      <c r="DK336" s="220"/>
      <c r="DL336" s="220"/>
      <c r="DM336" s="220"/>
      <c r="DN336" s="220"/>
      <c r="DO336" s="220"/>
      <c r="DP336" s="220"/>
      <c r="DQ336" s="220"/>
      <c r="DR336" s="220"/>
      <c r="DS336" s="220"/>
      <c r="DT336" s="220"/>
      <c r="DU336" s="220"/>
      <c r="DV336" s="220"/>
      <c r="DW336" s="220"/>
      <c r="DX336" s="220"/>
      <c r="DY336" s="220"/>
      <c r="DZ336" s="220"/>
      <c r="EA336" s="220"/>
      <c r="EB336" s="220"/>
      <c r="EC336" s="220"/>
      <c r="ED336" s="220"/>
      <c r="EE336" s="220"/>
      <c r="EF336" s="220"/>
      <c r="EG336" s="220"/>
      <c r="EH336" s="220"/>
      <c r="EI336" s="220"/>
      <c r="EJ336" s="220"/>
      <c r="EK336" s="220"/>
      <c r="EL336" s="220"/>
      <c r="EM336" s="220"/>
      <c r="EN336" s="220"/>
      <c r="EO336" s="220"/>
      <c r="EP336" s="220"/>
      <c r="EQ336" s="220"/>
      <c r="ER336" s="220"/>
      <c r="ES336" s="220"/>
      <c r="ET336" s="220"/>
      <c r="EU336" s="220"/>
      <c r="EV336" s="220"/>
      <c r="EW336" s="220"/>
      <c r="EX336" s="220"/>
      <c r="EY336" s="220"/>
      <c r="EZ336" s="220"/>
      <c r="FA336" s="220"/>
      <c r="FB336" s="220"/>
      <c r="FC336" s="220"/>
      <c r="FD336" s="220"/>
      <c r="FE336" s="220"/>
      <c r="FF336" s="220"/>
      <c r="FG336" s="220"/>
      <c r="FH336" s="220"/>
      <c r="FI336" s="220"/>
      <c r="FJ336" s="220"/>
      <c r="FK336" s="220"/>
      <c r="FL336" s="220"/>
      <c r="FM336" s="220"/>
      <c r="FN336" s="220"/>
      <c r="FO336" s="220"/>
      <c r="FP336" s="220"/>
      <c r="FQ336" s="220"/>
      <c r="FR336" s="220"/>
      <c r="FS336" s="220"/>
      <c r="FT336" s="220"/>
      <c r="FU336" s="220"/>
      <c r="FV336" s="220"/>
      <c r="FW336" s="220"/>
      <c r="FX336" s="220"/>
      <c r="FY336" s="220"/>
      <c r="FZ336" s="220"/>
      <c r="GA336" s="220"/>
      <c r="GB336" s="220"/>
      <c r="GC336" s="220"/>
      <c r="GD336" s="220"/>
      <c r="GE336" s="220"/>
      <c r="GF336" s="220"/>
      <c r="GG336" s="220"/>
      <c r="GH336" s="220"/>
      <c r="GI336" s="220"/>
      <c r="GJ336" s="220"/>
      <c r="GK336" s="220"/>
      <c r="GL336" s="220"/>
      <c r="GM336" s="220"/>
      <c r="GN336" s="220"/>
      <c r="GO336" s="220"/>
      <c r="GP336" s="220"/>
      <c r="GQ336" s="220"/>
      <c r="GR336" s="220"/>
      <c r="GS336" s="220"/>
      <c r="GT336" s="220"/>
      <c r="GU336" s="220"/>
      <c r="GV336" s="220"/>
      <c r="GW336" s="220"/>
      <c r="GX336" s="220"/>
      <c r="GY336" s="220"/>
      <c r="GZ336" s="220"/>
      <c r="HA336" s="220"/>
      <c r="HB336" s="220"/>
      <c r="HC336" s="220"/>
      <c r="HD336" s="220"/>
      <c r="HE336" s="220"/>
      <c r="HF336" s="220"/>
      <c r="HG336" s="220"/>
      <c r="HH336" s="220"/>
      <c r="HI336" s="220"/>
      <c r="HJ336" s="220"/>
      <c r="HK336" s="220"/>
      <c r="HL336" s="220"/>
      <c r="HM336" s="220"/>
      <c r="HN336" s="220"/>
      <c r="HO336" s="220"/>
      <c r="HP336" s="220"/>
      <c r="HQ336" s="220"/>
      <c r="HR336" s="220"/>
      <c r="HS336" s="220"/>
      <c r="HT336" s="220"/>
      <c r="HU336" s="220"/>
      <c r="HV336" s="220"/>
      <c r="HW336" s="220"/>
      <c r="HX336" s="220"/>
      <c r="HY336" s="220"/>
      <c r="HZ336" s="220"/>
      <c r="IA336" s="220"/>
      <c r="IB336" s="220"/>
      <c r="IC336" s="220"/>
      <c r="ID336" s="220"/>
      <c r="IE336" s="220"/>
      <c r="IF336" s="220"/>
      <c r="IG336" s="220"/>
      <c r="IH336" s="220"/>
      <c r="II336" s="220"/>
      <c r="IJ336" s="220"/>
    </row>
    <row r="337" spans="1:244" ht="56.25">
      <c r="A337" s="1683">
        <v>333</v>
      </c>
      <c r="B337" s="1684" t="s">
        <v>1336</v>
      </c>
      <c r="C337" s="1684" t="s">
        <v>1337</v>
      </c>
      <c r="D337" s="1685">
        <v>64626679</v>
      </c>
      <c r="E337" s="1685">
        <v>102508399</v>
      </c>
      <c r="F337" s="1685">
        <v>600145328</v>
      </c>
      <c r="G337" s="1686" t="s">
        <v>1344</v>
      </c>
      <c r="H337" s="1687" t="s">
        <v>142</v>
      </c>
      <c r="I337" s="1687" t="s">
        <v>30</v>
      </c>
      <c r="J337" s="1687" t="s">
        <v>1338</v>
      </c>
      <c r="K337" s="1686" t="s">
        <v>1345</v>
      </c>
      <c r="L337" s="1688">
        <v>2000000</v>
      </c>
      <c r="M337" s="1688">
        <v>0</v>
      </c>
      <c r="N337" s="1689">
        <v>2025</v>
      </c>
      <c r="O337" s="1662">
        <v>2026</v>
      </c>
      <c r="P337" s="1690"/>
      <c r="Q337" s="1690" t="s">
        <v>132</v>
      </c>
      <c r="R337" s="1690"/>
      <c r="S337" s="1690"/>
      <c r="T337" s="1690"/>
      <c r="U337" s="1690"/>
      <c r="V337" s="1690"/>
      <c r="W337" s="1690"/>
      <c r="X337" s="1690"/>
      <c r="Y337" s="1684" t="s">
        <v>1346</v>
      </c>
      <c r="Z337" s="1691" t="s">
        <v>58</v>
      </c>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row>
    <row r="338" spans="1:244" s="542" customFormat="1" ht="33.75">
      <c r="A338" s="1579">
        <v>334</v>
      </c>
      <c r="B338" s="1585" t="s">
        <v>1003</v>
      </c>
      <c r="C338" s="1510" t="s">
        <v>216</v>
      </c>
      <c r="D338" s="1512" t="s">
        <v>1004</v>
      </c>
      <c r="E338" s="1512">
        <v>102520381</v>
      </c>
      <c r="F338" s="1510">
        <v>600144861</v>
      </c>
      <c r="G338" s="1580"/>
      <c r="H338" s="1581" t="s">
        <v>29</v>
      </c>
      <c r="I338" s="1581" t="s">
        <v>30</v>
      </c>
      <c r="J338" s="1581" t="s">
        <v>219</v>
      </c>
      <c r="K338" s="1580" t="s">
        <v>1347</v>
      </c>
      <c r="L338" s="1582">
        <v>10000000</v>
      </c>
      <c r="M338" s="1753">
        <f t="shared" si="37"/>
        <v>8500000</v>
      </c>
      <c r="N338" s="1590">
        <v>2027</v>
      </c>
      <c r="O338" s="1590">
        <v>2029</v>
      </c>
      <c r="P338" s="1581"/>
      <c r="Q338" s="1581" t="s">
        <v>132</v>
      </c>
      <c r="R338" s="1581" t="s">
        <v>132</v>
      </c>
      <c r="S338" s="1581" t="s">
        <v>132</v>
      </c>
      <c r="T338" s="1581"/>
      <c r="U338" s="1581"/>
      <c r="V338" s="1581"/>
      <c r="W338" s="1581"/>
      <c r="X338" s="1581"/>
      <c r="Y338" s="1581" t="s">
        <v>58</v>
      </c>
      <c r="Z338" s="1584" t="s">
        <v>58</v>
      </c>
    </row>
    <row r="339" spans="1:244" s="542" customFormat="1" ht="90">
      <c r="A339" s="1579">
        <v>335</v>
      </c>
      <c r="B339" s="1580" t="s">
        <v>1070</v>
      </c>
      <c r="C339" s="1581" t="s">
        <v>216</v>
      </c>
      <c r="D339" s="1581">
        <v>61989142</v>
      </c>
      <c r="E339" s="1581">
        <v>120100576</v>
      </c>
      <c r="F339" s="1581">
        <v>600144666</v>
      </c>
      <c r="G339" s="1580" t="s">
        <v>1348</v>
      </c>
      <c r="H339" s="1585" t="s">
        <v>29</v>
      </c>
      <c r="I339" s="1581" t="s">
        <v>30</v>
      </c>
      <c r="J339" s="1581" t="s">
        <v>219</v>
      </c>
      <c r="K339" s="1580" t="s">
        <v>1349</v>
      </c>
      <c r="L339" s="1586">
        <v>5000000</v>
      </c>
      <c r="M339" s="1587">
        <f t="shared" si="37"/>
        <v>4250000</v>
      </c>
      <c r="N339" s="1590">
        <v>2026</v>
      </c>
      <c r="O339" s="1590">
        <v>2030</v>
      </c>
      <c r="P339" s="1581"/>
      <c r="Q339" s="1581"/>
      <c r="R339" s="1581"/>
      <c r="S339" s="1581"/>
      <c r="T339" s="1581"/>
      <c r="U339" s="1581"/>
      <c r="V339" s="1581"/>
      <c r="W339" s="1581"/>
      <c r="X339" s="1581"/>
      <c r="Y339" s="1585" t="s">
        <v>1350</v>
      </c>
      <c r="Z339" s="1588" t="s">
        <v>58</v>
      </c>
    </row>
    <row r="340" spans="1:244" s="542" customFormat="1" ht="45">
      <c r="A340" s="1579">
        <v>336</v>
      </c>
      <c r="B340" s="1580" t="s">
        <v>1070</v>
      </c>
      <c r="C340" s="1581" t="s">
        <v>216</v>
      </c>
      <c r="D340" s="1581">
        <v>61989142</v>
      </c>
      <c r="E340" s="1581">
        <v>120100576</v>
      </c>
      <c r="F340" s="1581">
        <v>600144666</v>
      </c>
      <c r="G340" s="1580" t="s">
        <v>1351</v>
      </c>
      <c r="H340" s="1585" t="s">
        <v>29</v>
      </c>
      <c r="I340" s="1581" t="s">
        <v>30</v>
      </c>
      <c r="J340" s="1581" t="s">
        <v>219</v>
      </c>
      <c r="K340" s="1580" t="s">
        <v>1352</v>
      </c>
      <c r="L340" s="1586">
        <v>3500000</v>
      </c>
      <c r="M340" s="1587">
        <f t="shared" si="37"/>
        <v>2975000</v>
      </c>
      <c r="N340" s="1590">
        <v>2026</v>
      </c>
      <c r="O340" s="1590">
        <v>2028</v>
      </c>
      <c r="P340" s="1581" t="s">
        <v>132</v>
      </c>
      <c r="Q340" s="1581" t="s">
        <v>132</v>
      </c>
      <c r="R340" s="1581" t="s">
        <v>132</v>
      </c>
      <c r="S340" s="1581" t="s">
        <v>132</v>
      </c>
      <c r="T340" s="1581"/>
      <c r="U340" s="1581"/>
      <c r="V340" s="1581" t="s">
        <v>132</v>
      </c>
      <c r="W340" s="1581"/>
      <c r="X340" s="1581" t="s">
        <v>132</v>
      </c>
      <c r="Y340" s="1585" t="s">
        <v>1350</v>
      </c>
      <c r="Z340" s="1588" t="s">
        <v>58</v>
      </c>
    </row>
    <row r="341" spans="1:244" ht="45">
      <c r="A341" s="621">
        <v>337</v>
      </c>
      <c r="B341" s="813" t="s">
        <v>1010</v>
      </c>
      <c r="C341" s="824" t="s">
        <v>216</v>
      </c>
      <c r="D341" s="824">
        <v>70984786</v>
      </c>
      <c r="E341" s="824">
        <v>102520496</v>
      </c>
      <c r="F341" s="824">
        <v>600144887</v>
      </c>
      <c r="G341" s="815" t="s">
        <v>1353</v>
      </c>
      <c r="H341" s="813" t="s">
        <v>29</v>
      </c>
      <c r="I341" s="824" t="s">
        <v>30</v>
      </c>
      <c r="J341" s="824" t="s">
        <v>219</v>
      </c>
      <c r="K341" s="815" t="s">
        <v>1354</v>
      </c>
      <c r="L341" s="825">
        <v>1500000</v>
      </c>
      <c r="M341" s="659">
        <f t="shared" si="37"/>
        <v>1275000</v>
      </c>
      <c r="N341" s="671">
        <v>2025</v>
      </c>
      <c r="O341" s="671">
        <v>2025</v>
      </c>
      <c r="P341" s="824"/>
      <c r="Q341" s="824"/>
      <c r="R341" s="824"/>
      <c r="S341" s="824"/>
      <c r="T341" s="824"/>
      <c r="U341" s="824"/>
      <c r="V341" s="824"/>
      <c r="W341" s="824"/>
      <c r="X341" s="824"/>
      <c r="Y341" s="813"/>
      <c r="Z341" s="638" t="s">
        <v>58</v>
      </c>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0"/>
      <c r="DI341" s="220"/>
      <c r="DJ341" s="220"/>
      <c r="DK341" s="220"/>
      <c r="DL341" s="220"/>
      <c r="DM341" s="220"/>
      <c r="DN341" s="220"/>
      <c r="DO341" s="220"/>
      <c r="DP341" s="220"/>
      <c r="DQ341" s="220"/>
      <c r="DR341" s="220"/>
      <c r="DS341" s="220"/>
      <c r="DT341" s="220"/>
      <c r="DU341" s="220"/>
      <c r="DV341" s="220"/>
      <c r="DW341" s="220"/>
      <c r="DX341" s="220"/>
      <c r="DY341" s="220"/>
      <c r="DZ341" s="220"/>
      <c r="EA341" s="220"/>
      <c r="EB341" s="220"/>
      <c r="EC341" s="220"/>
      <c r="ED341" s="220"/>
      <c r="EE341" s="220"/>
      <c r="EF341" s="220"/>
      <c r="EG341" s="220"/>
      <c r="EH341" s="220"/>
      <c r="EI341" s="220"/>
      <c r="EJ341" s="220"/>
      <c r="EK341" s="220"/>
      <c r="EL341" s="220"/>
      <c r="EM341" s="220"/>
      <c r="EN341" s="220"/>
      <c r="EO341" s="220"/>
      <c r="EP341" s="220"/>
      <c r="EQ341" s="220"/>
      <c r="ER341" s="220"/>
      <c r="ES341" s="220"/>
      <c r="ET341" s="220"/>
      <c r="EU341" s="220"/>
      <c r="EV341" s="220"/>
      <c r="EW341" s="220"/>
      <c r="EX341" s="220"/>
      <c r="EY341" s="220"/>
      <c r="EZ341" s="220"/>
      <c r="FA341" s="220"/>
      <c r="FB341" s="220"/>
      <c r="FC341" s="220"/>
      <c r="FD341" s="220"/>
      <c r="FE341" s="220"/>
      <c r="FF341" s="220"/>
      <c r="FG341" s="220"/>
      <c r="FH341" s="220"/>
      <c r="FI341" s="220"/>
      <c r="FJ341" s="220"/>
      <c r="FK341" s="220"/>
      <c r="FL341" s="220"/>
      <c r="FM341" s="220"/>
      <c r="FN341" s="220"/>
      <c r="FO341" s="220"/>
      <c r="FP341" s="220"/>
      <c r="FQ341" s="220"/>
      <c r="FR341" s="220"/>
      <c r="FS341" s="220"/>
      <c r="FT341" s="220"/>
      <c r="FU341" s="220"/>
      <c r="FV341" s="220"/>
      <c r="FW341" s="220"/>
      <c r="FX341" s="220"/>
      <c r="FY341" s="220"/>
      <c r="FZ341" s="220"/>
      <c r="GA341" s="220"/>
      <c r="GB341" s="220"/>
      <c r="GC341" s="220"/>
      <c r="GD341" s="220"/>
      <c r="GE341" s="220"/>
      <c r="GF341" s="220"/>
      <c r="GG341" s="220"/>
      <c r="GH341" s="220"/>
      <c r="GI341" s="220"/>
      <c r="GJ341" s="220"/>
      <c r="GK341" s="220"/>
      <c r="GL341" s="220"/>
      <c r="GM341" s="220"/>
      <c r="GN341" s="220"/>
      <c r="GO341" s="220"/>
      <c r="GP341" s="220"/>
      <c r="GQ341" s="220"/>
      <c r="GR341" s="220"/>
      <c r="GS341" s="220"/>
      <c r="GT341" s="220"/>
      <c r="GU341" s="220"/>
      <c r="GV341" s="220"/>
      <c r="GW341" s="220"/>
      <c r="GX341" s="220"/>
      <c r="GY341" s="220"/>
      <c r="GZ341" s="220"/>
      <c r="HA341" s="220"/>
      <c r="HB341" s="220"/>
      <c r="HC341" s="220"/>
      <c r="HD341" s="220"/>
      <c r="HE341" s="220"/>
      <c r="HF341" s="220"/>
      <c r="HG341" s="220"/>
      <c r="HH341" s="220"/>
      <c r="HI341" s="220"/>
      <c r="HJ341" s="220"/>
      <c r="HK341" s="220"/>
      <c r="HL341" s="220"/>
      <c r="HM341" s="220"/>
      <c r="HN341" s="220"/>
      <c r="HO341" s="220"/>
      <c r="HP341" s="220"/>
      <c r="HQ341" s="220"/>
      <c r="HR341" s="220"/>
      <c r="HS341" s="220"/>
      <c r="HT341" s="220"/>
      <c r="HU341" s="220"/>
      <c r="HV341" s="220"/>
      <c r="HW341" s="220"/>
      <c r="HX341" s="220"/>
      <c r="HY341" s="220"/>
      <c r="HZ341" s="220"/>
      <c r="IA341" s="220"/>
      <c r="IB341" s="220"/>
      <c r="IC341" s="220"/>
      <c r="ID341" s="220"/>
      <c r="IE341" s="220"/>
      <c r="IF341" s="220"/>
      <c r="IG341" s="220"/>
      <c r="IH341" s="220"/>
      <c r="II341" s="220"/>
      <c r="IJ341" s="220"/>
    </row>
    <row r="342" spans="1:244" ht="33.75">
      <c r="A342" s="621">
        <v>338</v>
      </c>
      <c r="B342" s="826" t="s">
        <v>1024</v>
      </c>
      <c r="C342" s="827" t="s">
        <v>216</v>
      </c>
      <c r="D342" s="827" t="s">
        <v>1026</v>
      </c>
      <c r="E342" s="827">
        <v>102520437</v>
      </c>
      <c r="F342" s="827">
        <v>600144879</v>
      </c>
      <c r="G342" s="828" t="s">
        <v>1090</v>
      </c>
      <c r="H342" s="826" t="s">
        <v>29</v>
      </c>
      <c r="I342" s="827" t="s">
        <v>30</v>
      </c>
      <c r="J342" s="827" t="s">
        <v>219</v>
      </c>
      <c r="K342" s="826" t="s">
        <v>1355</v>
      </c>
      <c r="L342" s="826">
        <v>5000000</v>
      </c>
      <c r="M342" s="829">
        <f t="shared" si="37"/>
        <v>4250000</v>
      </c>
      <c r="N342" s="813">
        <v>2024</v>
      </c>
      <c r="O342" s="813">
        <v>2027</v>
      </c>
      <c r="P342" s="813"/>
      <c r="Q342" s="813"/>
      <c r="R342" s="813"/>
      <c r="S342" s="813"/>
      <c r="T342" s="813"/>
      <c r="U342" s="813"/>
      <c r="V342" s="813"/>
      <c r="W342" s="813"/>
      <c r="X342" s="813"/>
      <c r="Y342" s="664" t="s">
        <v>1356</v>
      </c>
      <c r="Z342" s="639" t="s">
        <v>58</v>
      </c>
      <c r="BJ342" s="220"/>
      <c r="BK342" s="220"/>
      <c r="BL342" s="220"/>
      <c r="BM342" s="220"/>
      <c r="BN342" s="220"/>
      <c r="BO342" s="220"/>
      <c r="BP342" s="220"/>
      <c r="BQ342" s="220"/>
      <c r="BR342" s="220"/>
      <c r="BS342" s="220"/>
      <c r="BT342" s="220"/>
      <c r="BU342" s="220"/>
      <c r="BV342" s="220"/>
      <c r="BW342" s="220"/>
      <c r="BX342" s="220"/>
      <c r="BY342" s="220"/>
      <c r="BZ342" s="220"/>
      <c r="CA342" s="220"/>
      <c r="CB342" s="220"/>
      <c r="CC342" s="220"/>
      <c r="CD342" s="220"/>
      <c r="CE342" s="220"/>
      <c r="CF342" s="220"/>
      <c r="CG342" s="220"/>
      <c r="CH342" s="220"/>
      <c r="CI342" s="220"/>
      <c r="CJ342" s="220"/>
      <c r="CK342" s="220"/>
      <c r="CL342" s="220"/>
      <c r="CM342" s="220"/>
      <c r="CN342" s="220"/>
      <c r="CO342" s="220"/>
      <c r="CP342" s="220"/>
      <c r="CQ342" s="220"/>
      <c r="CR342" s="220"/>
      <c r="CS342" s="220"/>
      <c r="CT342" s="220"/>
      <c r="CU342" s="220"/>
      <c r="CV342" s="220"/>
      <c r="CW342" s="220"/>
      <c r="CX342" s="220"/>
      <c r="CY342" s="220"/>
      <c r="CZ342" s="220"/>
      <c r="DA342" s="220"/>
      <c r="DB342" s="220"/>
      <c r="DC342" s="220"/>
      <c r="DD342" s="220"/>
      <c r="DE342" s="220"/>
      <c r="DF342" s="220"/>
      <c r="DG342" s="220"/>
      <c r="DH342" s="220"/>
      <c r="DI342" s="220"/>
      <c r="DJ342" s="220"/>
      <c r="DK342" s="220"/>
      <c r="DL342" s="220"/>
      <c r="DM342" s="220"/>
      <c r="DN342" s="220"/>
      <c r="DO342" s="220"/>
      <c r="DP342" s="220"/>
      <c r="DQ342" s="220"/>
      <c r="DR342" s="220"/>
      <c r="DS342" s="220"/>
      <c r="DT342" s="220"/>
      <c r="DU342" s="220"/>
      <c r="DV342" s="220"/>
      <c r="DW342" s="220"/>
      <c r="DX342" s="220"/>
      <c r="DY342" s="220"/>
      <c r="DZ342" s="220"/>
      <c r="EA342" s="220"/>
      <c r="EB342" s="220"/>
      <c r="EC342" s="220"/>
      <c r="ED342" s="220"/>
      <c r="EE342" s="220"/>
      <c r="EF342" s="220"/>
      <c r="EG342" s="220"/>
      <c r="EH342" s="220"/>
      <c r="EI342" s="220"/>
      <c r="EJ342" s="220"/>
      <c r="EK342" s="220"/>
      <c r="EL342" s="220"/>
      <c r="EM342" s="220"/>
      <c r="EN342" s="220"/>
      <c r="EO342" s="220"/>
      <c r="EP342" s="220"/>
      <c r="EQ342" s="220"/>
      <c r="ER342" s="220"/>
      <c r="ES342" s="220"/>
      <c r="ET342" s="220"/>
      <c r="EU342" s="220"/>
      <c r="EV342" s="220"/>
      <c r="EW342" s="220"/>
      <c r="EX342" s="220"/>
      <c r="EY342" s="220"/>
      <c r="EZ342" s="220"/>
      <c r="FA342" s="220"/>
      <c r="FB342" s="220"/>
      <c r="FC342" s="220"/>
      <c r="FD342" s="220"/>
      <c r="FE342" s="220"/>
      <c r="FF342" s="220"/>
      <c r="FG342" s="220"/>
      <c r="FH342" s="220"/>
      <c r="FI342" s="220"/>
      <c r="FJ342" s="220"/>
      <c r="FK342" s="220"/>
      <c r="FL342" s="220"/>
      <c r="FM342" s="220"/>
      <c r="FN342" s="220"/>
      <c r="FO342" s="220"/>
      <c r="FP342" s="220"/>
      <c r="FQ342" s="220"/>
      <c r="FR342" s="220"/>
      <c r="FS342" s="220"/>
      <c r="FT342" s="220"/>
      <c r="FU342" s="220"/>
      <c r="FV342" s="220"/>
      <c r="FW342" s="220"/>
      <c r="FX342" s="220"/>
      <c r="FY342" s="220"/>
      <c r="FZ342" s="220"/>
      <c r="GA342" s="220"/>
      <c r="GB342" s="220"/>
      <c r="GC342" s="220"/>
      <c r="GD342" s="220"/>
      <c r="GE342" s="220"/>
      <c r="GF342" s="220"/>
      <c r="GG342" s="220"/>
      <c r="GH342" s="220"/>
      <c r="GI342" s="220"/>
      <c r="GJ342" s="220"/>
      <c r="GK342" s="220"/>
      <c r="GL342" s="220"/>
      <c r="GM342" s="220"/>
      <c r="GN342" s="220"/>
      <c r="GO342" s="220"/>
      <c r="GP342" s="220"/>
      <c r="GQ342" s="220"/>
      <c r="GR342" s="220"/>
      <c r="GS342" s="220"/>
      <c r="GT342" s="220"/>
      <c r="GU342" s="220"/>
      <c r="GV342" s="220"/>
      <c r="GW342" s="220"/>
      <c r="GX342" s="220"/>
      <c r="GY342" s="220"/>
      <c r="GZ342" s="220"/>
      <c r="HA342" s="220"/>
      <c r="HB342" s="220"/>
      <c r="HC342" s="220"/>
      <c r="HD342" s="220"/>
      <c r="HE342" s="220"/>
      <c r="HF342" s="220"/>
      <c r="HG342" s="220"/>
      <c r="HH342" s="220"/>
      <c r="HI342" s="220"/>
      <c r="HJ342" s="220"/>
      <c r="HK342" s="220"/>
      <c r="HL342" s="220"/>
      <c r="HM342" s="220"/>
      <c r="HN342" s="220"/>
      <c r="HO342" s="220"/>
      <c r="HP342" s="220"/>
      <c r="HQ342" s="220"/>
      <c r="HR342" s="220"/>
      <c r="HS342" s="220"/>
      <c r="HT342" s="220"/>
      <c r="HU342" s="220"/>
      <c r="HV342" s="220"/>
      <c r="HW342" s="220"/>
      <c r="HX342" s="220"/>
      <c r="HY342" s="220"/>
      <c r="HZ342" s="220"/>
      <c r="IA342" s="220"/>
      <c r="IB342" s="220"/>
      <c r="IC342" s="220"/>
      <c r="ID342" s="220"/>
      <c r="IE342" s="220"/>
      <c r="IF342" s="220"/>
      <c r="IG342" s="220"/>
      <c r="IH342" s="220"/>
      <c r="II342" s="220"/>
      <c r="IJ342" s="220"/>
    </row>
    <row r="343" spans="1:244" s="542" customFormat="1" ht="101.25">
      <c r="A343" s="1579">
        <v>339</v>
      </c>
      <c r="B343" s="1542" t="s">
        <v>955</v>
      </c>
      <c r="C343" s="1581" t="s">
        <v>216</v>
      </c>
      <c r="D343" s="1581">
        <v>70984727</v>
      </c>
      <c r="E343" s="1512">
        <v>102520208</v>
      </c>
      <c r="F343" s="1510">
        <v>600145263</v>
      </c>
      <c r="G343" s="1585" t="s">
        <v>1357</v>
      </c>
      <c r="H343" s="1585" t="s">
        <v>29</v>
      </c>
      <c r="I343" s="1581" t="s">
        <v>30</v>
      </c>
      <c r="J343" s="1581" t="s">
        <v>219</v>
      </c>
      <c r="K343" s="1580" t="s">
        <v>1358</v>
      </c>
      <c r="L343" s="1586">
        <v>30000000</v>
      </c>
      <c r="M343" s="1589">
        <f t="shared" si="37"/>
        <v>25500000</v>
      </c>
      <c r="N343" s="1590">
        <v>2027</v>
      </c>
      <c r="O343" s="1590">
        <v>2030</v>
      </c>
      <c r="P343" s="1581"/>
      <c r="Q343" s="1581"/>
      <c r="R343" s="1581"/>
      <c r="S343" s="1581"/>
      <c r="T343" s="1581"/>
      <c r="U343" s="1581"/>
      <c r="V343" s="1581"/>
      <c r="W343" s="1581"/>
      <c r="X343" s="1581"/>
      <c r="Y343" s="1585" t="s">
        <v>489</v>
      </c>
      <c r="Z343" s="1588" t="s">
        <v>58</v>
      </c>
    </row>
    <row r="344" spans="1:244" ht="45">
      <c r="A344" s="1356">
        <v>340</v>
      </c>
      <c r="B344" s="1357" t="s">
        <v>1359</v>
      </c>
      <c r="C344" s="1357" t="s">
        <v>314</v>
      </c>
      <c r="D344" s="1036">
        <v>70942633</v>
      </c>
      <c r="E344" s="1036" t="s">
        <v>1149</v>
      </c>
      <c r="F344" s="1036">
        <v>600134164</v>
      </c>
      <c r="G344" s="1358" t="s">
        <v>1360</v>
      </c>
      <c r="H344" s="1359" t="s">
        <v>29</v>
      </c>
      <c r="I344" s="1359" t="s">
        <v>30</v>
      </c>
      <c r="J344" s="1359" t="s">
        <v>314</v>
      </c>
      <c r="K344" s="1360" t="s">
        <v>1361</v>
      </c>
      <c r="L344" s="1361">
        <v>4500000</v>
      </c>
      <c r="M344" s="1362">
        <v>0</v>
      </c>
      <c r="N344" s="1363">
        <v>2025</v>
      </c>
      <c r="O344" s="1591">
        <v>2028</v>
      </c>
      <c r="P344" s="1364"/>
      <c r="Q344" s="1364"/>
      <c r="R344" s="1364"/>
      <c r="S344" s="1364"/>
      <c r="T344" s="1364"/>
      <c r="U344" s="1364"/>
      <c r="V344" s="1364"/>
      <c r="W344" s="1364"/>
      <c r="X344" s="1364"/>
      <c r="Y344" s="1365" t="s">
        <v>1760</v>
      </c>
      <c r="Z344" s="1366" t="s">
        <v>58</v>
      </c>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row>
    <row r="345" spans="1:244" ht="78.75">
      <c r="A345" s="621">
        <v>341</v>
      </c>
      <c r="B345" s="284" t="s">
        <v>867</v>
      </c>
      <c r="C345" s="284" t="s">
        <v>1362</v>
      </c>
      <c r="D345" s="473">
        <v>70944628</v>
      </c>
      <c r="E345" s="473">
        <v>102844186</v>
      </c>
      <c r="F345" s="473">
        <v>600144968</v>
      </c>
      <c r="G345" s="525" t="s">
        <v>1363</v>
      </c>
      <c r="H345" s="474" t="s">
        <v>29</v>
      </c>
      <c r="I345" s="474" t="s">
        <v>110</v>
      </c>
      <c r="J345" s="288" t="s">
        <v>30</v>
      </c>
      <c r="K345" s="525" t="s">
        <v>1364</v>
      </c>
      <c r="L345" s="290">
        <v>3200000</v>
      </c>
      <c r="M345" s="522">
        <f t="shared" si="37"/>
        <v>2720000</v>
      </c>
      <c r="N345" s="292">
        <v>2023</v>
      </c>
      <c r="O345" s="292">
        <v>2026</v>
      </c>
      <c r="P345" s="293" t="s">
        <v>132</v>
      </c>
      <c r="Q345" s="293" t="s">
        <v>132</v>
      </c>
      <c r="R345" s="293" t="s">
        <v>132</v>
      </c>
      <c r="S345" s="293" t="s">
        <v>132</v>
      </c>
      <c r="T345" s="293"/>
      <c r="U345" s="293"/>
      <c r="V345" s="293" t="s">
        <v>132</v>
      </c>
      <c r="W345" s="293" t="s">
        <v>132</v>
      </c>
      <c r="X345" s="293"/>
      <c r="Y345" s="288" t="s">
        <v>145</v>
      </c>
      <c r="Z345" s="316"/>
      <c r="BJ345" s="220"/>
      <c r="BK345" s="220"/>
      <c r="BL345" s="220"/>
      <c r="BM345" s="220"/>
      <c r="BN345" s="220"/>
      <c r="BO345" s="220"/>
      <c r="BP345" s="220"/>
      <c r="BQ345" s="220"/>
      <c r="BR345" s="220"/>
      <c r="BS345" s="220"/>
      <c r="BT345" s="220"/>
      <c r="BU345" s="220"/>
      <c r="BV345" s="220"/>
      <c r="BW345" s="220"/>
      <c r="BX345" s="220"/>
      <c r="BY345" s="220"/>
      <c r="BZ345" s="220"/>
      <c r="CA345" s="220"/>
      <c r="CB345" s="220"/>
      <c r="CC345" s="220"/>
      <c r="CD345" s="220"/>
      <c r="CE345" s="220"/>
      <c r="CF345" s="220"/>
      <c r="CG345" s="220"/>
      <c r="CH345" s="220"/>
      <c r="CI345" s="220"/>
      <c r="CJ345" s="220"/>
      <c r="CK345" s="220"/>
      <c r="CL345" s="220"/>
      <c r="CM345" s="220"/>
      <c r="CN345" s="220"/>
      <c r="CO345" s="220"/>
      <c r="CP345" s="220"/>
      <c r="CQ345" s="220"/>
      <c r="CR345" s="220"/>
      <c r="CS345" s="220"/>
      <c r="CT345" s="220"/>
      <c r="CU345" s="220"/>
      <c r="CV345" s="220"/>
      <c r="CW345" s="220"/>
      <c r="CX345" s="220"/>
      <c r="CY345" s="220"/>
      <c r="CZ345" s="220"/>
      <c r="DA345" s="220"/>
      <c r="DB345" s="220"/>
      <c r="DC345" s="220"/>
      <c r="DD345" s="220"/>
      <c r="DE345" s="220"/>
      <c r="DF345" s="220"/>
      <c r="DG345" s="220"/>
      <c r="DH345" s="220"/>
      <c r="DI345" s="220"/>
      <c r="DJ345" s="220"/>
      <c r="DK345" s="220"/>
      <c r="DL345" s="220"/>
      <c r="DM345" s="220"/>
      <c r="DN345" s="220"/>
      <c r="DO345" s="220"/>
      <c r="DP345" s="220"/>
      <c r="DQ345" s="220"/>
      <c r="DR345" s="220"/>
      <c r="DS345" s="220"/>
      <c r="DT345" s="220"/>
      <c r="DU345" s="220"/>
      <c r="DV345" s="220"/>
      <c r="DW345" s="220"/>
      <c r="DX345" s="220"/>
      <c r="DY345" s="220"/>
      <c r="DZ345" s="220"/>
      <c r="EA345" s="220"/>
      <c r="EB345" s="220"/>
      <c r="EC345" s="220"/>
      <c r="ED345" s="220"/>
      <c r="EE345" s="220"/>
      <c r="EF345" s="220"/>
      <c r="EG345" s="220"/>
      <c r="EH345" s="220"/>
      <c r="EI345" s="220"/>
      <c r="EJ345" s="220"/>
      <c r="EK345" s="220"/>
      <c r="EL345" s="220"/>
      <c r="EM345" s="220"/>
      <c r="EN345" s="220"/>
      <c r="EO345" s="220"/>
      <c r="EP345" s="220"/>
      <c r="EQ345" s="220"/>
      <c r="ER345" s="220"/>
      <c r="ES345" s="220"/>
      <c r="ET345" s="220"/>
      <c r="EU345" s="220"/>
      <c r="EV345" s="220"/>
      <c r="EW345" s="220"/>
      <c r="EX345" s="220"/>
      <c r="EY345" s="220"/>
      <c r="EZ345" s="220"/>
      <c r="FA345" s="220"/>
      <c r="FB345" s="220"/>
      <c r="FC345" s="220"/>
      <c r="FD345" s="220"/>
      <c r="FE345" s="220"/>
      <c r="FF345" s="220"/>
      <c r="FG345" s="220"/>
      <c r="FH345" s="220"/>
      <c r="FI345" s="220"/>
      <c r="FJ345" s="220"/>
      <c r="FK345" s="220"/>
      <c r="FL345" s="220"/>
      <c r="FM345" s="220"/>
      <c r="FN345" s="220"/>
      <c r="FO345" s="220"/>
      <c r="FP345" s="220"/>
      <c r="FQ345" s="220"/>
      <c r="FR345" s="220"/>
      <c r="FS345" s="220"/>
      <c r="FT345" s="220"/>
      <c r="FU345" s="220"/>
      <c r="FV345" s="220"/>
      <c r="FW345" s="220"/>
      <c r="FX345" s="220"/>
      <c r="FY345" s="220"/>
      <c r="FZ345" s="220"/>
      <c r="GA345" s="220"/>
      <c r="GB345" s="220"/>
      <c r="GC345" s="220"/>
      <c r="GD345" s="220"/>
      <c r="GE345" s="220"/>
      <c r="GF345" s="220"/>
      <c r="GG345" s="220"/>
      <c r="GH345" s="220"/>
      <c r="GI345" s="220"/>
      <c r="GJ345" s="220"/>
      <c r="GK345" s="220"/>
      <c r="GL345" s="220"/>
      <c r="GM345" s="220"/>
      <c r="GN345" s="220"/>
      <c r="GO345" s="220"/>
      <c r="GP345" s="220"/>
      <c r="GQ345" s="220"/>
      <c r="GR345" s="220"/>
      <c r="GS345" s="220"/>
      <c r="GT345" s="220"/>
      <c r="GU345" s="220"/>
      <c r="GV345" s="220"/>
      <c r="GW345" s="220"/>
      <c r="GX345" s="220"/>
      <c r="GY345" s="220"/>
      <c r="GZ345" s="220"/>
      <c r="HA345" s="220"/>
      <c r="HB345" s="220"/>
      <c r="HC345" s="220"/>
      <c r="HD345" s="220"/>
      <c r="HE345" s="220"/>
      <c r="HF345" s="220"/>
      <c r="HG345" s="220"/>
      <c r="HH345" s="220"/>
      <c r="HI345" s="220"/>
      <c r="HJ345" s="220"/>
      <c r="HK345" s="220"/>
      <c r="HL345" s="220"/>
      <c r="HM345" s="220"/>
      <c r="HN345" s="220"/>
      <c r="HO345" s="220"/>
      <c r="HP345" s="220"/>
      <c r="HQ345" s="220"/>
      <c r="HR345" s="220"/>
      <c r="HS345" s="220"/>
      <c r="HT345" s="220"/>
      <c r="HU345" s="220"/>
      <c r="HV345" s="220"/>
      <c r="HW345" s="220"/>
      <c r="HX345" s="220"/>
      <c r="HY345" s="220"/>
      <c r="HZ345" s="220"/>
      <c r="IA345" s="220"/>
      <c r="IB345" s="220"/>
      <c r="IC345" s="220"/>
      <c r="ID345" s="220"/>
      <c r="IE345" s="220"/>
      <c r="IF345" s="220"/>
      <c r="IG345" s="220"/>
      <c r="IH345" s="220"/>
      <c r="II345" s="220"/>
      <c r="IJ345" s="220"/>
    </row>
    <row r="346" spans="1:244" ht="45">
      <c r="A346" s="621">
        <v>342</v>
      </c>
      <c r="B346" s="284" t="s">
        <v>867</v>
      </c>
      <c r="C346" s="284" t="s">
        <v>1362</v>
      </c>
      <c r="D346" s="473">
        <v>70944628</v>
      </c>
      <c r="E346" s="473">
        <v>102844186</v>
      </c>
      <c r="F346" s="473">
        <v>600144968</v>
      </c>
      <c r="G346" s="525" t="s">
        <v>1365</v>
      </c>
      <c r="H346" s="474" t="s">
        <v>29</v>
      </c>
      <c r="I346" s="474" t="s">
        <v>110</v>
      </c>
      <c r="J346" s="288" t="s">
        <v>30</v>
      </c>
      <c r="K346" s="289" t="s">
        <v>1366</v>
      </c>
      <c r="L346" s="290">
        <v>4500000</v>
      </c>
      <c r="M346" s="522">
        <f t="shared" si="37"/>
        <v>3825000</v>
      </c>
      <c r="N346" s="292">
        <v>2024</v>
      </c>
      <c r="O346" s="292">
        <v>2027</v>
      </c>
      <c r="P346" s="293"/>
      <c r="Q346" s="293" t="s">
        <v>132</v>
      </c>
      <c r="R346" s="293" t="s">
        <v>132</v>
      </c>
      <c r="S346" s="293" t="s">
        <v>132</v>
      </c>
      <c r="T346" s="293"/>
      <c r="U346" s="293"/>
      <c r="V346" s="293" t="s">
        <v>132</v>
      </c>
      <c r="W346" s="293" t="s">
        <v>132</v>
      </c>
      <c r="X346" s="293"/>
      <c r="Y346" s="288" t="s">
        <v>378</v>
      </c>
      <c r="Z346" s="316"/>
      <c r="BJ346" s="220"/>
      <c r="BK346" s="220"/>
      <c r="BL346" s="220"/>
      <c r="BM346" s="220"/>
      <c r="BN346" s="220"/>
      <c r="BO346" s="220"/>
      <c r="BP346" s="220"/>
      <c r="BQ346" s="220"/>
      <c r="BR346" s="220"/>
      <c r="BS346" s="220"/>
      <c r="BT346" s="220"/>
      <c r="BU346" s="220"/>
      <c r="BV346" s="220"/>
      <c r="BW346" s="220"/>
      <c r="BX346" s="220"/>
      <c r="BY346" s="220"/>
      <c r="BZ346" s="220"/>
      <c r="CA346" s="220"/>
      <c r="CB346" s="220"/>
      <c r="CC346" s="220"/>
      <c r="CD346" s="220"/>
      <c r="CE346" s="220"/>
      <c r="CF346" s="220"/>
      <c r="CG346" s="220"/>
      <c r="CH346" s="220"/>
      <c r="CI346" s="220"/>
      <c r="CJ346" s="220"/>
      <c r="CK346" s="220"/>
      <c r="CL346" s="220"/>
      <c r="CM346" s="220"/>
      <c r="CN346" s="220"/>
      <c r="CO346" s="220"/>
      <c r="CP346" s="220"/>
      <c r="CQ346" s="220"/>
      <c r="CR346" s="220"/>
      <c r="CS346" s="220"/>
      <c r="CT346" s="220"/>
      <c r="CU346" s="220"/>
      <c r="CV346" s="220"/>
      <c r="CW346" s="220"/>
      <c r="CX346" s="220"/>
      <c r="CY346" s="220"/>
      <c r="CZ346" s="220"/>
      <c r="DA346" s="220"/>
      <c r="DB346" s="220"/>
      <c r="DC346" s="220"/>
      <c r="DD346" s="220"/>
      <c r="DE346" s="220"/>
      <c r="DF346" s="220"/>
      <c r="DG346" s="220"/>
      <c r="DH346" s="220"/>
      <c r="DI346" s="220"/>
      <c r="DJ346" s="220"/>
      <c r="DK346" s="220"/>
      <c r="DL346" s="220"/>
      <c r="DM346" s="220"/>
      <c r="DN346" s="220"/>
      <c r="DO346" s="220"/>
      <c r="DP346" s="220"/>
      <c r="DQ346" s="220"/>
      <c r="DR346" s="220"/>
      <c r="DS346" s="220"/>
      <c r="DT346" s="220"/>
      <c r="DU346" s="220"/>
      <c r="DV346" s="220"/>
      <c r="DW346" s="220"/>
      <c r="DX346" s="220"/>
      <c r="DY346" s="220"/>
      <c r="DZ346" s="220"/>
      <c r="EA346" s="220"/>
      <c r="EB346" s="220"/>
      <c r="EC346" s="220"/>
      <c r="ED346" s="220"/>
      <c r="EE346" s="220"/>
      <c r="EF346" s="220"/>
      <c r="EG346" s="220"/>
      <c r="EH346" s="220"/>
      <c r="EI346" s="220"/>
      <c r="EJ346" s="220"/>
      <c r="EK346" s="220"/>
      <c r="EL346" s="220"/>
      <c r="EM346" s="220"/>
      <c r="EN346" s="220"/>
      <c r="EO346" s="220"/>
      <c r="EP346" s="220"/>
      <c r="EQ346" s="220"/>
      <c r="ER346" s="220"/>
      <c r="ES346" s="220"/>
      <c r="ET346" s="220"/>
      <c r="EU346" s="220"/>
      <c r="EV346" s="220"/>
      <c r="EW346" s="220"/>
      <c r="EX346" s="220"/>
      <c r="EY346" s="220"/>
      <c r="EZ346" s="220"/>
      <c r="FA346" s="220"/>
      <c r="FB346" s="220"/>
      <c r="FC346" s="220"/>
      <c r="FD346" s="220"/>
      <c r="FE346" s="220"/>
      <c r="FF346" s="220"/>
      <c r="FG346" s="220"/>
      <c r="FH346" s="220"/>
      <c r="FI346" s="220"/>
      <c r="FJ346" s="220"/>
      <c r="FK346" s="220"/>
      <c r="FL346" s="220"/>
      <c r="FM346" s="220"/>
      <c r="FN346" s="220"/>
      <c r="FO346" s="220"/>
      <c r="FP346" s="220"/>
      <c r="FQ346" s="220"/>
      <c r="FR346" s="220"/>
      <c r="FS346" s="220"/>
      <c r="FT346" s="220"/>
      <c r="FU346" s="220"/>
      <c r="FV346" s="220"/>
      <c r="FW346" s="220"/>
      <c r="FX346" s="220"/>
      <c r="FY346" s="220"/>
      <c r="FZ346" s="220"/>
      <c r="GA346" s="220"/>
      <c r="GB346" s="220"/>
      <c r="GC346" s="220"/>
      <c r="GD346" s="220"/>
      <c r="GE346" s="220"/>
      <c r="GF346" s="220"/>
      <c r="GG346" s="220"/>
      <c r="GH346" s="220"/>
      <c r="GI346" s="220"/>
      <c r="GJ346" s="220"/>
      <c r="GK346" s="220"/>
      <c r="GL346" s="220"/>
      <c r="GM346" s="220"/>
      <c r="GN346" s="220"/>
      <c r="GO346" s="220"/>
      <c r="GP346" s="220"/>
      <c r="GQ346" s="220"/>
      <c r="GR346" s="220"/>
      <c r="GS346" s="220"/>
      <c r="GT346" s="220"/>
      <c r="GU346" s="220"/>
      <c r="GV346" s="220"/>
      <c r="GW346" s="220"/>
      <c r="GX346" s="220"/>
      <c r="GY346" s="220"/>
      <c r="GZ346" s="220"/>
      <c r="HA346" s="220"/>
      <c r="HB346" s="220"/>
      <c r="HC346" s="220"/>
      <c r="HD346" s="220"/>
      <c r="HE346" s="220"/>
      <c r="HF346" s="220"/>
      <c r="HG346" s="220"/>
      <c r="HH346" s="220"/>
      <c r="HI346" s="220"/>
      <c r="HJ346" s="220"/>
      <c r="HK346" s="220"/>
      <c r="HL346" s="220"/>
      <c r="HM346" s="220"/>
      <c r="HN346" s="220"/>
      <c r="HO346" s="220"/>
      <c r="HP346" s="220"/>
      <c r="HQ346" s="220"/>
      <c r="HR346" s="220"/>
      <c r="HS346" s="220"/>
      <c r="HT346" s="220"/>
      <c r="HU346" s="220"/>
      <c r="HV346" s="220"/>
      <c r="HW346" s="220"/>
      <c r="HX346" s="220"/>
      <c r="HY346" s="220"/>
      <c r="HZ346" s="220"/>
      <c r="IA346" s="220"/>
      <c r="IB346" s="220"/>
      <c r="IC346" s="220"/>
      <c r="ID346" s="220"/>
      <c r="IE346" s="220"/>
      <c r="IF346" s="220"/>
      <c r="IG346" s="220"/>
      <c r="IH346" s="220"/>
      <c r="II346" s="220"/>
      <c r="IJ346" s="220"/>
    </row>
    <row r="347" spans="1:244" ht="135">
      <c r="A347" s="621">
        <v>343</v>
      </c>
      <c r="B347" s="284" t="s">
        <v>172</v>
      </c>
      <c r="C347" s="284" t="s">
        <v>1362</v>
      </c>
      <c r="D347" s="473">
        <v>70978336</v>
      </c>
      <c r="E347" s="473">
        <v>102508917</v>
      </c>
      <c r="F347" s="473">
        <v>600145239</v>
      </c>
      <c r="G347" s="284" t="s">
        <v>1367</v>
      </c>
      <c r="H347" s="474" t="s">
        <v>142</v>
      </c>
      <c r="I347" s="474" t="s">
        <v>110</v>
      </c>
      <c r="J347" s="288" t="s">
        <v>30</v>
      </c>
      <c r="K347" s="299" t="s">
        <v>789</v>
      </c>
      <c r="L347" s="290">
        <v>3000000</v>
      </c>
      <c r="M347" s="522">
        <v>2550000</v>
      </c>
      <c r="N347" s="292">
        <v>2024</v>
      </c>
      <c r="O347" s="292">
        <v>2027</v>
      </c>
      <c r="P347" s="293"/>
      <c r="Q347" s="293" t="s">
        <v>41</v>
      </c>
      <c r="R347" s="293" t="s">
        <v>41</v>
      </c>
      <c r="S347" s="293" t="s">
        <v>41</v>
      </c>
      <c r="T347" s="293"/>
      <c r="U347" s="293"/>
      <c r="V347" s="293" t="s">
        <v>41</v>
      </c>
      <c r="W347" s="293" t="s">
        <v>41</v>
      </c>
      <c r="X347" s="293"/>
      <c r="Y347" s="284" t="s">
        <v>1368</v>
      </c>
      <c r="Z347" s="472" t="s">
        <v>58</v>
      </c>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row>
    <row r="348" spans="1:244" ht="135">
      <c r="A348" s="621">
        <v>344</v>
      </c>
      <c r="B348" s="284" t="s">
        <v>172</v>
      </c>
      <c r="C348" s="284" t="s">
        <v>1362</v>
      </c>
      <c r="D348" s="473">
        <v>70978336</v>
      </c>
      <c r="E348" s="473">
        <v>102508917</v>
      </c>
      <c r="F348" s="473">
        <v>600145239</v>
      </c>
      <c r="G348" s="284" t="s">
        <v>1369</v>
      </c>
      <c r="H348" s="474" t="s">
        <v>142</v>
      </c>
      <c r="I348" s="474" t="s">
        <v>110</v>
      </c>
      <c r="J348" s="288" t="s">
        <v>30</v>
      </c>
      <c r="K348" s="299" t="s">
        <v>1370</v>
      </c>
      <c r="L348" s="290">
        <v>12000000</v>
      </c>
      <c r="M348" s="522">
        <v>10200000</v>
      </c>
      <c r="N348" s="292">
        <v>2024</v>
      </c>
      <c r="O348" s="292">
        <v>2027</v>
      </c>
      <c r="P348" s="293" t="s">
        <v>41</v>
      </c>
      <c r="Q348" s="293" t="s">
        <v>41</v>
      </c>
      <c r="R348" s="293" t="s">
        <v>41</v>
      </c>
      <c r="S348" s="293" t="s">
        <v>41</v>
      </c>
      <c r="T348" s="293"/>
      <c r="U348" s="293"/>
      <c r="V348" s="293" t="s">
        <v>41</v>
      </c>
      <c r="W348" s="293" t="s">
        <v>41</v>
      </c>
      <c r="X348" s="293"/>
      <c r="Y348" s="284" t="s">
        <v>1368</v>
      </c>
      <c r="Z348" s="472" t="s">
        <v>58</v>
      </c>
      <c r="BJ348" s="220"/>
      <c r="BK348" s="220"/>
      <c r="BL348" s="220"/>
      <c r="BM348" s="220"/>
      <c r="BN348" s="220"/>
      <c r="BO348" s="220"/>
      <c r="BP348" s="220"/>
      <c r="BQ348" s="220"/>
      <c r="BR348" s="220"/>
      <c r="BS348" s="220"/>
      <c r="BT348" s="220"/>
      <c r="BU348" s="220"/>
      <c r="BV348" s="220"/>
      <c r="BW348" s="220"/>
      <c r="BX348" s="220"/>
      <c r="BY348" s="220"/>
      <c r="BZ348" s="220"/>
      <c r="CA348" s="220"/>
      <c r="CB348" s="220"/>
      <c r="CC348" s="220"/>
      <c r="CD348" s="220"/>
      <c r="CE348" s="220"/>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0"/>
      <c r="DI348" s="220"/>
      <c r="DJ348" s="220"/>
      <c r="DK348" s="220"/>
      <c r="DL348" s="220"/>
      <c r="DM348" s="220"/>
      <c r="DN348" s="220"/>
      <c r="DO348" s="220"/>
      <c r="DP348" s="220"/>
      <c r="DQ348" s="220"/>
      <c r="DR348" s="220"/>
      <c r="DS348" s="220"/>
      <c r="DT348" s="220"/>
      <c r="DU348" s="220"/>
      <c r="DV348" s="220"/>
      <c r="DW348" s="220"/>
      <c r="DX348" s="220"/>
      <c r="DY348" s="220"/>
      <c r="DZ348" s="220"/>
      <c r="EA348" s="220"/>
      <c r="EB348" s="220"/>
      <c r="EC348" s="220"/>
      <c r="ED348" s="220"/>
      <c r="EE348" s="220"/>
      <c r="EF348" s="220"/>
      <c r="EG348" s="220"/>
      <c r="EH348" s="220"/>
      <c r="EI348" s="220"/>
      <c r="EJ348" s="220"/>
      <c r="EK348" s="220"/>
      <c r="EL348" s="220"/>
      <c r="EM348" s="220"/>
      <c r="EN348" s="220"/>
      <c r="EO348" s="220"/>
      <c r="EP348" s="220"/>
      <c r="EQ348" s="220"/>
      <c r="ER348" s="220"/>
      <c r="ES348" s="220"/>
      <c r="ET348" s="220"/>
      <c r="EU348" s="220"/>
      <c r="EV348" s="220"/>
      <c r="EW348" s="220"/>
      <c r="EX348" s="220"/>
      <c r="EY348" s="220"/>
      <c r="EZ348" s="220"/>
      <c r="FA348" s="220"/>
      <c r="FB348" s="220"/>
      <c r="FC348" s="220"/>
      <c r="FD348" s="220"/>
      <c r="FE348" s="220"/>
      <c r="FF348" s="220"/>
      <c r="FG348" s="220"/>
      <c r="FH348" s="220"/>
      <c r="FI348" s="220"/>
      <c r="FJ348" s="220"/>
      <c r="FK348" s="220"/>
      <c r="FL348" s="220"/>
      <c r="FM348" s="220"/>
      <c r="FN348" s="220"/>
      <c r="FO348" s="220"/>
      <c r="FP348" s="220"/>
      <c r="FQ348" s="220"/>
      <c r="FR348" s="220"/>
      <c r="FS348" s="220"/>
      <c r="FT348" s="220"/>
      <c r="FU348" s="220"/>
      <c r="FV348" s="220"/>
      <c r="FW348" s="220"/>
      <c r="FX348" s="220"/>
      <c r="FY348" s="220"/>
      <c r="FZ348" s="220"/>
      <c r="GA348" s="220"/>
      <c r="GB348" s="220"/>
      <c r="GC348" s="220"/>
      <c r="GD348" s="220"/>
      <c r="GE348" s="220"/>
      <c r="GF348" s="220"/>
      <c r="GG348" s="220"/>
      <c r="GH348" s="220"/>
      <c r="GI348" s="220"/>
      <c r="GJ348" s="220"/>
      <c r="GK348" s="220"/>
      <c r="GL348" s="220"/>
      <c r="GM348" s="220"/>
      <c r="GN348" s="220"/>
      <c r="GO348" s="220"/>
      <c r="GP348" s="220"/>
      <c r="GQ348" s="220"/>
      <c r="GR348" s="220"/>
      <c r="GS348" s="220"/>
      <c r="GT348" s="220"/>
      <c r="GU348" s="220"/>
      <c r="GV348" s="220"/>
      <c r="GW348" s="220"/>
      <c r="GX348" s="220"/>
      <c r="GY348" s="220"/>
      <c r="GZ348" s="220"/>
      <c r="HA348" s="220"/>
      <c r="HB348" s="220"/>
      <c r="HC348" s="220"/>
      <c r="HD348" s="220"/>
      <c r="HE348" s="220"/>
      <c r="HF348" s="220"/>
      <c r="HG348" s="220"/>
      <c r="HH348" s="220"/>
      <c r="HI348" s="220"/>
      <c r="HJ348" s="220"/>
      <c r="HK348" s="220"/>
      <c r="HL348" s="220"/>
      <c r="HM348" s="220"/>
      <c r="HN348" s="220"/>
      <c r="HO348" s="220"/>
      <c r="HP348" s="220"/>
      <c r="HQ348" s="220"/>
      <c r="HR348" s="220"/>
      <c r="HS348" s="220"/>
      <c r="HT348" s="220"/>
      <c r="HU348" s="220"/>
      <c r="HV348" s="220"/>
      <c r="HW348" s="220"/>
      <c r="HX348" s="220"/>
      <c r="HY348" s="220"/>
      <c r="HZ348" s="220"/>
      <c r="IA348" s="220"/>
      <c r="IB348" s="220"/>
      <c r="IC348" s="220"/>
      <c r="ID348" s="220"/>
      <c r="IE348" s="220"/>
      <c r="IF348" s="220"/>
      <c r="IG348" s="220"/>
      <c r="IH348" s="220"/>
      <c r="II348" s="220"/>
      <c r="IJ348" s="220"/>
    </row>
    <row r="349" spans="1:244" ht="45">
      <c r="A349" s="621">
        <v>345</v>
      </c>
      <c r="B349" s="664" t="s">
        <v>463</v>
      </c>
      <c r="C349" s="664" t="s">
        <v>464</v>
      </c>
      <c r="D349" s="665">
        <v>70973911</v>
      </c>
      <c r="E349" s="665">
        <v>102080062</v>
      </c>
      <c r="F349" s="665">
        <v>600134385</v>
      </c>
      <c r="G349" s="666" t="s">
        <v>1371</v>
      </c>
      <c r="H349" s="667" t="s">
        <v>142</v>
      </c>
      <c r="I349" s="667" t="s">
        <v>30</v>
      </c>
      <c r="J349" s="667" t="s">
        <v>466</v>
      </c>
      <c r="K349" s="669" t="s">
        <v>1372</v>
      </c>
      <c r="L349" s="670">
        <v>100000000</v>
      </c>
      <c r="M349" s="811">
        <f t="shared" ref="M349:M352" si="38">L349/100*85</f>
        <v>85000000</v>
      </c>
      <c r="N349" s="671">
        <v>2023</v>
      </c>
      <c r="O349" s="672">
        <v>2026</v>
      </c>
      <c r="P349" s="673" t="s">
        <v>132</v>
      </c>
      <c r="Q349" s="673" t="s">
        <v>132</v>
      </c>
      <c r="R349" s="673" t="s">
        <v>132</v>
      </c>
      <c r="S349" s="673" t="s">
        <v>132</v>
      </c>
      <c r="T349" s="673"/>
      <c r="U349" s="673" t="s">
        <v>132</v>
      </c>
      <c r="V349" s="673"/>
      <c r="W349" s="673"/>
      <c r="X349" s="673" t="s">
        <v>132</v>
      </c>
      <c r="Y349" s="664" t="s">
        <v>276</v>
      </c>
      <c r="Z349" s="622" t="s">
        <v>58</v>
      </c>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c r="FI349" s="220"/>
      <c r="FJ349" s="220"/>
      <c r="FK349" s="220"/>
      <c r="FL349" s="220"/>
      <c r="FM349" s="220"/>
      <c r="FN349" s="220"/>
      <c r="FO349" s="220"/>
      <c r="FP349" s="220"/>
      <c r="FQ349" s="220"/>
      <c r="FR349" s="220"/>
      <c r="FS349" s="220"/>
      <c r="FT349" s="220"/>
      <c r="FU349" s="220"/>
      <c r="FV349" s="220"/>
      <c r="FW349" s="220"/>
      <c r="FX349" s="220"/>
      <c r="FY349" s="220"/>
      <c r="FZ349" s="220"/>
      <c r="GA349" s="220"/>
      <c r="GB349" s="220"/>
      <c r="GC349" s="220"/>
      <c r="GD349" s="220"/>
      <c r="GE349" s="220"/>
      <c r="GF349" s="220"/>
      <c r="GG349" s="220"/>
      <c r="GH349" s="220"/>
      <c r="GI349" s="220"/>
      <c r="GJ349" s="220"/>
      <c r="GK349" s="220"/>
      <c r="GL349" s="220"/>
      <c r="GM349" s="220"/>
      <c r="GN349" s="220"/>
      <c r="GO349" s="220"/>
      <c r="GP349" s="220"/>
      <c r="GQ349" s="220"/>
      <c r="GR349" s="220"/>
      <c r="GS349" s="220"/>
      <c r="GT349" s="220"/>
      <c r="GU349" s="220"/>
      <c r="GV349" s="220"/>
      <c r="GW349" s="220"/>
      <c r="GX349" s="220"/>
      <c r="GY349" s="220"/>
      <c r="GZ349" s="220"/>
      <c r="HA349" s="220"/>
      <c r="HB349" s="220"/>
      <c r="HC349" s="220"/>
      <c r="HD349" s="220"/>
      <c r="HE349" s="220"/>
      <c r="HF349" s="220"/>
      <c r="HG349" s="220"/>
      <c r="HH349" s="220"/>
      <c r="HI349" s="220"/>
      <c r="HJ349" s="220"/>
      <c r="HK349" s="220"/>
      <c r="HL349" s="220"/>
      <c r="HM349" s="220"/>
      <c r="HN349" s="220"/>
      <c r="HO349" s="220"/>
      <c r="HP349" s="220"/>
      <c r="HQ349" s="220"/>
      <c r="HR349" s="220"/>
      <c r="HS349" s="220"/>
      <c r="HT349" s="220"/>
      <c r="HU349" s="220"/>
      <c r="HV349" s="220"/>
      <c r="HW349" s="220"/>
      <c r="HX349" s="220"/>
      <c r="HY349" s="220"/>
      <c r="HZ349" s="220"/>
      <c r="IA349" s="220"/>
      <c r="IB349" s="220"/>
      <c r="IC349" s="220"/>
      <c r="ID349" s="220"/>
      <c r="IE349" s="220"/>
      <c r="IF349" s="220"/>
      <c r="IG349" s="220"/>
      <c r="IH349" s="220"/>
      <c r="II349" s="220"/>
      <c r="IJ349" s="220"/>
    </row>
    <row r="350" spans="1:244" ht="45">
      <c r="A350" s="283">
        <v>346</v>
      </c>
      <c r="B350" s="284" t="s">
        <v>463</v>
      </c>
      <c r="C350" s="284" t="s">
        <v>464</v>
      </c>
      <c r="D350" s="285">
        <v>70973911</v>
      </c>
      <c r="E350" s="285">
        <v>102080062</v>
      </c>
      <c r="F350" s="285">
        <v>600134385</v>
      </c>
      <c r="G350" s="286" t="s">
        <v>1373</v>
      </c>
      <c r="H350" s="287" t="s">
        <v>142</v>
      </c>
      <c r="I350" s="287" t="s">
        <v>30</v>
      </c>
      <c r="J350" s="287" t="s">
        <v>466</v>
      </c>
      <c r="K350" s="289" t="s">
        <v>1374</v>
      </c>
      <c r="L350" s="290">
        <v>30000000</v>
      </c>
      <c r="M350" s="485">
        <f t="shared" si="38"/>
        <v>25500000</v>
      </c>
      <c r="N350" s="475">
        <v>2023</v>
      </c>
      <c r="O350" s="292">
        <v>2026</v>
      </c>
      <c r="P350" s="293"/>
      <c r="Q350" s="293"/>
      <c r="R350" s="293"/>
      <c r="S350" s="293"/>
      <c r="T350" s="293"/>
      <c r="U350" s="293"/>
      <c r="V350" s="293" t="s">
        <v>132</v>
      </c>
      <c r="W350" s="293"/>
      <c r="X350" s="293"/>
      <c r="Y350" s="284" t="s">
        <v>276</v>
      </c>
      <c r="Z350" s="294" t="s">
        <v>58</v>
      </c>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c r="FI350" s="220"/>
      <c r="FJ350" s="220"/>
      <c r="FK350" s="220"/>
      <c r="FL350" s="220"/>
      <c r="FM350" s="220"/>
      <c r="FN350" s="220"/>
      <c r="FO350" s="220"/>
      <c r="FP350" s="220"/>
      <c r="FQ350" s="220"/>
      <c r="FR350" s="220"/>
      <c r="FS350" s="220"/>
      <c r="FT350" s="220"/>
      <c r="FU350" s="220"/>
      <c r="FV350" s="220"/>
      <c r="FW350" s="220"/>
      <c r="FX350" s="220"/>
      <c r="FY350" s="220"/>
      <c r="FZ350" s="220"/>
      <c r="GA350" s="220"/>
      <c r="GB350" s="220"/>
      <c r="GC350" s="220"/>
      <c r="GD350" s="220"/>
      <c r="GE350" s="220"/>
      <c r="GF350" s="220"/>
      <c r="GG350" s="220"/>
      <c r="GH350" s="220"/>
      <c r="GI350" s="220"/>
      <c r="GJ350" s="220"/>
      <c r="GK350" s="220"/>
      <c r="GL350" s="220"/>
      <c r="GM350" s="220"/>
      <c r="GN350" s="220"/>
      <c r="GO350" s="220"/>
      <c r="GP350" s="220"/>
      <c r="GQ350" s="220"/>
      <c r="GR350" s="220"/>
      <c r="GS350" s="220"/>
      <c r="GT350" s="220"/>
      <c r="GU350" s="220"/>
      <c r="GV350" s="220"/>
      <c r="GW350" s="220"/>
      <c r="GX350" s="220"/>
      <c r="GY350" s="220"/>
      <c r="GZ350" s="220"/>
      <c r="HA350" s="220"/>
      <c r="HB350" s="220"/>
      <c r="HC350" s="220"/>
      <c r="HD350" s="220"/>
      <c r="HE350" s="220"/>
      <c r="HF350" s="220"/>
      <c r="HG350" s="220"/>
      <c r="HH350" s="220"/>
      <c r="HI350" s="220"/>
      <c r="HJ350" s="220"/>
      <c r="HK350" s="220"/>
      <c r="HL350" s="220"/>
      <c r="HM350" s="220"/>
      <c r="HN350" s="220"/>
      <c r="HO350" s="220"/>
      <c r="HP350" s="220"/>
      <c r="HQ350" s="220"/>
      <c r="HR350" s="220"/>
      <c r="HS350" s="220"/>
      <c r="HT350" s="220"/>
      <c r="HU350" s="220"/>
      <c r="HV350" s="220"/>
      <c r="HW350" s="220"/>
      <c r="HX350" s="220"/>
      <c r="HY350" s="220"/>
      <c r="HZ350" s="220"/>
      <c r="IA350" s="220"/>
      <c r="IB350" s="220"/>
      <c r="IC350" s="220"/>
      <c r="ID350" s="220"/>
      <c r="IE350" s="220"/>
      <c r="IF350" s="220"/>
      <c r="IG350" s="220"/>
      <c r="IH350" s="220"/>
      <c r="II350" s="220"/>
      <c r="IJ350" s="220"/>
    </row>
    <row r="351" spans="1:244" ht="45">
      <c r="A351" s="283">
        <v>347</v>
      </c>
      <c r="B351" s="288" t="s">
        <v>1135</v>
      </c>
      <c r="C351" s="474" t="s">
        <v>1136</v>
      </c>
      <c r="D351" s="473">
        <v>8350515</v>
      </c>
      <c r="E351" s="473">
        <v>181112299</v>
      </c>
      <c r="F351" s="473">
        <v>691014108</v>
      </c>
      <c r="G351" s="474" t="s">
        <v>1375</v>
      </c>
      <c r="H351" s="474" t="s">
        <v>29</v>
      </c>
      <c r="I351" s="474" t="s">
        <v>30</v>
      </c>
      <c r="J351" s="474" t="s">
        <v>1138</v>
      </c>
      <c r="K351" s="669" t="s">
        <v>1376</v>
      </c>
      <c r="L351" s="670">
        <v>3000000</v>
      </c>
      <c r="M351" s="811">
        <f t="shared" si="38"/>
        <v>2550000</v>
      </c>
      <c r="N351" s="671">
        <v>2025</v>
      </c>
      <c r="O351" s="672">
        <v>2027</v>
      </c>
      <c r="P351" s="673"/>
      <c r="Q351" s="673" t="s">
        <v>132</v>
      </c>
      <c r="R351" s="673" t="s">
        <v>132</v>
      </c>
      <c r="S351" s="673"/>
      <c r="T351" s="673"/>
      <c r="U351" s="673"/>
      <c r="V351" s="673" t="s">
        <v>132</v>
      </c>
      <c r="W351" s="673" t="s">
        <v>132</v>
      </c>
      <c r="X351" s="673"/>
      <c r="Y351" s="664" t="s">
        <v>1324</v>
      </c>
      <c r="Z351" s="622" t="s">
        <v>58</v>
      </c>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c r="FI351" s="220"/>
      <c r="FJ351" s="220"/>
      <c r="FK351" s="220"/>
      <c r="FL351" s="220"/>
      <c r="FM351" s="220"/>
      <c r="FN351" s="220"/>
      <c r="FO351" s="220"/>
      <c r="FP351" s="220"/>
      <c r="FQ351" s="220"/>
      <c r="FR351" s="220"/>
      <c r="FS351" s="220"/>
      <c r="FT351" s="220"/>
      <c r="FU351" s="220"/>
      <c r="FV351" s="220"/>
      <c r="FW351" s="220"/>
      <c r="FX351" s="220"/>
      <c r="FY351" s="220"/>
      <c r="FZ351" s="220"/>
      <c r="GA351" s="220"/>
      <c r="GB351" s="220"/>
      <c r="GC351" s="220"/>
      <c r="GD351" s="220"/>
      <c r="GE351" s="220"/>
      <c r="GF351" s="220"/>
      <c r="GG351" s="220"/>
      <c r="GH351" s="220"/>
      <c r="GI351" s="220"/>
      <c r="GJ351" s="220"/>
      <c r="GK351" s="220"/>
      <c r="GL351" s="220"/>
      <c r="GM351" s="220"/>
      <c r="GN351" s="220"/>
      <c r="GO351" s="220"/>
      <c r="GP351" s="220"/>
      <c r="GQ351" s="220"/>
      <c r="GR351" s="220"/>
      <c r="GS351" s="220"/>
      <c r="GT351" s="220"/>
      <c r="GU351" s="220"/>
      <c r="GV351" s="220"/>
      <c r="GW351" s="220"/>
      <c r="GX351" s="220"/>
      <c r="GY351" s="220"/>
      <c r="GZ351" s="220"/>
      <c r="HA351" s="220"/>
      <c r="HB351" s="220"/>
      <c r="HC351" s="220"/>
      <c r="HD351" s="220"/>
      <c r="HE351" s="220"/>
      <c r="HF351" s="220"/>
      <c r="HG351" s="220"/>
      <c r="HH351" s="220"/>
      <c r="HI351" s="220"/>
      <c r="HJ351" s="220"/>
      <c r="HK351" s="220"/>
      <c r="HL351" s="220"/>
      <c r="HM351" s="220"/>
      <c r="HN351" s="220"/>
      <c r="HO351" s="220"/>
      <c r="HP351" s="220"/>
      <c r="HQ351" s="220"/>
      <c r="HR351" s="220"/>
      <c r="HS351" s="220"/>
      <c r="HT351" s="220"/>
      <c r="HU351" s="220"/>
      <c r="HV351" s="220"/>
      <c r="HW351" s="220"/>
      <c r="HX351" s="220"/>
      <c r="HY351" s="220"/>
      <c r="HZ351" s="220"/>
      <c r="IA351" s="220"/>
      <c r="IB351" s="220"/>
      <c r="IC351" s="220"/>
      <c r="ID351" s="220"/>
      <c r="IE351" s="220"/>
      <c r="IF351" s="220"/>
      <c r="IG351" s="220"/>
      <c r="IH351" s="220"/>
      <c r="II351" s="220"/>
      <c r="IJ351" s="220"/>
    </row>
    <row r="352" spans="1:244" ht="56.25">
      <c r="A352" s="830">
        <v>348</v>
      </c>
      <c r="B352" s="284" t="s">
        <v>1135</v>
      </c>
      <c r="C352" s="471" t="s">
        <v>1136</v>
      </c>
      <c r="D352" s="547">
        <v>8350515</v>
      </c>
      <c r="E352" s="547">
        <v>181112299</v>
      </c>
      <c r="F352" s="547">
        <v>691014108</v>
      </c>
      <c r="G352" s="471" t="s">
        <v>1377</v>
      </c>
      <c r="H352" s="471" t="s">
        <v>29</v>
      </c>
      <c r="I352" s="471" t="s">
        <v>30</v>
      </c>
      <c r="J352" s="471" t="s">
        <v>1138</v>
      </c>
      <c r="K352" s="299" t="s">
        <v>1378</v>
      </c>
      <c r="L352" s="438">
        <v>1000000</v>
      </c>
      <c r="M352" s="549">
        <f t="shared" si="38"/>
        <v>850000</v>
      </c>
      <c r="N352" s="475">
        <v>2024</v>
      </c>
      <c r="O352" s="475">
        <v>2027</v>
      </c>
      <c r="P352" s="320" t="s">
        <v>132</v>
      </c>
      <c r="Q352" s="320" t="s">
        <v>132</v>
      </c>
      <c r="R352" s="320" t="s">
        <v>132</v>
      </c>
      <c r="S352" s="320" t="s">
        <v>132</v>
      </c>
      <c r="T352" s="320"/>
      <c r="U352" s="320"/>
      <c r="V352" s="320"/>
      <c r="W352" s="320"/>
      <c r="X352" s="320"/>
      <c r="Y352" s="284" t="s">
        <v>402</v>
      </c>
      <c r="Z352" s="585" t="s">
        <v>58</v>
      </c>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c r="FI352" s="220"/>
      <c r="FJ352" s="220"/>
      <c r="FK352" s="220"/>
      <c r="FL352" s="220"/>
      <c r="FM352" s="220"/>
      <c r="FN352" s="220"/>
      <c r="FO352" s="220"/>
      <c r="FP352" s="220"/>
      <c r="FQ352" s="220"/>
      <c r="FR352" s="220"/>
      <c r="FS352" s="220"/>
      <c r="FT352" s="220"/>
      <c r="FU352" s="220"/>
      <c r="FV352" s="220"/>
      <c r="FW352" s="220"/>
      <c r="FX352" s="220"/>
      <c r="FY352" s="220"/>
      <c r="FZ352" s="220"/>
      <c r="GA352" s="220"/>
      <c r="GB352" s="220"/>
      <c r="GC352" s="220"/>
      <c r="GD352" s="220"/>
      <c r="GE352" s="220"/>
      <c r="GF352" s="220"/>
      <c r="GG352" s="220"/>
      <c r="GH352" s="220"/>
      <c r="GI352" s="220"/>
      <c r="GJ352" s="220"/>
      <c r="GK352" s="220"/>
      <c r="GL352" s="220"/>
      <c r="GM352" s="220"/>
      <c r="GN352" s="220"/>
      <c r="GO352" s="220"/>
      <c r="GP352" s="220"/>
      <c r="GQ352" s="220"/>
      <c r="GR352" s="220"/>
      <c r="GS352" s="220"/>
      <c r="GT352" s="220"/>
      <c r="GU352" s="220"/>
      <c r="GV352" s="220"/>
      <c r="GW352" s="220"/>
      <c r="GX352" s="220"/>
      <c r="GY352" s="220"/>
      <c r="GZ352" s="220"/>
      <c r="HA352" s="220"/>
      <c r="HB352" s="220"/>
      <c r="HC352" s="220"/>
      <c r="HD352" s="220"/>
      <c r="HE352" s="220"/>
      <c r="HF352" s="220"/>
      <c r="HG352" s="220"/>
      <c r="HH352" s="220"/>
      <c r="HI352" s="220"/>
      <c r="HJ352" s="220"/>
      <c r="HK352" s="220"/>
      <c r="HL352" s="220"/>
      <c r="HM352" s="220"/>
      <c r="HN352" s="220"/>
      <c r="HO352" s="220"/>
      <c r="HP352" s="220"/>
      <c r="HQ352" s="220"/>
      <c r="HR352" s="220"/>
      <c r="HS352" s="220"/>
      <c r="HT352" s="220"/>
      <c r="HU352" s="220"/>
      <c r="HV352" s="220"/>
      <c r="HW352" s="220"/>
      <c r="HX352" s="220"/>
      <c r="HY352" s="220"/>
      <c r="HZ352" s="220"/>
      <c r="IA352" s="220"/>
      <c r="IB352" s="220"/>
      <c r="IC352" s="220"/>
      <c r="ID352" s="220"/>
      <c r="IE352" s="220"/>
      <c r="IF352" s="220"/>
      <c r="IG352" s="220"/>
      <c r="IH352" s="220"/>
      <c r="II352" s="220"/>
      <c r="IJ352" s="220"/>
    </row>
    <row r="353" spans="1:244" ht="119.25" customHeight="1">
      <c r="A353" s="283">
        <v>349</v>
      </c>
      <c r="B353" s="284" t="s">
        <v>1061</v>
      </c>
      <c r="C353" s="288" t="s">
        <v>724</v>
      </c>
      <c r="D353" s="470">
        <v>256998117</v>
      </c>
      <c r="E353" s="470">
        <v>151040290</v>
      </c>
      <c r="F353" s="492">
        <v>600006018</v>
      </c>
      <c r="G353" s="284" t="s">
        <v>1379</v>
      </c>
      <c r="H353" s="471" t="s">
        <v>29</v>
      </c>
      <c r="I353" s="471" t="s">
        <v>307</v>
      </c>
      <c r="J353" s="284" t="s">
        <v>30</v>
      </c>
      <c r="K353" s="299" t="s">
        <v>1380</v>
      </c>
      <c r="L353" s="290">
        <v>9000000</v>
      </c>
      <c r="M353" s="485">
        <f>L353/100*85</f>
        <v>7650000</v>
      </c>
      <c r="N353" s="319" t="s">
        <v>190</v>
      </c>
      <c r="O353" s="319" t="s">
        <v>180</v>
      </c>
      <c r="P353" s="293" t="s">
        <v>132</v>
      </c>
      <c r="Q353" s="293" t="s">
        <v>132</v>
      </c>
      <c r="R353" s="293" t="s">
        <v>132</v>
      </c>
      <c r="S353" s="293" t="s">
        <v>132</v>
      </c>
      <c r="T353" s="293"/>
      <c r="U353" s="293"/>
      <c r="V353" s="293"/>
      <c r="W353" s="293"/>
      <c r="X353" s="293"/>
      <c r="Y353" s="284" t="s">
        <v>1381</v>
      </c>
      <c r="Z353" s="472" t="s">
        <v>58</v>
      </c>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row>
    <row r="354" spans="1:244" ht="117.75" customHeight="1">
      <c r="A354" s="830">
        <v>350</v>
      </c>
      <c r="B354" s="284" t="s">
        <v>1061</v>
      </c>
      <c r="C354" s="288" t="s">
        <v>724</v>
      </c>
      <c r="D354" s="470">
        <v>256998117</v>
      </c>
      <c r="E354" s="470">
        <v>151040290</v>
      </c>
      <c r="F354" s="492">
        <v>600006018</v>
      </c>
      <c r="G354" s="284" t="s">
        <v>1382</v>
      </c>
      <c r="H354" s="471" t="s">
        <v>29</v>
      </c>
      <c r="I354" s="471" t="s">
        <v>307</v>
      </c>
      <c r="J354" s="284" t="s">
        <v>30</v>
      </c>
      <c r="K354" s="299" t="s">
        <v>1383</v>
      </c>
      <c r="L354" s="290">
        <v>5000000</v>
      </c>
      <c r="M354" s="811">
        <f>L354/100*85</f>
        <v>4250000</v>
      </c>
      <c r="N354" s="319" t="s">
        <v>190</v>
      </c>
      <c r="O354" s="319" t="s">
        <v>180</v>
      </c>
      <c r="P354" s="293"/>
      <c r="Q354" s="293"/>
      <c r="R354" s="293"/>
      <c r="S354" s="293"/>
      <c r="T354" s="293"/>
      <c r="U354" s="293"/>
      <c r="V354" s="293"/>
      <c r="W354" s="293"/>
      <c r="X354" s="293" t="s">
        <v>132</v>
      </c>
      <c r="Y354" s="284" t="s">
        <v>1816</v>
      </c>
      <c r="Z354" s="472" t="s">
        <v>58</v>
      </c>
      <c r="BJ354" s="220"/>
      <c r="BK354" s="220"/>
      <c r="BL354" s="220"/>
      <c r="BM354" s="220"/>
      <c r="BN354" s="220"/>
      <c r="BO354" s="220"/>
      <c r="BP354" s="220"/>
      <c r="BQ354" s="220"/>
      <c r="BR354" s="220"/>
      <c r="BS354" s="220"/>
      <c r="BT354" s="220"/>
      <c r="BU354" s="220"/>
      <c r="BV354" s="220"/>
      <c r="BW354" s="220"/>
      <c r="BX354" s="220"/>
      <c r="BY354" s="220"/>
      <c r="BZ354" s="220"/>
      <c r="CA354" s="220"/>
      <c r="CB354" s="220"/>
      <c r="CC354" s="220"/>
      <c r="CD354" s="220"/>
      <c r="CE354" s="220"/>
      <c r="CF354" s="220"/>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20"/>
      <c r="DI354" s="220"/>
      <c r="DJ354" s="220"/>
      <c r="DK354" s="220"/>
      <c r="DL354" s="220"/>
      <c r="DM354" s="220"/>
      <c r="DN354" s="220"/>
      <c r="DO354" s="220"/>
      <c r="DP354" s="220"/>
      <c r="DQ354" s="220"/>
      <c r="DR354" s="220"/>
      <c r="DS354" s="220"/>
      <c r="DT354" s="220"/>
      <c r="DU354" s="220"/>
      <c r="DV354" s="220"/>
      <c r="DW354" s="220"/>
      <c r="DX354" s="220"/>
      <c r="DY354" s="220"/>
      <c r="DZ354" s="220"/>
      <c r="EA354" s="220"/>
      <c r="EB354" s="220"/>
      <c r="EC354" s="220"/>
      <c r="ED354" s="220"/>
      <c r="EE354" s="220"/>
      <c r="EF354" s="220"/>
      <c r="EG354" s="220"/>
      <c r="EH354" s="220"/>
      <c r="EI354" s="220"/>
      <c r="EJ354" s="220"/>
      <c r="EK354" s="220"/>
      <c r="EL354" s="220"/>
      <c r="EM354" s="220"/>
      <c r="EN354" s="220"/>
      <c r="EO354" s="220"/>
      <c r="EP354" s="220"/>
      <c r="EQ354" s="220"/>
      <c r="ER354" s="220"/>
      <c r="ES354" s="220"/>
      <c r="ET354" s="220"/>
      <c r="EU354" s="220"/>
      <c r="EV354" s="220"/>
      <c r="EW354" s="220"/>
      <c r="EX354" s="220"/>
      <c r="EY354" s="220"/>
      <c r="EZ354" s="220"/>
      <c r="FA354" s="220"/>
      <c r="FB354" s="220"/>
      <c r="FC354" s="220"/>
      <c r="FD354" s="220"/>
      <c r="FE354" s="220"/>
      <c r="FF354" s="220"/>
      <c r="FG354" s="220"/>
      <c r="FH354" s="220"/>
      <c r="FI354" s="220"/>
      <c r="FJ354" s="220"/>
      <c r="FK354" s="220"/>
      <c r="FL354" s="220"/>
      <c r="FM354" s="220"/>
      <c r="FN354" s="220"/>
      <c r="FO354" s="220"/>
      <c r="FP354" s="220"/>
      <c r="FQ354" s="220"/>
      <c r="FR354" s="220"/>
      <c r="FS354" s="220"/>
      <c r="FT354" s="220"/>
      <c r="FU354" s="220"/>
      <c r="FV354" s="220"/>
      <c r="FW354" s="220"/>
      <c r="FX354" s="220"/>
      <c r="FY354" s="220"/>
      <c r="FZ354" s="220"/>
      <c r="GA354" s="220"/>
      <c r="GB354" s="220"/>
      <c r="GC354" s="220"/>
      <c r="GD354" s="220"/>
      <c r="GE354" s="220"/>
      <c r="GF354" s="220"/>
      <c r="GG354" s="220"/>
      <c r="GH354" s="220"/>
      <c r="GI354" s="220"/>
      <c r="GJ354" s="220"/>
      <c r="GK354" s="220"/>
      <c r="GL354" s="220"/>
      <c r="GM354" s="220"/>
      <c r="GN354" s="220"/>
      <c r="GO354" s="220"/>
      <c r="GP354" s="220"/>
      <c r="GQ354" s="220"/>
      <c r="GR354" s="220"/>
      <c r="GS354" s="220"/>
      <c r="GT354" s="220"/>
      <c r="GU354" s="220"/>
      <c r="GV354" s="220"/>
      <c r="GW354" s="220"/>
      <c r="GX354" s="220"/>
      <c r="GY354" s="220"/>
      <c r="GZ354" s="220"/>
      <c r="HA354" s="220"/>
      <c r="HB354" s="220"/>
      <c r="HC354" s="220"/>
      <c r="HD354" s="220"/>
      <c r="HE354" s="220"/>
      <c r="HF354" s="220"/>
      <c r="HG354" s="220"/>
      <c r="HH354" s="220"/>
      <c r="HI354" s="220"/>
      <c r="HJ354" s="220"/>
      <c r="HK354" s="220"/>
      <c r="HL354" s="220"/>
      <c r="HM354" s="220"/>
      <c r="HN354" s="220"/>
      <c r="HO354" s="220"/>
      <c r="HP354" s="220"/>
      <c r="HQ354" s="220"/>
      <c r="HR354" s="220"/>
      <c r="HS354" s="220"/>
      <c r="HT354" s="220"/>
      <c r="HU354" s="220"/>
      <c r="HV354" s="220"/>
      <c r="HW354" s="220"/>
      <c r="HX354" s="220"/>
      <c r="HY354" s="220"/>
      <c r="HZ354" s="220"/>
      <c r="IA354" s="220"/>
      <c r="IB354" s="220"/>
      <c r="IC354" s="220"/>
      <c r="ID354" s="220"/>
      <c r="IE354" s="220"/>
      <c r="IF354" s="220"/>
      <c r="IG354" s="220"/>
      <c r="IH354" s="220"/>
      <c r="II354" s="220"/>
      <c r="IJ354" s="220"/>
    </row>
    <row r="355" spans="1:244" s="542" customFormat="1" ht="55.5" customHeight="1">
      <c r="A355" s="313">
        <v>351</v>
      </c>
      <c r="B355" s="1546" t="s">
        <v>1070</v>
      </c>
      <c r="C355" s="1510" t="s">
        <v>216</v>
      </c>
      <c r="D355" s="1512">
        <v>61989142</v>
      </c>
      <c r="E355" s="1512">
        <v>120100576</v>
      </c>
      <c r="F355" s="1512">
        <v>600144666</v>
      </c>
      <c r="G355" s="1585" t="s">
        <v>1384</v>
      </c>
      <c r="H355" s="1592" t="s">
        <v>29</v>
      </c>
      <c r="I355" s="1593" t="s">
        <v>30</v>
      </c>
      <c r="J355" s="1593" t="s">
        <v>219</v>
      </c>
      <c r="K355" s="1585" t="s">
        <v>1385</v>
      </c>
      <c r="L355" s="1596">
        <v>1000000</v>
      </c>
      <c r="M355" s="1494">
        <f t="shared" ref="M355" si="39">L355/100*85</f>
        <v>850000</v>
      </c>
      <c r="N355" s="1583">
        <v>2026</v>
      </c>
      <c r="O355" s="1594">
        <v>2028</v>
      </c>
      <c r="P355" s="1593"/>
      <c r="Q355" s="1593"/>
      <c r="R355" s="1593" t="s">
        <v>132</v>
      </c>
      <c r="S355" s="1593" t="s">
        <v>132</v>
      </c>
      <c r="T355" s="1593"/>
      <c r="U355" s="1593"/>
      <c r="V355" s="1593" t="s">
        <v>132</v>
      </c>
      <c r="W355" s="1593"/>
      <c r="X355" s="1593"/>
      <c r="Y355" s="1585" t="s">
        <v>402</v>
      </c>
      <c r="Z355" s="1595" t="s">
        <v>58</v>
      </c>
    </row>
    <row r="356" spans="1:244" s="542" customFormat="1" ht="78.75">
      <c r="A356" s="830">
        <v>352</v>
      </c>
      <c r="B356" s="318" t="s">
        <v>1010</v>
      </c>
      <c r="C356" s="815" t="s">
        <v>216</v>
      </c>
      <c r="D356" s="824">
        <v>70984786</v>
      </c>
      <c r="E356" s="824">
        <v>102520496</v>
      </c>
      <c r="F356" s="824">
        <v>600144887</v>
      </c>
      <c r="G356" s="831" t="s">
        <v>1386</v>
      </c>
      <c r="H356" s="813" t="s">
        <v>29</v>
      </c>
      <c r="I356" s="824" t="s">
        <v>30</v>
      </c>
      <c r="J356" s="824" t="s">
        <v>219</v>
      </c>
      <c r="K356" s="813" t="s">
        <v>1387</v>
      </c>
      <c r="L356" s="670">
        <v>4000000</v>
      </c>
      <c r="M356" s="549">
        <v>3400000</v>
      </c>
      <c r="N356" s="671">
        <v>2025</v>
      </c>
      <c r="O356" s="672">
        <v>2027</v>
      </c>
      <c r="P356" s="673"/>
      <c r="Q356" s="673"/>
      <c r="R356" s="673" t="s">
        <v>41</v>
      </c>
      <c r="S356" s="673" t="s">
        <v>41</v>
      </c>
      <c r="T356" s="673"/>
      <c r="U356" s="673"/>
      <c r="V356" s="673"/>
      <c r="W356" s="673"/>
      <c r="X356" s="673"/>
      <c r="Y356" s="832" t="s">
        <v>402</v>
      </c>
      <c r="Z356" s="624" t="s">
        <v>58</v>
      </c>
    </row>
    <row r="357" spans="1:244" s="542" customFormat="1" ht="56.25">
      <c r="A357" s="283">
        <v>353</v>
      </c>
      <c r="B357" s="318" t="s">
        <v>1024</v>
      </c>
      <c r="C357" s="318" t="s">
        <v>216</v>
      </c>
      <c r="D357" s="432" t="s">
        <v>1026</v>
      </c>
      <c r="E357" s="432">
        <v>102520437</v>
      </c>
      <c r="F357" s="432">
        <v>600144879</v>
      </c>
      <c r="G357" s="315" t="s">
        <v>1388</v>
      </c>
      <c r="H357" s="315" t="s">
        <v>29</v>
      </c>
      <c r="I357" s="320" t="s">
        <v>30</v>
      </c>
      <c r="J357" s="320" t="s">
        <v>219</v>
      </c>
      <c r="K357" s="318" t="s">
        <v>1389</v>
      </c>
      <c r="L357" s="670">
        <v>6000000</v>
      </c>
      <c r="M357" s="549">
        <f t="shared" ref="M357:M358" si="40">L357/100*85</f>
        <v>5100000</v>
      </c>
      <c r="N357" s="671">
        <v>2026</v>
      </c>
      <c r="O357" s="672">
        <v>2027</v>
      </c>
      <c r="P357" s="673"/>
      <c r="Q357" s="673"/>
      <c r="R357" s="673"/>
      <c r="S357" s="673"/>
      <c r="T357" s="673"/>
      <c r="U357" s="673"/>
      <c r="V357" s="673"/>
      <c r="W357" s="673"/>
      <c r="X357" s="673"/>
      <c r="Y357" s="813" t="s">
        <v>1390</v>
      </c>
      <c r="Z357" s="624" t="s">
        <v>58</v>
      </c>
    </row>
    <row r="358" spans="1:244" s="542" customFormat="1" ht="67.5">
      <c r="A358" s="403">
        <v>354</v>
      </c>
      <c r="B358" s="1513" t="s">
        <v>1024</v>
      </c>
      <c r="C358" s="1510" t="s">
        <v>216</v>
      </c>
      <c r="D358" s="1512" t="s">
        <v>1026</v>
      </c>
      <c r="E358" s="1512">
        <v>102520437</v>
      </c>
      <c r="F358" s="1512">
        <v>600144879</v>
      </c>
      <c r="G358" s="1542" t="s">
        <v>1391</v>
      </c>
      <c r="H358" s="1542" t="s">
        <v>29</v>
      </c>
      <c r="I358" s="1510" t="s">
        <v>30</v>
      </c>
      <c r="J358" s="1510" t="s">
        <v>219</v>
      </c>
      <c r="K358" s="1513" t="s">
        <v>1392</v>
      </c>
      <c r="L358" s="1597">
        <v>2000000</v>
      </c>
      <c r="M358" s="1494">
        <f t="shared" si="40"/>
        <v>1700000</v>
      </c>
      <c r="N358" s="1598">
        <v>2025</v>
      </c>
      <c r="O358" s="1599">
        <v>2028</v>
      </c>
      <c r="P358" s="1593"/>
      <c r="Q358" s="1593"/>
      <c r="R358" s="1593"/>
      <c r="S358" s="1593"/>
      <c r="T358" s="1593"/>
      <c r="U358" s="1593"/>
      <c r="V358" s="1593"/>
      <c r="W358" s="1593"/>
      <c r="X358" s="1593"/>
      <c r="Y358" s="1585" t="s">
        <v>1324</v>
      </c>
      <c r="Z358" s="1595" t="s">
        <v>58</v>
      </c>
    </row>
    <row r="359" spans="1:244" s="542" customFormat="1" ht="90">
      <c r="A359" s="283">
        <v>355</v>
      </c>
      <c r="B359" s="318" t="s">
        <v>959</v>
      </c>
      <c r="C359" s="318" t="s">
        <v>216</v>
      </c>
      <c r="D359" s="320">
        <v>70984743</v>
      </c>
      <c r="E359" s="320">
        <v>102520224</v>
      </c>
      <c r="F359" s="318">
        <v>600144828</v>
      </c>
      <c r="G359" s="320" t="s">
        <v>1393</v>
      </c>
      <c r="H359" s="315" t="s">
        <v>29</v>
      </c>
      <c r="I359" s="320" t="s">
        <v>30</v>
      </c>
      <c r="J359" s="320" t="s">
        <v>219</v>
      </c>
      <c r="K359" s="318" t="s">
        <v>1394</v>
      </c>
      <c r="L359" s="438">
        <v>2500000</v>
      </c>
      <c r="M359" s="550">
        <f>L359/100*85</f>
        <v>2125000</v>
      </c>
      <c r="N359" s="475">
        <v>2023</v>
      </c>
      <c r="O359" s="475">
        <v>2027</v>
      </c>
      <c r="P359" s="320" t="s">
        <v>41</v>
      </c>
      <c r="Q359" s="320" t="s">
        <v>41</v>
      </c>
      <c r="R359" s="320" t="s">
        <v>41</v>
      </c>
      <c r="S359" s="320" t="s">
        <v>41</v>
      </c>
      <c r="T359" s="320"/>
      <c r="U359" s="320"/>
      <c r="V359" s="320" t="s">
        <v>41</v>
      </c>
      <c r="W359" s="320" t="s">
        <v>41</v>
      </c>
      <c r="X359" s="320" t="s">
        <v>41</v>
      </c>
      <c r="Y359" s="320"/>
      <c r="Z359" s="260" t="s">
        <v>58</v>
      </c>
    </row>
    <row r="360" spans="1:244" ht="45">
      <c r="A360" s="283">
        <v>356</v>
      </c>
      <c r="B360" s="284" t="s">
        <v>107</v>
      </c>
      <c r="C360" s="664" t="s">
        <v>108</v>
      </c>
      <c r="D360" s="665">
        <v>75027666</v>
      </c>
      <c r="E360" s="665">
        <v>102232741</v>
      </c>
      <c r="F360" s="665">
        <v>600138101</v>
      </c>
      <c r="G360" s="666" t="s">
        <v>1395</v>
      </c>
      <c r="H360" s="667" t="s">
        <v>29</v>
      </c>
      <c r="I360" s="667" t="s">
        <v>30</v>
      </c>
      <c r="J360" s="667" t="s">
        <v>111</v>
      </c>
      <c r="K360" s="286" t="s">
        <v>1396</v>
      </c>
      <c r="L360" s="290">
        <v>1500000</v>
      </c>
      <c r="M360" s="549">
        <f t="shared" ref="M360:M372" si="41">L360/100*85</f>
        <v>1275000</v>
      </c>
      <c r="N360" s="475">
        <v>2024</v>
      </c>
      <c r="O360" s="672">
        <v>2027</v>
      </c>
      <c r="P360" s="673" t="s">
        <v>1397</v>
      </c>
      <c r="Q360" s="673" t="s">
        <v>132</v>
      </c>
      <c r="R360" s="673" t="s">
        <v>132</v>
      </c>
      <c r="S360" s="673"/>
      <c r="T360" s="673"/>
      <c r="U360" s="673" t="s">
        <v>132</v>
      </c>
      <c r="V360" s="673" t="s">
        <v>132</v>
      </c>
      <c r="W360" s="673" t="s">
        <v>132</v>
      </c>
      <c r="X360" s="673"/>
      <c r="Y360" s="664" t="s">
        <v>402</v>
      </c>
      <c r="Z360" s="622" t="s">
        <v>58</v>
      </c>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c r="DT360" s="220"/>
      <c r="DU360" s="220"/>
      <c r="DV360" s="220"/>
      <c r="DW360" s="220"/>
      <c r="DX360" s="220"/>
      <c r="DY360" s="220"/>
      <c r="DZ360" s="220"/>
      <c r="EA360" s="220"/>
      <c r="EB360" s="220"/>
      <c r="EC360" s="220"/>
      <c r="ED360" s="220"/>
      <c r="EE360" s="220"/>
      <c r="EF360" s="220"/>
      <c r="EG360" s="220"/>
      <c r="EH360" s="220"/>
      <c r="EI360" s="220"/>
      <c r="EJ360" s="220"/>
      <c r="EK360" s="220"/>
      <c r="EL360" s="220"/>
      <c r="EM360" s="220"/>
      <c r="EN360" s="220"/>
      <c r="EO360" s="220"/>
      <c r="EP360" s="220"/>
      <c r="EQ360" s="220"/>
      <c r="ER360" s="220"/>
      <c r="ES360" s="220"/>
      <c r="ET360" s="220"/>
      <c r="EU360" s="220"/>
      <c r="EV360" s="220"/>
      <c r="EW360" s="220"/>
      <c r="EX360" s="220"/>
      <c r="EY360" s="220"/>
      <c r="EZ360" s="220"/>
      <c r="FA360" s="220"/>
      <c r="FB360" s="220"/>
      <c r="FC360" s="220"/>
      <c r="FD360" s="220"/>
      <c r="FE360" s="220"/>
      <c r="FF360" s="220"/>
      <c r="FG360" s="220"/>
      <c r="FH360" s="220"/>
      <c r="FI360" s="220"/>
      <c r="FJ360" s="220"/>
      <c r="FK360" s="220"/>
      <c r="FL360" s="220"/>
      <c r="FM360" s="220"/>
      <c r="FN360" s="220"/>
      <c r="FO360" s="220"/>
      <c r="FP360" s="220"/>
      <c r="FQ360" s="220"/>
      <c r="FR360" s="220"/>
      <c r="FS360" s="220"/>
      <c r="FT360" s="220"/>
      <c r="FU360" s="220"/>
      <c r="FV360" s="220"/>
      <c r="FW360" s="220"/>
      <c r="FX360" s="220"/>
      <c r="FY360" s="220"/>
      <c r="FZ360" s="220"/>
      <c r="GA360" s="220"/>
      <c r="GB360" s="220"/>
      <c r="GC360" s="220"/>
      <c r="GD360" s="220"/>
      <c r="GE360" s="220"/>
      <c r="GF360" s="220"/>
      <c r="GG360" s="220"/>
      <c r="GH360" s="220"/>
      <c r="GI360" s="220"/>
      <c r="GJ360" s="220"/>
      <c r="GK360" s="220"/>
      <c r="GL360" s="220"/>
      <c r="GM360" s="220"/>
      <c r="GN360" s="220"/>
      <c r="GO360" s="220"/>
      <c r="GP360" s="220"/>
      <c r="GQ360" s="220"/>
      <c r="GR360" s="220"/>
      <c r="GS360" s="220"/>
      <c r="GT360" s="220"/>
      <c r="GU360" s="220"/>
      <c r="GV360" s="220"/>
      <c r="GW360" s="220"/>
      <c r="GX360" s="220"/>
      <c r="GY360" s="220"/>
      <c r="GZ360" s="220"/>
      <c r="HA360" s="220"/>
      <c r="HB360" s="220"/>
      <c r="HC360" s="220"/>
      <c r="HD360" s="220"/>
      <c r="HE360" s="220"/>
      <c r="HF360" s="220"/>
      <c r="HG360" s="220"/>
      <c r="HH360" s="220"/>
      <c r="HI360" s="220"/>
      <c r="HJ360" s="220"/>
      <c r="HK360" s="220"/>
      <c r="HL360" s="220"/>
      <c r="HM360" s="220"/>
      <c r="HN360" s="220"/>
      <c r="HO360" s="220"/>
      <c r="HP360" s="220"/>
      <c r="HQ360" s="220"/>
      <c r="HR360" s="220"/>
      <c r="HS360" s="220"/>
      <c r="HT360" s="220"/>
      <c r="HU360" s="220"/>
      <c r="HV360" s="220"/>
      <c r="HW360" s="220"/>
      <c r="HX360" s="220"/>
      <c r="HY360" s="220"/>
      <c r="HZ360" s="220"/>
      <c r="IA360" s="220"/>
      <c r="IB360" s="220"/>
      <c r="IC360" s="220"/>
      <c r="ID360" s="220"/>
      <c r="IE360" s="220"/>
      <c r="IF360" s="220"/>
      <c r="IG360" s="220"/>
      <c r="IH360" s="220"/>
      <c r="II360" s="220"/>
      <c r="IJ360" s="220"/>
    </row>
    <row r="361" spans="1:244" ht="45">
      <c r="A361" s="830">
        <v>357</v>
      </c>
      <c r="B361" s="284" t="s">
        <v>107</v>
      </c>
      <c r="C361" s="664" t="s">
        <v>108</v>
      </c>
      <c r="D361" s="665">
        <v>75027666</v>
      </c>
      <c r="E361" s="665">
        <v>102232741</v>
      </c>
      <c r="F361" s="665">
        <v>600138101</v>
      </c>
      <c r="G361" s="666" t="s">
        <v>1398</v>
      </c>
      <c r="H361" s="667" t="s">
        <v>29</v>
      </c>
      <c r="I361" s="667" t="s">
        <v>30</v>
      </c>
      <c r="J361" s="667" t="s">
        <v>111</v>
      </c>
      <c r="K361" s="666" t="s">
        <v>1399</v>
      </c>
      <c r="L361" s="670">
        <v>4000000</v>
      </c>
      <c r="M361" s="549">
        <f t="shared" si="41"/>
        <v>3400000</v>
      </c>
      <c r="N361" s="671">
        <v>2024</v>
      </c>
      <c r="O361" s="672">
        <v>2027</v>
      </c>
      <c r="P361" s="673"/>
      <c r="Q361" s="673"/>
      <c r="R361" s="673"/>
      <c r="S361" s="673"/>
      <c r="T361" s="673" t="s">
        <v>132</v>
      </c>
      <c r="U361" s="673"/>
      <c r="V361" s="673" t="s">
        <v>132</v>
      </c>
      <c r="W361" s="673" t="s">
        <v>132</v>
      </c>
      <c r="X361" s="673"/>
      <c r="Y361" s="664" t="s">
        <v>402</v>
      </c>
      <c r="Z361" s="622" t="s">
        <v>58</v>
      </c>
      <c r="BJ361" s="220"/>
      <c r="BK361" s="220"/>
      <c r="BL361" s="220"/>
      <c r="BM361" s="220"/>
      <c r="BN361" s="220"/>
      <c r="BO361" s="220"/>
      <c r="BP361" s="220"/>
      <c r="BQ361" s="220"/>
      <c r="BR361" s="220"/>
      <c r="BS361" s="220"/>
      <c r="BT361" s="220"/>
      <c r="BU361" s="220"/>
      <c r="BV361" s="220"/>
      <c r="BW361" s="220"/>
      <c r="BX361" s="220"/>
      <c r="BY361" s="220"/>
      <c r="BZ361" s="220"/>
      <c r="CA361" s="220"/>
      <c r="CB361" s="220"/>
      <c r="CC361" s="220"/>
      <c r="CD361" s="220"/>
      <c r="CE361" s="220"/>
      <c r="CF361" s="220"/>
      <c r="CG361" s="220"/>
      <c r="CH361" s="220"/>
      <c r="CI361" s="220"/>
      <c r="CJ361" s="220"/>
      <c r="CK361" s="220"/>
      <c r="CL361" s="220"/>
      <c r="CM361" s="220"/>
      <c r="CN361" s="220"/>
      <c r="CO361" s="220"/>
      <c r="CP361" s="220"/>
      <c r="CQ361" s="220"/>
      <c r="CR361" s="220"/>
      <c r="CS361" s="220"/>
      <c r="CT361" s="220"/>
      <c r="CU361" s="220"/>
      <c r="CV361" s="220"/>
      <c r="CW361" s="220"/>
      <c r="CX361" s="220"/>
      <c r="CY361" s="220"/>
      <c r="CZ361" s="220"/>
      <c r="DA361" s="220"/>
      <c r="DB361" s="220"/>
      <c r="DC361" s="220"/>
      <c r="DD361" s="220"/>
      <c r="DE361" s="220"/>
      <c r="DF361" s="220"/>
      <c r="DG361" s="220"/>
      <c r="DH361" s="220"/>
      <c r="DI361" s="220"/>
      <c r="DJ361" s="220"/>
      <c r="DK361" s="220"/>
      <c r="DL361" s="220"/>
      <c r="DM361" s="220"/>
      <c r="DN361" s="220"/>
      <c r="DO361" s="220"/>
      <c r="DP361" s="220"/>
      <c r="DQ361" s="220"/>
      <c r="DR361" s="220"/>
      <c r="DS361" s="220"/>
      <c r="DT361" s="220"/>
      <c r="DU361" s="220"/>
      <c r="DV361" s="220"/>
      <c r="DW361" s="220"/>
      <c r="DX361" s="220"/>
      <c r="DY361" s="220"/>
      <c r="DZ361" s="220"/>
      <c r="EA361" s="220"/>
      <c r="EB361" s="220"/>
      <c r="EC361" s="220"/>
      <c r="ED361" s="220"/>
      <c r="EE361" s="220"/>
      <c r="EF361" s="220"/>
      <c r="EG361" s="220"/>
      <c r="EH361" s="220"/>
      <c r="EI361" s="220"/>
      <c r="EJ361" s="220"/>
      <c r="EK361" s="220"/>
      <c r="EL361" s="220"/>
      <c r="EM361" s="220"/>
      <c r="EN361" s="220"/>
      <c r="EO361" s="220"/>
      <c r="EP361" s="220"/>
      <c r="EQ361" s="220"/>
      <c r="ER361" s="220"/>
      <c r="ES361" s="220"/>
      <c r="ET361" s="220"/>
      <c r="EU361" s="220"/>
      <c r="EV361" s="220"/>
      <c r="EW361" s="220"/>
      <c r="EX361" s="220"/>
      <c r="EY361" s="220"/>
      <c r="EZ361" s="220"/>
      <c r="FA361" s="220"/>
      <c r="FB361" s="220"/>
      <c r="FC361" s="220"/>
      <c r="FD361" s="220"/>
      <c r="FE361" s="220"/>
      <c r="FF361" s="220"/>
      <c r="FG361" s="220"/>
      <c r="FH361" s="220"/>
      <c r="FI361" s="220"/>
      <c r="FJ361" s="220"/>
      <c r="FK361" s="220"/>
      <c r="FL361" s="220"/>
      <c r="FM361" s="220"/>
      <c r="FN361" s="220"/>
      <c r="FO361" s="220"/>
      <c r="FP361" s="220"/>
      <c r="FQ361" s="220"/>
      <c r="FR361" s="220"/>
      <c r="FS361" s="220"/>
      <c r="FT361" s="220"/>
      <c r="FU361" s="220"/>
      <c r="FV361" s="220"/>
      <c r="FW361" s="220"/>
      <c r="FX361" s="220"/>
      <c r="FY361" s="220"/>
      <c r="FZ361" s="220"/>
      <c r="GA361" s="220"/>
      <c r="GB361" s="220"/>
      <c r="GC361" s="220"/>
      <c r="GD361" s="220"/>
      <c r="GE361" s="220"/>
      <c r="GF361" s="220"/>
      <c r="GG361" s="220"/>
      <c r="GH361" s="220"/>
      <c r="GI361" s="220"/>
      <c r="GJ361" s="220"/>
      <c r="GK361" s="220"/>
      <c r="GL361" s="220"/>
      <c r="GM361" s="220"/>
      <c r="GN361" s="220"/>
      <c r="GO361" s="220"/>
      <c r="GP361" s="220"/>
      <c r="GQ361" s="220"/>
      <c r="GR361" s="220"/>
      <c r="GS361" s="220"/>
      <c r="GT361" s="220"/>
      <c r="GU361" s="220"/>
      <c r="GV361" s="220"/>
      <c r="GW361" s="220"/>
      <c r="GX361" s="220"/>
      <c r="GY361" s="220"/>
      <c r="GZ361" s="220"/>
      <c r="HA361" s="220"/>
      <c r="HB361" s="220"/>
      <c r="HC361" s="220"/>
      <c r="HD361" s="220"/>
      <c r="HE361" s="220"/>
      <c r="HF361" s="220"/>
      <c r="HG361" s="220"/>
      <c r="HH361" s="220"/>
      <c r="HI361" s="220"/>
      <c r="HJ361" s="220"/>
      <c r="HK361" s="220"/>
      <c r="HL361" s="220"/>
      <c r="HM361" s="220"/>
      <c r="HN361" s="220"/>
      <c r="HO361" s="220"/>
      <c r="HP361" s="220"/>
      <c r="HQ361" s="220"/>
      <c r="HR361" s="220"/>
      <c r="HS361" s="220"/>
      <c r="HT361" s="220"/>
      <c r="HU361" s="220"/>
      <c r="HV361" s="220"/>
      <c r="HW361" s="220"/>
      <c r="HX361" s="220"/>
      <c r="HY361" s="220"/>
      <c r="HZ361" s="220"/>
      <c r="IA361" s="220"/>
      <c r="IB361" s="220"/>
      <c r="IC361" s="220"/>
      <c r="ID361" s="220"/>
      <c r="IE361" s="220"/>
      <c r="IF361" s="220"/>
      <c r="IG361" s="220"/>
      <c r="IH361" s="220"/>
      <c r="II361" s="220"/>
      <c r="IJ361" s="220"/>
    </row>
    <row r="362" spans="1:244" ht="33.75">
      <c r="A362" s="283">
        <v>358</v>
      </c>
      <c r="B362" s="284" t="s">
        <v>1400</v>
      </c>
      <c r="C362" s="320" t="s">
        <v>347</v>
      </c>
      <c r="D362" s="320">
        <v>61955647</v>
      </c>
      <c r="E362" s="320">
        <v>600134229</v>
      </c>
      <c r="F362" s="320">
        <v>61955647</v>
      </c>
      <c r="G362" s="286" t="s">
        <v>1401</v>
      </c>
      <c r="H362" s="287" t="s">
        <v>29</v>
      </c>
      <c r="I362" s="287" t="s">
        <v>30</v>
      </c>
      <c r="J362" s="287" t="s">
        <v>1322</v>
      </c>
      <c r="K362" s="286" t="s">
        <v>1402</v>
      </c>
      <c r="L362" s="290">
        <v>3800000</v>
      </c>
      <c r="M362" s="549">
        <f t="shared" si="41"/>
        <v>3230000</v>
      </c>
      <c r="N362" s="475">
        <v>2025</v>
      </c>
      <c r="O362" s="292">
        <v>2027</v>
      </c>
      <c r="P362" s="293"/>
      <c r="Q362" s="293"/>
      <c r="R362" s="293"/>
      <c r="S362" s="293"/>
      <c r="T362" s="293"/>
      <c r="U362" s="293"/>
      <c r="V362" s="293"/>
      <c r="W362" s="293"/>
      <c r="X362" s="293" t="s">
        <v>132</v>
      </c>
      <c r="Y362" s="284" t="s">
        <v>402</v>
      </c>
      <c r="Z362" s="294" t="s">
        <v>58</v>
      </c>
      <c r="BJ362" s="220"/>
      <c r="BK362" s="220"/>
      <c r="BL362" s="220"/>
      <c r="BM362" s="220"/>
      <c r="BN362" s="220"/>
      <c r="BO362" s="220"/>
      <c r="BP362" s="220"/>
      <c r="BQ362" s="220"/>
      <c r="BR362" s="220"/>
      <c r="BS362" s="220"/>
      <c r="BT362" s="220"/>
      <c r="BU362" s="220"/>
      <c r="BV362" s="220"/>
      <c r="BW362" s="220"/>
      <c r="BX362" s="220"/>
      <c r="BY362" s="220"/>
      <c r="BZ362" s="220"/>
      <c r="CA362" s="220"/>
      <c r="CB362" s="220"/>
      <c r="CC362" s="220"/>
      <c r="CD362" s="220"/>
      <c r="CE362" s="220"/>
      <c r="CF362" s="220"/>
      <c r="CG362" s="220"/>
      <c r="CH362" s="220"/>
      <c r="CI362" s="220"/>
      <c r="CJ362" s="220"/>
      <c r="CK362" s="220"/>
      <c r="CL362" s="220"/>
      <c r="CM362" s="220"/>
      <c r="CN362" s="220"/>
      <c r="CO362" s="220"/>
      <c r="CP362" s="220"/>
      <c r="CQ362" s="220"/>
      <c r="CR362" s="220"/>
      <c r="CS362" s="220"/>
      <c r="CT362" s="220"/>
      <c r="CU362" s="220"/>
      <c r="CV362" s="220"/>
      <c r="CW362" s="220"/>
      <c r="CX362" s="220"/>
      <c r="CY362" s="220"/>
      <c r="CZ362" s="220"/>
      <c r="DA362" s="220"/>
      <c r="DB362" s="220"/>
      <c r="DC362" s="220"/>
      <c r="DD362" s="220"/>
      <c r="DE362" s="220"/>
      <c r="DF362" s="220"/>
      <c r="DG362" s="220"/>
      <c r="DH362" s="220"/>
      <c r="DI362" s="220"/>
      <c r="DJ362" s="220"/>
      <c r="DK362" s="220"/>
      <c r="DL362" s="220"/>
      <c r="DM362" s="220"/>
      <c r="DN362" s="220"/>
      <c r="DO362" s="220"/>
      <c r="DP362" s="220"/>
      <c r="DQ362" s="220"/>
      <c r="DR362" s="220"/>
      <c r="DS362" s="220"/>
      <c r="DT362" s="220"/>
      <c r="DU362" s="220"/>
      <c r="DV362" s="220"/>
      <c r="DW362" s="220"/>
      <c r="DX362" s="220"/>
      <c r="DY362" s="220"/>
      <c r="DZ362" s="220"/>
      <c r="EA362" s="220"/>
      <c r="EB362" s="220"/>
      <c r="EC362" s="220"/>
      <c r="ED362" s="220"/>
      <c r="EE362" s="220"/>
      <c r="EF362" s="220"/>
      <c r="EG362" s="220"/>
      <c r="EH362" s="220"/>
      <c r="EI362" s="220"/>
      <c r="EJ362" s="220"/>
      <c r="EK362" s="220"/>
      <c r="EL362" s="220"/>
      <c r="EM362" s="220"/>
      <c r="EN362" s="220"/>
      <c r="EO362" s="220"/>
      <c r="EP362" s="220"/>
      <c r="EQ362" s="220"/>
      <c r="ER362" s="220"/>
      <c r="ES362" s="220"/>
      <c r="ET362" s="220"/>
      <c r="EU362" s="220"/>
      <c r="EV362" s="220"/>
      <c r="EW362" s="220"/>
      <c r="EX362" s="220"/>
      <c r="EY362" s="220"/>
      <c r="EZ362" s="220"/>
      <c r="FA362" s="220"/>
      <c r="FB362" s="220"/>
      <c r="FC362" s="220"/>
      <c r="FD362" s="220"/>
      <c r="FE362" s="220"/>
      <c r="FF362" s="220"/>
      <c r="FG362" s="220"/>
      <c r="FH362" s="220"/>
      <c r="FI362" s="220"/>
      <c r="FJ362" s="220"/>
      <c r="FK362" s="220"/>
      <c r="FL362" s="220"/>
      <c r="FM362" s="220"/>
      <c r="FN362" s="220"/>
      <c r="FO362" s="220"/>
      <c r="FP362" s="220"/>
      <c r="FQ362" s="220"/>
      <c r="FR362" s="220"/>
      <c r="FS362" s="220"/>
      <c r="FT362" s="220"/>
      <c r="FU362" s="220"/>
      <c r="FV362" s="220"/>
      <c r="FW362" s="220"/>
      <c r="FX362" s="220"/>
      <c r="FY362" s="220"/>
      <c r="FZ362" s="220"/>
      <c r="GA362" s="220"/>
      <c r="GB362" s="220"/>
      <c r="GC362" s="220"/>
      <c r="GD362" s="220"/>
      <c r="GE362" s="220"/>
      <c r="GF362" s="220"/>
      <c r="GG362" s="220"/>
      <c r="GH362" s="220"/>
      <c r="GI362" s="220"/>
      <c r="GJ362" s="220"/>
      <c r="GK362" s="220"/>
      <c r="GL362" s="220"/>
      <c r="GM362" s="220"/>
      <c r="GN362" s="220"/>
      <c r="GO362" s="220"/>
      <c r="GP362" s="220"/>
      <c r="GQ362" s="220"/>
      <c r="GR362" s="220"/>
      <c r="GS362" s="220"/>
      <c r="GT362" s="220"/>
      <c r="GU362" s="220"/>
      <c r="GV362" s="220"/>
      <c r="GW362" s="220"/>
      <c r="GX362" s="220"/>
      <c r="GY362" s="220"/>
      <c r="GZ362" s="220"/>
      <c r="HA362" s="220"/>
      <c r="HB362" s="220"/>
      <c r="HC362" s="220"/>
      <c r="HD362" s="220"/>
      <c r="HE362" s="220"/>
      <c r="HF362" s="220"/>
      <c r="HG362" s="220"/>
      <c r="HH362" s="220"/>
      <c r="HI362" s="220"/>
      <c r="HJ362" s="220"/>
      <c r="HK362" s="220"/>
      <c r="HL362" s="220"/>
      <c r="HM362" s="220"/>
      <c r="HN362" s="220"/>
      <c r="HO362" s="220"/>
      <c r="HP362" s="220"/>
      <c r="HQ362" s="220"/>
      <c r="HR362" s="220"/>
      <c r="HS362" s="220"/>
      <c r="HT362" s="220"/>
      <c r="HU362" s="220"/>
      <c r="HV362" s="220"/>
      <c r="HW362" s="220"/>
      <c r="HX362" s="220"/>
      <c r="HY362" s="220"/>
      <c r="HZ362" s="220"/>
      <c r="IA362" s="220"/>
      <c r="IB362" s="220"/>
      <c r="IC362" s="220"/>
      <c r="ID362" s="220"/>
      <c r="IE362" s="220"/>
      <c r="IF362" s="220"/>
      <c r="IG362" s="220"/>
      <c r="IH362" s="220"/>
      <c r="II362" s="220"/>
      <c r="IJ362" s="220"/>
    </row>
    <row r="363" spans="1:244" ht="146.25">
      <c r="A363" s="283">
        <v>359</v>
      </c>
      <c r="B363" s="547" t="s">
        <v>741</v>
      </c>
      <c r="C363" s="547" t="s">
        <v>173</v>
      </c>
      <c r="D363" s="473">
        <v>70978352</v>
      </c>
      <c r="E363" s="473">
        <v>108034127</v>
      </c>
      <c r="F363" s="473">
        <v>600145034</v>
      </c>
      <c r="G363" s="547" t="s">
        <v>1403</v>
      </c>
      <c r="H363" s="474" t="s">
        <v>29</v>
      </c>
      <c r="I363" s="473" t="s">
        <v>110</v>
      </c>
      <c r="J363" s="473" t="s">
        <v>30</v>
      </c>
      <c r="K363" s="372" t="s">
        <v>1404</v>
      </c>
      <c r="L363" s="290">
        <v>3000000</v>
      </c>
      <c r="M363" s="549">
        <f t="shared" si="41"/>
        <v>2550000</v>
      </c>
      <c r="N363" s="475">
        <v>2025</v>
      </c>
      <c r="O363" s="292">
        <v>2026</v>
      </c>
      <c r="P363" s="293" t="s">
        <v>132</v>
      </c>
      <c r="Q363" s="293" t="s">
        <v>132</v>
      </c>
      <c r="R363" s="293" t="s">
        <v>132</v>
      </c>
      <c r="S363" s="293"/>
      <c r="T363" s="293"/>
      <c r="U363" s="293"/>
      <c r="V363" s="293"/>
      <c r="W363" s="293"/>
      <c r="X363" s="293"/>
      <c r="Y363" s="284" t="s">
        <v>489</v>
      </c>
      <c r="Z363" s="294" t="s">
        <v>58</v>
      </c>
      <c r="BJ363" s="220"/>
      <c r="BK363" s="220"/>
      <c r="BL363" s="220"/>
      <c r="BM363" s="220"/>
      <c r="BN363" s="220"/>
      <c r="BO363" s="220"/>
      <c r="BP363" s="220"/>
      <c r="BQ363" s="220"/>
      <c r="BR363" s="220"/>
      <c r="BS363" s="220"/>
      <c r="BT363" s="220"/>
      <c r="BU363" s="220"/>
      <c r="BV363" s="220"/>
      <c r="BW363" s="220"/>
      <c r="BX363" s="220"/>
      <c r="BY363" s="220"/>
      <c r="BZ363" s="220"/>
      <c r="CA363" s="220"/>
      <c r="CB363" s="220"/>
      <c r="CC363" s="220"/>
      <c r="CD363" s="220"/>
      <c r="CE363" s="220"/>
      <c r="CF363" s="220"/>
      <c r="CG363" s="220"/>
      <c r="CH363" s="220"/>
      <c r="CI363" s="220"/>
      <c r="CJ363" s="220"/>
      <c r="CK363" s="220"/>
      <c r="CL363" s="220"/>
      <c r="CM363" s="220"/>
      <c r="CN363" s="220"/>
      <c r="CO363" s="220"/>
      <c r="CP363" s="220"/>
      <c r="CQ363" s="220"/>
      <c r="CR363" s="220"/>
      <c r="CS363" s="220"/>
      <c r="CT363" s="220"/>
      <c r="CU363" s="220"/>
      <c r="CV363" s="220"/>
      <c r="CW363" s="220"/>
      <c r="CX363" s="220"/>
      <c r="CY363" s="220"/>
      <c r="CZ363" s="220"/>
      <c r="DA363" s="220"/>
      <c r="DB363" s="220"/>
      <c r="DC363" s="220"/>
      <c r="DD363" s="220"/>
      <c r="DE363" s="220"/>
      <c r="DF363" s="220"/>
      <c r="DG363" s="220"/>
      <c r="DH363" s="220"/>
      <c r="DI363" s="220"/>
      <c r="DJ363" s="220"/>
      <c r="DK363" s="220"/>
      <c r="DL363" s="220"/>
      <c r="DM363" s="220"/>
      <c r="DN363" s="220"/>
      <c r="DO363" s="220"/>
      <c r="DP363" s="220"/>
      <c r="DQ363" s="220"/>
      <c r="DR363" s="220"/>
      <c r="DS363" s="220"/>
      <c r="DT363" s="220"/>
      <c r="DU363" s="220"/>
      <c r="DV363" s="220"/>
      <c r="DW363" s="220"/>
      <c r="DX363" s="220"/>
      <c r="DY363" s="220"/>
      <c r="DZ363" s="220"/>
      <c r="EA363" s="220"/>
      <c r="EB363" s="220"/>
      <c r="EC363" s="220"/>
      <c r="ED363" s="220"/>
      <c r="EE363" s="220"/>
      <c r="EF363" s="220"/>
      <c r="EG363" s="220"/>
      <c r="EH363" s="220"/>
      <c r="EI363" s="220"/>
      <c r="EJ363" s="220"/>
      <c r="EK363" s="220"/>
      <c r="EL363" s="220"/>
      <c r="EM363" s="220"/>
      <c r="EN363" s="220"/>
      <c r="EO363" s="220"/>
      <c r="EP363" s="220"/>
      <c r="EQ363" s="220"/>
      <c r="ER363" s="220"/>
      <c r="ES363" s="220"/>
      <c r="ET363" s="220"/>
      <c r="EU363" s="220"/>
      <c r="EV363" s="220"/>
      <c r="EW363" s="220"/>
      <c r="EX363" s="220"/>
      <c r="EY363" s="220"/>
      <c r="EZ363" s="220"/>
      <c r="FA363" s="220"/>
      <c r="FB363" s="220"/>
      <c r="FC363" s="220"/>
      <c r="FD363" s="220"/>
      <c r="FE363" s="220"/>
      <c r="FF363" s="220"/>
      <c r="FG363" s="220"/>
      <c r="FH363" s="220"/>
      <c r="FI363" s="220"/>
      <c r="FJ363" s="220"/>
      <c r="FK363" s="220"/>
      <c r="FL363" s="220"/>
      <c r="FM363" s="220"/>
      <c r="FN363" s="220"/>
      <c r="FO363" s="220"/>
      <c r="FP363" s="220"/>
      <c r="FQ363" s="220"/>
      <c r="FR363" s="220"/>
      <c r="FS363" s="220"/>
      <c r="FT363" s="220"/>
      <c r="FU363" s="220"/>
      <c r="FV363" s="220"/>
      <c r="FW363" s="220"/>
      <c r="FX363" s="220"/>
      <c r="FY363" s="220"/>
      <c r="FZ363" s="220"/>
      <c r="GA363" s="220"/>
      <c r="GB363" s="220"/>
      <c r="GC363" s="220"/>
      <c r="GD363" s="220"/>
      <c r="GE363" s="220"/>
      <c r="GF363" s="220"/>
      <c r="GG363" s="220"/>
      <c r="GH363" s="220"/>
      <c r="GI363" s="220"/>
      <c r="GJ363" s="220"/>
      <c r="GK363" s="220"/>
      <c r="GL363" s="220"/>
      <c r="GM363" s="220"/>
      <c r="GN363" s="220"/>
      <c r="GO363" s="220"/>
      <c r="GP363" s="220"/>
      <c r="GQ363" s="220"/>
      <c r="GR363" s="220"/>
      <c r="GS363" s="220"/>
      <c r="GT363" s="220"/>
      <c r="GU363" s="220"/>
      <c r="GV363" s="220"/>
      <c r="GW363" s="220"/>
      <c r="GX363" s="220"/>
      <c r="GY363" s="220"/>
      <c r="GZ363" s="220"/>
      <c r="HA363" s="220"/>
      <c r="HB363" s="220"/>
      <c r="HC363" s="220"/>
      <c r="HD363" s="220"/>
      <c r="HE363" s="220"/>
      <c r="HF363" s="220"/>
      <c r="HG363" s="220"/>
      <c r="HH363" s="220"/>
      <c r="HI363" s="220"/>
      <c r="HJ363" s="220"/>
      <c r="HK363" s="220"/>
      <c r="HL363" s="220"/>
      <c r="HM363" s="220"/>
      <c r="HN363" s="220"/>
      <c r="HO363" s="220"/>
      <c r="HP363" s="220"/>
      <c r="HQ363" s="220"/>
      <c r="HR363" s="220"/>
      <c r="HS363" s="220"/>
      <c r="HT363" s="220"/>
      <c r="HU363" s="220"/>
      <c r="HV363" s="220"/>
      <c r="HW363" s="220"/>
      <c r="HX363" s="220"/>
      <c r="HY363" s="220"/>
      <c r="HZ363" s="220"/>
      <c r="IA363" s="220"/>
      <c r="IB363" s="220"/>
      <c r="IC363" s="220"/>
      <c r="ID363" s="220"/>
      <c r="IE363" s="220"/>
      <c r="IF363" s="220"/>
      <c r="IG363" s="220"/>
      <c r="IH363" s="220"/>
      <c r="II363" s="220"/>
      <c r="IJ363" s="220"/>
    </row>
    <row r="364" spans="1:244" ht="45">
      <c r="A364" s="830">
        <v>360</v>
      </c>
      <c r="B364" s="284" t="s">
        <v>741</v>
      </c>
      <c r="C364" s="284" t="s">
        <v>173</v>
      </c>
      <c r="D364" s="473">
        <v>70978352</v>
      </c>
      <c r="E364" s="321">
        <v>108034127</v>
      </c>
      <c r="F364" s="473">
        <v>600145034</v>
      </c>
      <c r="G364" s="284" t="s">
        <v>1405</v>
      </c>
      <c r="H364" s="474" t="s">
        <v>29</v>
      </c>
      <c r="I364" s="474" t="s">
        <v>110</v>
      </c>
      <c r="J364" s="288" t="s">
        <v>30</v>
      </c>
      <c r="K364" s="286" t="s">
        <v>1406</v>
      </c>
      <c r="L364" s="290">
        <v>900000</v>
      </c>
      <c r="M364" s="549">
        <f t="shared" si="41"/>
        <v>765000</v>
      </c>
      <c r="N364" s="475">
        <v>2025</v>
      </c>
      <c r="O364" s="292">
        <v>2026</v>
      </c>
      <c r="P364" s="293" t="s">
        <v>132</v>
      </c>
      <c r="Q364" s="293" t="s">
        <v>132</v>
      </c>
      <c r="R364" s="293" t="s">
        <v>132</v>
      </c>
      <c r="S364" s="293" t="s">
        <v>132</v>
      </c>
      <c r="T364" s="293"/>
      <c r="U364" s="293"/>
      <c r="V364" s="293"/>
      <c r="W364" s="293"/>
      <c r="X364" s="293"/>
      <c r="Y364" s="284" t="s">
        <v>489</v>
      </c>
      <c r="Z364" s="294" t="s">
        <v>58</v>
      </c>
      <c r="BJ364" s="220"/>
      <c r="BK364" s="220"/>
      <c r="BL364" s="220"/>
      <c r="BM364" s="220"/>
      <c r="BN364" s="220"/>
      <c r="BO364" s="220"/>
      <c r="BP364" s="220"/>
      <c r="BQ364" s="220"/>
      <c r="BR364" s="220"/>
      <c r="BS364" s="220"/>
      <c r="BT364" s="220"/>
      <c r="BU364" s="220"/>
      <c r="BV364" s="220"/>
      <c r="BW364" s="220"/>
      <c r="BX364" s="220"/>
      <c r="BY364" s="220"/>
      <c r="BZ364" s="220"/>
      <c r="CA364" s="220"/>
      <c r="CB364" s="220"/>
      <c r="CC364" s="220"/>
      <c r="CD364" s="220"/>
      <c r="CE364" s="220"/>
      <c r="CF364" s="220"/>
      <c r="CG364" s="220"/>
      <c r="CH364" s="220"/>
      <c r="CI364" s="220"/>
      <c r="CJ364" s="220"/>
      <c r="CK364" s="220"/>
      <c r="CL364" s="220"/>
      <c r="CM364" s="220"/>
      <c r="CN364" s="220"/>
      <c r="CO364" s="220"/>
      <c r="CP364" s="220"/>
      <c r="CQ364" s="220"/>
      <c r="CR364" s="220"/>
      <c r="CS364" s="220"/>
      <c r="CT364" s="220"/>
      <c r="CU364" s="220"/>
      <c r="CV364" s="220"/>
      <c r="CW364" s="220"/>
      <c r="CX364" s="220"/>
      <c r="CY364" s="220"/>
      <c r="CZ364" s="220"/>
      <c r="DA364" s="220"/>
      <c r="DB364" s="220"/>
      <c r="DC364" s="220"/>
      <c r="DD364" s="220"/>
      <c r="DE364" s="220"/>
      <c r="DF364" s="220"/>
      <c r="DG364" s="220"/>
      <c r="DH364" s="220"/>
      <c r="DI364" s="220"/>
      <c r="DJ364" s="220"/>
      <c r="DK364" s="220"/>
      <c r="DL364" s="220"/>
      <c r="DM364" s="220"/>
      <c r="DN364" s="220"/>
      <c r="DO364" s="220"/>
      <c r="DP364" s="220"/>
      <c r="DQ364" s="220"/>
      <c r="DR364" s="220"/>
      <c r="DS364" s="220"/>
      <c r="DT364" s="220"/>
      <c r="DU364" s="220"/>
      <c r="DV364" s="220"/>
      <c r="DW364" s="220"/>
      <c r="DX364" s="220"/>
      <c r="DY364" s="220"/>
      <c r="DZ364" s="220"/>
      <c r="EA364" s="220"/>
      <c r="EB364" s="220"/>
      <c r="EC364" s="220"/>
      <c r="ED364" s="220"/>
      <c r="EE364" s="220"/>
      <c r="EF364" s="220"/>
      <c r="EG364" s="220"/>
      <c r="EH364" s="220"/>
      <c r="EI364" s="220"/>
      <c r="EJ364" s="220"/>
      <c r="EK364" s="220"/>
      <c r="EL364" s="220"/>
      <c r="EM364" s="220"/>
      <c r="EN364" s="220"/>
      <c r="EO364" s="220"/>
      <c r="EP364" s="220"/>
      <c r="EQ364" s="220"/>
      <c r="ER364" s="220"/>
      <c r="ES364" s="220"/>
      <c r="ET364" s="220"/>
      <c r="EU364" s="220"/>
      <c r="EV364" s="220"/>
      <c r="EW364" s="220"/>
      <c r="EX364" s="220"/>
      <c r="EY364" s="220"/>
      <c r="EZ364" s="220"/>
      <c r="FA364" s="220"/>
      <c r="FB364" s="220"/>
      <c r="FC364" s="220"/>
      <c r="FD364" s="220"/>
      <c r="FE364" s="220"/>
      <c r="FF364" s="220"/>
      <c r="FG364" s="220"/>
      <c r="FH364" s="220"/>
      <c r="FI364" s="220"/>
      <c r="FJ364" s="220"/>
      <c r="FK364" s="220"/>
      <c r="FL364" s="220"/>
      <c r="FM364" s="220"/>
      <c r="FN364" s="220"/>
      <c r="FO364" s="220"/>
      <c r="FP364" s="220"/>
      <c r="FQ364" s="220"/>
      <c r="FR364" s="220"/>
      <c r="FS364" s="220"/>
      <c r="FT364" s="220"/>
      <c r="FU364" s="220"/>
      <c r="FV364" s="220"/>
      <c r="FW364" s="220"/>
      <c r="FX364" s="220"/>
      <c r="FY364" s="220"/>
      <c r="FZ364" s="220"/>
      <c r="GA364" s="220"/>
      <c r="GB364" s="220"/>
      <c r="GC364" s="220"/>
      <c r="GD364" s="220"/>
      <c r="GE364" s="220"/>
      <c r="GF364" s="220"/>
      <c r="GG364" s="220"/>
      <c r="GH364" s="220"/>
      <c r="GI364" s="220"/>
      <c r="GJ364" s="220"/>
      <c r="GK364" s="220"/>
      <c r="GL364" s="220"/>
      <c r="GM364" s="220"/>
      <c r="GN364" s="220"/>
      <c r="GO364" s="220"/>
      <c r="GP364" s="220"/>
      <c r="GQ364" s="220"/>
      <c r="GR364" s="220"/>
      <c r="GS364" s="220"/>
      <c r="GT364" s="220"/>
      <c r="GU364" s="220"/>
      <c r="GV364" s="220"/>
      <c r="GW364" s="220"/>
      <c r="GX364" s="220"/>
      <c r="GY364" s="220"/>
      <c r="GZ364" s="220"/>
      <c r="HA364" s="220"/>
      <c r="HB364" s="220"/>
      <c r="HC364" s="220"/>
      <c r="HD364" s="220"/>
      <c r="HE364" s="220"/>
      <c r="HF364" s="220"/>
      <c r="HG364" s="220"/>
      <c r="HH364" s="220"/>
      <c r="HI364" s="220"/>
      <c r="HJ364" s="220"/>
      <c r="HK364" s="220"/>
      <c r="HL364" s="220"/>
      <c r="HM364" s="220"/>
      <c r="HN364" s="220"/>
      <c r="HO364" s="220"/>
      <c r="HP364" s="220"/>
      <c r="HQ364" s="220"/>
      <c r="HR364" s="220"/>
      <c r="HS364" s="220"/>
      <c r="HT364" s="220"/>
      <c r="HU364" s="220"/>
      <c r="HV364" s="220"/>
      <c r="HW364" s="220"/>
      <c r="HX364" s="220"/>
      <c r="HY364" s="220"/>
      <c r="HZ364" s="220"/>
      <c r="IA364" s="220"/>
      <c r="IB364" s="220"/>
      <c r="IC364" s="220"/>
      <c r="ID364" s="220"/>
      <c r="IE364" s="220"/>
      <c r="IF364" s="220"/>
      <c r="IG364" s="220"/>
      <c r="IH364" s="220"/>
      <c r="II364" s="220"/>
      <c r="IJ364" s="220"/>
    </row>
    <row r="365" spans="1:244" ht="45">
      <c r="A365" s="283">
        <v>361</v>
      </c>
      <c r="B365" s="284" t="s">
        <v>741</v>
      </c>
      <c r="C365" s="284" t="s">
        <v>173</v>
      </c>
      <c r="D365" s="473">
        <v>70978352</v>
      </c>
      <c r="E365" s="321">
        <v>108034127</v>
      </c>
      <c r="F365" s="473">
        <v>600145034</v>
      </c>
      <c r="G365" s="284" t="s">
        <v>1407</v>
      </c>
      <c r="H365" s="474" t="s">
        <v>29</v>
      </c>
      <c r="I365" s="474" t="s">
        <v>110</v>
      </c>
      <c r="J365" s="288" t="s">
        <v>30</v>
      </c>
      <c r="K365" s="286" t="s">
        <v>1408</v>
      </c>
      <c r="L365" s="290">
        <v>1000000</v>
      </c>
      <c r="M365" s="549">
        <f t="shared" si="41"/>
        <v>850000</v>
      </c>
      <c r="N365" s="475">
        <v>2025</v>
      </c>
      <c r="O365" s="292">
        <v>2026</v>
      </c>
      <c r="P365" s="293" t="s">
        <v>132</v>
      </c>
      <c r="Q365" s="293" t="s">
        <v>132</v>
      </c>
      <c r="R365" s="293" t="s">
        <v>132</v>
      </c>
      <c r="S365" s="293" t="s">
        <v>132</v>
      </c>
      <c r="T365" s="293"/>
      <c r="U365" s="293"/>
      <c r="V365" s="293"/>
      <c r="W365" s="293"/>
      <c r="X365" s="293"/>
      <c r="Y365" s="284" t="s">
        <v>489</v>
      </c>
      <c r="Z365" s="294" t="s">
        <v>58</v>
      </c>
      <c r="BJ365" s="220"/>
      <c r="BK365" s="220"/>
      <c r="BL365" s="220"/>
      <c r="BM365" s="220"/>
      <c r="BN365" s="220"/>
      <c r="BO365" s="220"/>
      <c r="BP365" s="220"/>
      <c r="BQ365" s="220"/>
      <c r="BR365" s="220"/>
      <c r="BS365" s="220"/>
      <c r="BT365" s="220"/>
      <c r="BU365" s="220"/>
      <c r="BV365" s="220"/>
      <c r="BW365" s="220"/>
      <c r="BX365" s="220"/>
      <c r="BY365" s="220"/>
      <c r="BZ365" s="220"/>
      <c r="CA365" s="220"/>
      <c r="CB365" s="220"/>
      <c r="CC365" s="220"/>
      <c r="CD365" s="220"/>
      <c r="CE365" s="220"/>
      <c r="CF365" s="220"/>
      <c r="CG365" s="220"/>
      <c r="CH365" s="220"/>
      <c r="CI365" s="220"/>
      <c r="CJ365" s="220"/>
      <c r="CK365" s="220"/>
      <c r="CL365" s="220"/>
      <c r="CM365" s="220"/>
      <c r="CN365" s="220"/>
      <c r="CO365" s="220"/>
      <c r="CP365" s="220"/>
      <c r="CQ365" s="220"/>
      <c r="CR365" s="220"/>
      <c r="CS365" s="220"/>
      <c r="CT365" s="220"/>
      <c r="CU365" s="220"/>
      <c r="CV365" s="220"/>
      <c r="CW365" s="220"/>
      <c r="CX365" s="220"/>
      <c r="CY365" s="220"/>
      <c r="CZ365" s="220"/>
      <c r="DA365" s="220"/>
      <c r="DB365" s="220"/>
      <c r="DC365" s="220"/>
      <c r="DD365" s="220"/>
      <c r="DE365" s="220"/>
      <c r="DF365" s="220"/>
      <c r="DG365" s="220"/>
      <c r="DH365" s="220"/>
      <c r="DI365" s="220"/>
      <c r="DJ365" s="220"/>
      <c r="DK365" s="220"/>
      <c r="DL365" s="220"/>
      <c r="DM365" s="220"/>
      <c r="DN365" s="220"/>
      <c r="DO365" s="220"/>
      <c r="DP365" s="220"/>
      <c r="DQ365" s="220"/>
      <c r="DR365" s="220"/>
      <c r="DS365" s="220"/>
      <c r="DT365" s="220"/>
      <c r="DU365" s="220"/>
      <c r="DV365" s="220"/>
      <c r="DW365" s="220"/>
      <c r="DX365" s="220"/>
      <c r="DY365" s="220"/>
      <c r="DZ365" s="220"/>
      <c r="EA365" s="220"/>
      <c r="EB365" s="220"/>
      <c r="EC365" s="220"/>
      <c r="ED365" s="220"/>
      <c r="EE365" s="220"/>
      <c r="EF365" s="220"/>
      <c r="EG365" s="220"/>
      <c r="EH365" s="220"/>
      <c r="EI365" s="220"/>
      <c r="EJ365" s="220"/>
      <c r="EK365" s="220"/>
      <c r="EL365" s="220"/>
      <c r="EM365" s="220"/>
      <c r="EN365" s="220"/>
      <c r="EO365" s="220"/>
      <c r="EP365" s="220"/>
      <c r="EQ365" s="220"/>
      <c r="ER365" s="220"/>
      <c r="ES365" s="220"/>
      <c r="ET365" s="220"/>
      <c r="EU365" s="220"/>
      <c r="EV365" s="220"/>
      <c r="EW365" s="220"/>
      <c r="EX365" s="220"/>
      <c r="EY365" s="220"/>
      <c r="EZ365" s="220"/>
      <c r="FA365" s="220"/>
      <c r="FB365" s="220"/>
      <c r="FC365" s="220"/>
      <c r="FD365" s="220"/>
      <c r="FE365" s="220"/>
      <c r="FF365" s="220"/>
      <c r="FG365" s="220"/>
      <c r="FH365" s="220"/>
      <c r="FI365" s="220"/>
      <c r="FJ365" s="220"/>
      <c r="FK365" s="220"/>
      <c r="FL365" s="220"/>
      <c r="FM365" s="220"/>
      <c r="FN365" s="220"/>
      <c r="FO365" s="220"/>
      <c r="FP365" s="220"/>
      <c r="FQ365" s="220"/>
      <c r="FR365" s="220"/>
      <c r="FS365" s="220"/>
      <c r="FT365" s="220"/>
      <c r="FU365" s="220"/>
      <c r="FV365" s="220"/>
      <c r="FW365" s="220"/>
      <c r="FX365" s="220"/>
      <c r="FY365" s="220"/>
      <c r="FZ365" s="220"/>
      <c r="GA365" s="220"/>
      <c r="GB365" s="220"/>
      <c r="GC365" s="220"/>
      <c r="GD365" s="220"/>
      <c r="GE365" s="220"/>
      <c r="GF365" s="220"/>
      <c r="GG365" s="220"/>
      <c r="GH365" s="220"/>
      <c r="GI365" s="220"/>
      <c r="GJ365" s="220"/>
      <c r="GK365" s="220"/>
      <c r="GL365" s="220"/>
      <c r="GM365" s="220"/>
      <c r="GN365" s="220"/>
      <c r="GO365" s="220"/>
      <c r="GP365" s="220"/>
      <c r="GQ365" s="220"/>
      <c r="GR365" s="220"/>
      <c r="GS365" s="220"/>
      <c r="GT365" s="220"/>
      <c r="GU365" s="220"/>
      <c r="GV365" s="220"/>
      <c r="GW365" s="220"/>
      <c r="GX365" s="220"/>
      <c r="GY365" s="220"/>
      <c r="GZ365" s="220"/>
      <c r="HA365" s="220"/>
      <c r="HB365" s="220"/>
      <c r="HC365" s="220"/>
      <c r="HD365" s="220"/>
      <c r="HE365" s="220"/>
      <c r="HF365" s="220"/>
      <c r="HG365" s="220"/>
      <c r="HH365" s="220"/>
      <c r="HI365" s="220"/>
      <c r="HJ365" s="220"/>
      <c r="HK365" s="220"/>
      <c r="HL365" s="220"/>
      <c r="HM365" s="220"/>
      <c r="HN365" s="220"/>
      <c r="HO365" s="220"/>
      <c r="HP365" s="220"/>
      <c r="HQ365" s="220"/>
      <c r="HR365" s="220"/>
      <c r="HS365" s="220"/>
      <c r="HT365" s="220"/>
      <c r="HU365" s="220"/>
      <c r="HV365" s="220"/>
      <c r="HW365" s="220"/>
      <c r="HX365" s="220"/>
      <c r="HY365" s="220"/>
      <c r="HZ365" s="220"/>
      <c r="IA365" s="220"/>
      <c r="IB365" s="220"/>
      <c r="IC365" s="220"/>
      <c r="ID365" s="220"/>
      <c r="IE365" s="220"/>
      <c r="IF365" s="220"/>
      <c r="IG365" s="220"/>
      <c r="IH365" s="220"/>
      <c r="II365" s="220"/>
      <c r="IJ365" s="220"/>
    </row>
    <row r="366" spans="1:244" ht="45">
      <c r="A366" s="283">
        <v>362</v>
      </c>
      <c r="B366" s="284" t="s">
        <v>741</v>
      </c>
      <c r="C366" s="284" t="s">
        <v>173</v>
      </c>
      <c r="D366" s="473">
        <v>70978352</v>
      </c>
      <c r="E366" s="321">
        <v>108034127</v>
      </c>
      <c r="F366" s="473">
        <v>600145034</v>
      </c>
      <c r="G366" s="284" t="s">
        <v>1409</v>
      </c>
      <c r="H366" s="474" t="s">
        <v>29</v>
      </c>
      <c r="I366" s="474" t="s">
        <v>110</v>
      </c>
      <c r="J366" s="288" t="s">
        <v>30</v>
      </c>
      <c r="K366" s="286" t="s">
        <v>1410</v>
      </c>
      <c r="L366" s="290">
        <v>4000000</v>
      </c>
      <c r="M366" s="549">
        <f t="shared" si="41"/>
        <v>3400000</v>
      </c>
      <c r="N366" s="475">
        <v>2025</v>
      </c>
      <c r="O366" s="292">
        <v>2027</v>
      </c>
      <c r="P366" s="293" t="s">
        <v>132</v>
      </c>
      <c r="Q366" s="293" t="s">
        <v>132</v>
      </c>
      <c r="R366" s="293"/>
      <c r="S366" s="293"/>
      <c r="T366" s="293"/>
      <c r="U366" s="293"/>
      <c r="V366" s="293" t="s">
        <v>132</v>
      </c>
      <c r="W366" s="293" t="s">
        <v>132</v>
      </c>
      <c r="X366" s="293"/>
      <c r="Y366" s="284" t="s">
        <v>489</v>
      </c>
      <c r="Z366" s="294" t="s">
        <v>58</v>
      </c>
      <c r="BJ366" s="220"/>
      <c r="BK366" s="220"/>
      <c r="BL366" s="220"/>
      <c r="BM366" s="220"/>
      <c r="BN366" s="220"/>
      <c r="BO366" s="220"/>
      <c r="BP366" s="220"/>
      <c r="BQ366" s="220"/>
      <c r="BR366" s="220"/>
      <c r="BS366" s="220"/>
      <c r="BT366" s="220"/>
      <c r="BU366" s="220"/>
      <c r="BV366" s="220"/>
      <c r="BW366" s="220"/>
      <c r="BX366" s="220"/>
      <c r="BY366" s="220"/>
      <c r="BZ366" s="220"/>
      <c r="CA366" s="220"/>
      <c r="CB366" s="220"/>
      <c r="CC366" s="220"/>
      <c r="CD366" s="220"/>
      <c r="CE366" s="220"/>
      <c r="CF366" s="220"/>
      <c r="CG366" s="220"/>
      <c r="CH366" s="220"/>
      <c r="CI366" s="220"/>
      <c r="CJ366" s="220"/>
      <c r="CK366" s="220"/>
      <c r="CL366" s="220"/>
      <c r="CM366" s="220"/>
      <c r="CN366" s="220"/>
      <c r="CO366" s="220"/>
      <c r="CP366" s="220"/>
      <c r="CQ366" s="220"/>
      <c r="CR366" s="220"/>
      <c r="CS366" s="220"/>
      <c r="CT366" s="220"/>
      <c r="CU366" s="220"/>
      <c r="CV366" s="220"/>
      <c r="CW366" s="220"/>
      <c r="CX366" s="220"/>
      <c r="CY366" s="220"/>
      <c r="CZ366" s="220"/>
      <c r="DA366" s="220"/>
      <c r="DB366" s="220"/>
      <c r="DC366" s="220"/>
      <c r="DD366" s="220"/>
      <c r="DE366" s="220"/>
      <c r="DF366" s="220"/>
      <c r="DG366" s="220"/>
      <c r="DH366" s="220"/>
      <c r="DI366" s="220"/>
      <c r="DJ366" s="220"/>
      <c r="DK366" s="220"/>
      <c r="DL366" s="220"/>
      <c r="DM366" s="220"/>
      <c r="DN366" s="220"/>
      <c r="DO366" s="220"/>
      <c r="DP366" s="220"/>
      <c r="DQ366" s="220"/>
      <c r="DR366" s="220"/>
      <c r="DS366" s="220"/>
      <c r="DT366" s="220"/>
      <c r="DU366" s="220"/>
      <c r="DV366" s="220"/>
      <c r="DW366" s="220"/>
      <c r="DX366" s="220"/>
      <c r="DY366" s="220"/>
      <c r="DZ366" s="220"/>
      <c r="EA366" s="220"/>
      <c r="EB366" s="220"/>
      <c r="EC366" s="220"/>
      <c r="ED366" s="220"/>
      <c r="EE366" s="220"/>
      <c r="EF366" s="220"/>
      <c r="EG366" s="220"/>
      <c r="EH366" s="220"/>
      <c r="EI366" s="220"/>
      <c r="EJ366" s="220"/>
      <c r="EK366" s="220"/>
      <c r="EL366" s="220"/>
      <c r="EM366" s="220"/>
      <c r="EN366" s="220"/>
      <c r="EO366" s="220"/>
      <c r="EP366" s="220"/>
      <c r="EQ366" s="220"/>
      <c r="ER366" s="220"/>
      <c r="ES366" s="220"/>
      <c r="ET366" s="220"/>
      <c r="EU366" s="220"/>
      <c r="EV366" s="220"/>
      <c r="EW366" s="220"/>
      <c r="EX366" s="220"/>
      <c r="EY366" s="220"/>
      <c r="EZ366" s="220"/>
      <c r="FA366" s="220"/>
      <c r="FB366" s="220"/>
      <c r="FC366" s="220"/>
      <c r="FD366" s="220"/>
      <c r="FE366" s="220"/>
      <c r="FF366" s="220"/>
      <c r="FG366" s="220"/>
      <c r="FH366" s="220"/>
      <c r="FI366" s="220"/>
      <c r="FJ366" s="220"/>
      <c r="FK366" s="220"/>
      <c r="FL366" s="220"/>
      <c r="FM366" s="220"/>
      <c r="FN366" s="220"/>
      <c r="FO366" s="220"/>
      <c r="FP366" s="220"/>
      <c r="FQ366" s="220"/>
      <c r="FR366" s="220"/>
      <c r="FS366" s="220"/>
      <c r="FT366" s="220"/>
      <c r="FU366" s="220"/>
      <c r="FV366" s="220"/>
      <c r="FW366" s="220"/>
      <c r="FX366" s="220"/>
      <c r="FY366" s="220"/>
      <c r="FZ366" s="220"/>
      <c r="GA366" s="220"/>
      <c r="GB366" s="220"/>
      <c r="GC366" s="220"/>
      <c r="GD366" s="220"/>
      <c r="GE366" s="220"/>
      <c r="GF366" s="220"/>
      <c r="GG366" s="220"/>
      <c r="GH366" s="220"/>
      <c r="GI366" s="220"/>
      <c r="GJ366" s="220"/>
      <c r="GK366" s="220"/>
      <c r="GL366" s="220"/>
      <c r="GM366" s="220"/>
      <c r="GN366" s="220"/>
      <c r="GO366" s="220"/>
      <c r="GP366" s="220"/>
      <c r="GQ366" s="220"/>
      <c r="GR366" s="220"/>
      <c r="GS366" s="220"/>
      <c r="GT366" s="220"/>
      <c r="GU366" s="220"/>
      <c r="GV366" s="220"/>
      <c r="GW366" s="220"/>
      <c r="GX366" s="220"/>
      <c r="GY366" s="220"/>
      <c r="GZ366" s="220"/>
      <c r="HA366" s="220"/>
      <c r="HB366" s="220"/>
      <c r="HC366" s="220"/>
      <c r="HD366" s="220"/>
      <c r="HE366" s="220"/>
      <c r="HF366" s="220"/>
      <c r="HG366" s="220"/>
      <c r="HH366" s="220"/>
      <c r="HI366" s="220"/>
      <c r="HJ366" s="220"/>
      <c r="HK366" s="220"/>
      <c r="HL366" s="220"/>
      <c r="HM366" s="220"/>
      <c r="HN366" s="220"/>
      <c r="HO366" s="220"/>
      <c r="HP366" s="220"/>
      <c r="HQ366" s="220"/>
      <c r="HR366" s="220"/>
      <c r="HS366" s="220"/>
      <c r="HT366" s="220"/>
      <c r="HU366" s="220"/>
      <c r="HV366" s="220"/>
      <c r="HW366" s="220"/>
      <c r="HX366" s="220"/>
      <c r="HY366" s="220"/>
      <c r="HZ366" s="220"/>
      <c r="IA366" s="220"/>
      <c r="IB366" s="220"/>
      <c r="IC366" s="220"/>
      <c r="ID366" s="220"/>
      <c r="IE366" s="220"/>
      <c r="IF366" s="220"/>
      <c r="IG366" s="220"/>
      <c r="IH366" s="220"/>
      <c r="II366" s="220"/>
      <c r="IJ366" s="220"/>
    </row>
    <row r="367" spans="1:244" ht="45">
      <c r="A367" s="830">
        <v>363</v>
      </c>
      <c r="B367" s="284" t="s">
        <v>741</v>
      </c>
      <c r="C367" s="284" t="s">
        <v>173</v>
      </c>
      <c r="D367" s="473">
        <v>70978352</v>
      </c>
      <c r="E367" s="321">
        <v>108034127</v>
      </c>
      <c r="F367" s="473">
        <v>600145034</v>
      </c>
      <c r="G367" s="288" t="s">
        <v>1411</v>
      </c>
      <c r="H367" s="474" t="s">
        <v>29</v>
      </c>
      <c r="I367" s="474" t="s">
        <v>110</v>
      </c>
      <c r="J367" s="288" t="s">
        <v>30</v>
      </c>
      <c r="K367" s="289" t="s">
        <v>1412</v>
      </c>
      <c r="L367" s="290">
        <v>4000000</v>
      </c>
      <c r="M367" s="549">
        <f t="shared" si="41"/>
        <v>3400000</v>
      </c>
      <c r="N367" s="292">
        <v>2024</v>
      </c>
      <c r="O367" s="292">
        <v>2026</v>
      </c>
      <c r="P367" s="293" t="s">
        <v>41</v>
      </c>
      <c r="Q367" s="293" t="s">
        <v>41</v>
      </c>
      <c r="R367" s="293" t="s">
        <v>41</v>
      </c>
      <c r="S367" s="293"/>
      <c r="T367" s="293"/>
      <c r="U367" s="293"/>
      <c r="V367" s="293"/>
      <c r="W367" s="293" t="s">
        <v>41</v>
      </c>
      <c r="X367" s="293" t="s">
        <v>41</v>
      </c>
      <c r="Y367" s="288" t="s">
        <v>489</v>
      </c>
      <c r="Z367" s="472" t="s">
        <v>58</v>
      </c>
      <c r="BJ367" s="220"/>
      <c r="BK367" s="220"/>
      <c r="BL367" s="220"/>
      <c r="BM367" s="220"/>
      <c r="BN367" s="220"/>
      <c r="BO367" s="220"/>
      <c r="BP367" s="220"/>
      <c r="BQ367" s="220"/>
      <c r="BR367" s="220"/>
      <c r="BS367" s="220"/>
      <c r="BT367" s="220"/>
      <c r="BU367" s="220"/>
      <c r="BV367" s="220"/>
      <c r="BW367" s="220"/>
      <c r="BX367" s="220"/>
      <c r="BY367" s="220"/>
      <c r="BZ367" s="220"/>
      <c r="CA367" s="220"/>
      <c r="CB367" s="220"/>
      <c r="CC367" s="220"/>
      <c r="CD367" s="220"/>
      <c r="CE367" s="220"/>
      <c r="CF367" s="220"/>
      <c r="CG367" s="220"/>
      <c r="CH367" s="220"/>
      <c r="CI367" s="220"/>
      <c r="CJ367" s="220"/>
      <c r="CK367" s="220"/>
      <c r="CL367" s="220"/>
      <c r="CM367" s="220"/>
      <c r="CN367" s="220"/>
      <c r="CO367" s="220"/>
      <c r="CP367" s="220"/>
      <c r="CQ367" s="220"/>
      <c r="CR367" s="220"/>
      <c r="CS367" s="220"/>
      <c r="CT367" s="220"/>
      <c r="CU367" s="220"/>
      <c r="CV367" s="220"/>
      <c r="CW367" s="220"/>
      <c r="CX367" s="220"/>
      <c r="CY367" s="220"/>
      <c r="CZ367" s="220"/>
      <c r="DA367" s="220"/>
      <c r="DB367" s="220"/>
      <c r="DC367" s="220"/>
      <c r="DD367" s="220"/>
      <c r="DE367" s="220"/>
      <c r="DF367" s="220"/>
      <c r="DG367" s="220"/>
      <c r="DH367" s="220"/>
      <c r="DI367" s="220"/>
      <c r="DJ367" s="220"/>
      <c r="DK367" s="220"/>
      <c r="DL367" s="220"/>
      <c r="DM367" s="220"/>
      <c r="DN367" s="220"/>
      <c r="DO367" s="220"/>
      <c r="DP367" s="220"/>
      <c r="DQ367" s="220"/>
      <c r="DR367" s="220"/>
      <c r="DS367" s="220"/>
      <c r="DT367" s="220"/>
      <c r="DU367" s="220"/>
      <c r="DV367" s="220"/>
      <c r="DW367" s="220"/>
      <c r="DX367" s="220"/>
      <c r="DY367" s="220"/>
      <c r="DZ367" s="220"/>
      <c r="EA367" s="220"/>
      <c r="EB367" s="220"/>
      <c r="EC367" s="220"/>
      <c r="ED367" s="220"/>
      <c r="EE367" s="220"/>
      <c r="EF367" s="220"/>
      <c r="EG367" s="220"/>
      <c r="EH367" s="220"/>
      <c r="EI367" s="220"/>
      <c r="EJ367" s="220"/>
      <c r="EK367" s="220"/>
      <c r="EL367" s="220"/>
      <c r="EM367" s="220"/>
      <c r="EN367" s="220"/>
      <c r="EO367" s="220"/>
      <c r="EP367" s="220"/>
      <c r="EQ367" s="220"/>
      <c r="ER367" s="220"/>
      <c r="ES367" s="220"/>
      <c r="ET367" s="220"/>
      <c r="EU367" s="220"/>
      <c r="EV367" s="220"/>
      <c r="EW367" s="220"/>
      <c r="EX367" s="220"/>
      <c r="EY367" s="220"/>
      <c r="EZ367" s="220"/>
      <c r="FA367" s="220"/>
      <c r="FB367" s="220"/>
      <c r="FC367" s="220"/>
      <c r="FD367" s="220"/>
      <c r="FE367" s="220"/>
      <c r="FF367" s="220"/>
      <c r="FG367" s="220"/>
      <c r="FH367" s="220"/>
      <c r="FI367" s="220"/>
      <c r="FJ367" s="220"/>
      <c r="FK367" s="220"/>
      <c r="FL367" s="220"/>
      <c r="FM367" s="220"/>
      <c r="FN367" s="220"/>
      <c r="FO367" s="220"/>
      <c r="FP367" s="220"/>
      <c r="FQ367" s="220"/>
      <c r="FR367" s="220"/>
      <c r="FS367" s="220"/>
      <c r="FT367" s="220"/>
      <c r="FU367" s="220"/>
      <c r="FV367" s="220"/>
      <c r="FW367" s="220"/>
      <c r="FX367" s="220"/>
      <c r="FY367" s="220"/>
      <c r="FZ367" s="220"/>
      <c r="GA367" s="220"/>
      <c r="GB367" s="220"/>
      <c r="GC367" s="220"/>
      <c r="GD367" s="220"/>
      <c r="GE367" s="220"/>
      <c r="GF367" s="220"/>
      <c r="GG367" s="220"/>
      <c r="GH367" s="220"/>
      <c r="GI367" s="220"/>
      <c r="GJ367" s="220"/>
      <c r="GK367" s="220"/>
      <c r="GL367" s="220"/>
      <c r="GM367" s="220"/>
      <c r="GN367" s="220"/>
      <c r="GO367" s="220"/>
      <c r="GP367" s="220"/>
      <c r="GQ367" s="220"/>
      <c r="GR367" s="220"/>
      <c r="GS367" s="220"/>
      <c r="GT367" s="220"/>
      <c r="GU367" s="220"/>
      <c r="GV367" s="220"/>
      <c r="GW367" s="220"/>
      <c r="GX367" s="220"/>
      <c r="GY367" s="220"/>
      <c r="GZ367" s="220"/>
      <c r="HA367" s="220"/>
      <c r="HB367" s="220"/>
      <c r="HC367" s="220"/>
      <c r="HD367" s="220"/>
      <c r="HE367" s="220"/>
      <c r="HF367" s="220"/>
      <c r="HG367" s="220"/>
      <c r="HH367" s="220"/>
      <c r="HI367" s="220"/>
      <c r="HJ367" s="220"/>
      <c r="HK367" s="220"/>
      <c r="HL367" s="220"/>
      <c r="HM367" s="220"/>
      <c r="HN367" s="220"/>
      <c r="HO367" s="220"/>
      <c r="HP367" s="220"/>
      <c r="HQ367" s="220"/>
      <c r="HR367" s="220"/>
      <c r="HS367" s="220"/>
      <c r="HT367" s="220"/>
      <c r="HU367" s="220"/>
      <c r="HV367" s="220"/>
      <c r="HW367" s="220"/>
      <c r="HX367" s="220"/>
      <c r="HY367" s="220"/>
      <c r="HZ367" s="220"/>
      <c r="IA367" s="220"/>
      <c r="IB367" s="220"/>
      <c r="IC367" s="220"/>
      <c r="ID367" s="220"/>
      <c r="IE367" s="220"/>
      <c r="IF367" s="220"/>
      <c r="IG367" s="220"/>
      <c r="IH367" s="220"/>
      <c r="II367" s="220"/>
      <c r="IJ367" s="220"/>
    </row>
    <row r="368" spans="1:244" ht="123.75">
      <c r="A368" s="283">
        <v>364</v>
      </c>
      <c r="B368" s="284" t="s">
        <v>186</v>
      </c>
      <c r="C368" s="284" t="s">
        <v>173</v>
      </c>
      <c r="D368" s="579" t="s">
        <v>187</v>
      </c>
      <c r="E368" s="473">
        <v>107630915</v>
      </c>
      <c r="F368" s="473">
        <v>600145093</v>
      </c>
      <c r="G368" s="284" t="s">
        <v>1413</v>
      </c>
      <c r="H368" s="474" t="s">
        <v>29</v>
      </c>
      <c r="I368" s="474" t="s">
        <v>110</v>
      </c>
      <c r="J368" s="288" t="s">
        <v>30</v>
      </c>
      <c r="K368" s="299" t="s">
        <v>1380</v>
      </c>
      <c r="L368" s="290">
        <v>7000000</v>
      </c>
      <c r="M368" s="549">
        <f t="shared" si="41"/>
        <v>5950000</v>
      </c>
      <c r="N368" s="292">
        <v>2024</v>
      </c>
      <c r="O368" s="292">
        <v>2027</v>
      </c>
      <c r="P368" s="293" t="s">
        <v>41</v>
      </c>
      <c r="Q368" s="293" t="s">
        <v>41</v>
      </c>
      <c r="R368" s="293" t="s">
        <v>41</v>
      </c>
      <c r="S368" s="293" t="s">
        <v>41</v>
      </c>
      <c r="T368" s="293"/>
      <c r="U368" s="293"/>
      <c r="V368" s="293"/>
      <c r="W368" s="293"/>
      <c r="X368" s="293"/>
      <c r="Y368" s="284" t="s">
        <v>1414</v>
      </c>
      <c r="Z368" s="472" t="s">
        <v>193</v>
      </c>
      <c r="BJ368" s="220"/>
      <c r="BK368" s="220"/>
      <c r="BL368" s="220"/>
      <c r="BM368" s="220"/>
      <c r="BN368" s="220"/>
      <c r="BO368" s="220"/>
      <c r="BP368" s="220"/>
      <c r="BQ368" s="220"/>
      <c r="BR368" s="220"/>
      <c r="BS368" s="220"/>
      <c r="BT368" s="220"/>
      <c r="BU368" s="220"/>
      <c r="BV368" s="220"/>
      <c r="BW368" s="220"/>
      <c r="BX368" s="220"/>
      <c r="BY368" s="220"/>
      <c r="BZ368" s="220"/>
      <c r="CA368" s="220"/>
      <c r="CB368" s="220"/>
      <c r="CC368" s="220"/>
      <c r="CD368" s="220"/>
      <c r="CE368" s="220"/>
      <c r="CF368" s="220"/>
      <c r="CG368" s="220"/>
      <c r="CH368" s="220"/>
      <c r="CI368" s="220"/>
      <c r="CJ368" s="220"/>
      <c r="CK368" s="220"/>
      <c r="CL368" s="220"/>
      <c r="CM368" s="220"/>
      <c r="CN368" s="220"/>
      <c r="CO368" s="220"/>
      <c r="CP368" s="220"/>
      <c r="CQ368" s="220"/>
      <c r="CR368" s="220"/>
      <c r="CS368" s="220"/>
      <c r="CT368" s="220"/>
      <c r="CU368" s="220"/>
      <c r="CV368" s="220"/>
      <c r="CW368" s="220"/>
      <c r="CX368" s="220"/>
      <c r="CY368" s="220"/>
      <c r="CZ368" s="220"/>
      <c r="DA368" s="220"/>
      <c r="DB368" s="220"/>
      <c r="DC368" s="220"/>
      <c r="DD368" s="220"/>
      <c r="DE368" s="220"/>
      <c r="DF368" s="220"/>
      <c r="DG368" s="220"/>
      <c r="DH368" s="220"/>
      <c r="DI368" s="220"/>
      <c r="DJ368" s="220"/>
      <c r="DK368" s="220"/>
      <c r="DL368" s="220"/>
      <c r="DM368" s="220"/>
      <c r="DN368" s="220"/>
      <c r="DO368" s="220"/>
      <c r="DP368" s="220"/>
      <c r="DQ368" s="220"/>
      <c r="DR368" s="220"/>
      <c r="DS368" s="220"/>
      <c r="DT368" s="220"/>
      <c r="DU368" s="220"/>
      <c r="DV368" s="220"/>
      <c r="DW368" s="220"/>
      <c r="DX368" s="220"/>
      <c r="DY368" s="220"/>
      <c r="DZ368" s="220"/>
      <c r="EA368" s="220"/>
      <c r="EB368" s="220"/>
      <c r="EC368" s="220"/>
      <c r="ED368" s="220"/>
      <c r="EE368" s="220"/>
      <c r="EF368" s="220"/>
      <c r="EG368" s="220"/>
      <c r="EH368" s="220"/>
      <c r="EI368" s="220"/>
      <c r="EJ368" s="220"/>
      <c r="EK368" s="220"/>
      <c r="EL368" s="220"/>
      <c r="EM368" s="220"/>
      <c r="EN368" s="220"/>
      <c r="EO368" s="220"/>
      <c r="EP368" s="220"/>
      <c r="EQ368" s="220"/>
      <c r="ER368" s="220"/>
      <c r="ES368" s="220"/>
      <c r="ET368" s="220"/>
      <c r="EU368" s="220"/>
      <c r="EV368" s="220"/>
      <c r="EW368" s="220"/>
      <c r="EX368" s="220"/>
      <c r="EY368" s="220"/>
      <c r="EZ368" s="220"/>
      <c r="FA368" s="220"/>
      <c r="FB368" s="220"/>
      <c r="FC368" s="220"/>
      <c r="FD368" s="220"/>
      <c r="FE368" s="220"/>
      <c r="FF368" s="220"/>
      <c r="FG368" s="220"/>
      <c r="FH368" s="220"/>
      <c r="FI368" s="220"/>
      <c r="FJ368" s="220"/>
      <c r="FK368" s="220"/>
      <c r="FL368" s="220"/>
      <c r="FM368" s="220"/>
      <c r="FN368" s="220"/>
      <c r="FO368" s="220"/>
      <c r="FP368" s="220"/>
      <c r="FQ368" s="220"/>
      <c r="FR368" s="220"/>
      <c r="FS368" s="220"/>
      <c r="FT368" s="220"/>
      <c r="FU368" s="220"/>
      <c r="FV368" s="220"/>
      <c r="FW368" s="220"/>
      <c r="FX368" s="220"/>
      <c r="FY368" s="220"/>
      <c r="FZ368" s="220"/>
      <c r="GA368" s="220"/>
      <c r="GB368" s="220"/>
      <c r="GC368" s="220"/>
      <c r="GD368" s="220"/>
      <c r="GE368" s="220"/>
      <c r="GF368" s="220"/>
      <c r="GG368" s="220"/>
      <c r="GH368" s="220"/>
      <c r="GI368" s="220"/>
      <c r="GJ368" s="220"/>
      <c r="GK368" s="220"/>
      <c r="GL368" s="220"/>
      <c r="GM368" s="220"/>
      <c r="GN368" s="220"/>
      <c r="GO368" s="220"/>
      <c r="GP368" s="220"/>
      <c r="GQ368" s="220"/>
      <c r="GR368" s="220"/>
      <c r="GS368" s="220"/>
      <c r="GT368" s="220"/>
      <c r="GU368" s="220"/>
      <c r="GV368" s="220"/>
      <c r="GW368" s="220"/>
      <c r="GX368" s="220"/>
      <c r="GY368" s="220"/>
      <c r="GZ368" s="220"/>
      <c r="HA368" s="220"/>
      <c r="HB368" s="220"/>
      <c r="HC368" s="220"/>
      <c r="HD368" s="220"/>
      <c r="HE368" s="220"/>
      <c r="HF368" s="220"/>
      <c r="HG368" s="220"/>
      <c r="HH368" s="220"/>
      <c r="HI368" s="220"/>
      <c r="HJ368" s="220"/>
      <c r="HK368" s="220"/>
      <c r="HL368" s="220"/>
      <c r="HM368" s="220"/>
      <c r="HN368" s="220"/>
      <c r="HO368" s="220"/>
      <c r="HP368" s="220"/>
      <c r="HQ368" s="220"/>
      <c r="HR368" s="220"/>
      <c r="HS368" s="220"/>
      <c r="HT368" s="220"/>
      <c r="HU368" s="220"/>
      <c r="HV368" s="220"/>
      <c r="HW368" s="220"/>
      <c r="HX368" s="220"/>
      <c r="HY368" s="220"/>
      <c r="HZ368" s="220"/>
      <c r="IA368" s="220"/>
      <c r="IB368" s="220"/>
      <c r="IC368" s="220"/>
      <c r="ID368" s="220"/>
      <c r="IE368" s="220"/>
      <c r="IF368" s="220"/>
      <c r="IG368" s="220"/>
      <c r="IH368" s="220"/>
      <c r="II368" s="220"/>
      <c r="IJ368" s="220"/>
    </row>
    <row r="369" spans="1:246" ht="123.75">
      <c r="A369" s="283">
        <v>365</v>
      </c>
      <c r="B369" s="284" t="s">
        <v>172</v>
      </c>
      <c r="C369" s="284" t="s">
        <v>173</v>
      </c>
      <c r="D369" s="473">
        <v>70978336</v>
      </c>
      <c r="E369" s="473">
        <v>102508917</v>
      </c>
      <c r="F369" s="473">
        <v>600145239</v>
      </c>
      <c r="G369" s="284" t="s">
        <v>1413</v>
      </c>
      <c r="H369" s="474" t="s">
        <v>142</v>
      </c>
      <c r="I369" s="474" t="s">
        <v>110</v>
      </c>
      <c r="J369" s="288" t="s">
        <v>30</v>
      </c>
      <c r="K369" s="299" t="s">
        <v>1380</v>
      </c>
      <c r="L369" s="290">
        <v>10000000</v>
      </c>
      <c r="M369" s="549">
        <f t="shared" si="41"/>
        <v>8500000</v>
      </c>
      <c r="N369" s="292">
        <v>2024</v>
      </c>
      <c r="O369" s="292">
        <v>2027</v>
      </c>
      <c r="P369" s="293" t="s">
        <v>41</v>
      </c>
      <c r="Q369" s="293" t="s">
        <v>41</v>
      </c>
      <c r="R369" s="293" t="s">
        <v>41</v>
      </c>
      <c r="S369" s="293" t="s">
        <v>41</v>
      </c>
      <c r="T369" s="317"/>
      <c r="U369" s="317"/>
      <c r="V369" s="293" t="s">
        <v>41</v>
      </c>
      <c r="W369" s="293" t="s">
        <v>41</v>
      </c>
      <c r="X369" s="293"/>
      <c r="Y369" s="284" t="s">
        <v>1414</v>
      </c>
      <c r="Z369" s="472" t="s">
        <v>58</v>
      </c>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s="220"/>
      <c r="DR369" s="220"/>
      <c r="DS369" s="220"/>
      <c r="DT369" s="220"/>
      <c r="DU369" s="220"/>
      <c r="DV369" s="220"/>
      <c r="DW369" s="220"/>
      <c r="DX369" s="220"/>
      <c r="DY369" s="220"/>
      <c r="DZ369" s="220"/>
      <c r="EA369" s="220"/>
      <c r="EB369" s="220"/>
      <c r="EC369" s="220"/>
      <c r="ED369" s="220"/>
      <c r="EE369" s="220"/>
      <c r="EF369" s="220"/>
      <c r="EG369" s="220"/>
      <c r="EH369" s="220"/>
      <c r="EI369" s="220"/>
      <c r="EJ369" s="220"/>
      <c r="EK369" s="220"/>
      <c r="EL369" s="220"/>
      <c r="EM369" s="220"/>
      <c r="EN369" s="220"/>
      <c r="EO369" s="220"/>
      <c r="EP369" s="220"/>
      <c r="EQ369" s="220"/>
      <c r="ER369" s="220"/>
      <c r="ES369" s="220"/>
      <c r="ET369" s="220"/>
      <c r="EU369" s="220"/>
      <c r="EV369" s="220"/>
      <c r="EW369" s="220"/>
      <c r="EX369" s="220"/>
      <c r="EY369" s="220"/>
      <c r="EZ369" s="220"/>
      <c r="FA369" s="220"/>
      <c r="FB369" s="220"/>
      <c r="FC369" s="220"/>
      <c r="FD369" s="220"/>
      <c r="FE369" s="220"/>
      <c r="FF369" s="220"/>
      <c r="FG369" s="220"/>
      <c r="FH369" s="220"/>
      <c r="FI369" s="220"/>
      <c r="FJ369" s="220"/>
      <c r="FK369" s="220"/>
      <c r="FL369" s="220"/>
      <c r="FM369" s="220"/>
      <c r="FN369" s="220"/>
      <c r="FO369" s="220"/>
      <c r="FP369" s="220"/>
      <c r="FQ369" s="220"/>
      <c r="FR369" s="220"/>
      <c r="FS369" s="220"/>
      <c r="FT369" s="220"/>
      <c r="FU369" s="220"/>
      <c r="FV369" s="220"/>
      <c r="FW369" s="220"/>
      <c r="FX369" s="220"/>
      <c r="FY369" s="220"/>
      <c r="FZ369" s="220"/>
      <c r="GA369" s="220"/>
      <c r="GB369" s="220"/>
      <c r="GC369" s="220"/>
      <c r="GD369" s="220"/>
      <c r="GE369" s="220"/>
      <c r="GF369" s="220"/>
      <c r="GG369" s="220"/>
      <c r="GH369" s="220"/>
      <c r="GI369" s="220"/>
      <c r="GJ369" s="220"/>
      <c r="GK369" s="220"/>
      <c r="GL369" s="220"/>
      <c r="GM369" s="220"/>
      <c r="GN369" s="220"/>
      <c r="GO369" s="220"/>
      <c r="GP369" s="220"/>
      <c r="GQ369" s="220"/>
      <c r="GR369" s="220"/>
      <c r="GS369" s="220"/>
      <c r="GT369" s="220"/>
      <c r="GU369" s="220"/>
      <c r="GV369" s="220"/>
      <c r="GW369" s="220"/>
      <c r="GX369" s="220"/>
      <c r="GY369" s="220"/>
      <c r="GZ369" s="220"/>
      <c r="HA369" s="220"/>
      <c r="HB369" s="220"/>
      <c r="HC369" s="220"/>
      <c r="HD369" s="220"/>
      <c r="HE369" s="220"/>
      <c r="HF369" s="220"/>
      <c r="HG369" s="220"/>
      <c r="HH369" s="220"/>
      <c r="HI369" s="220"/>
      <c r="HJ369" s="220"/>
      <c r="HK369" s="220"/>
      <c r="HL369" s="220"/>
      <c r="HM369" s="220"/>
      <c r="HN369" s="220"/>
      <c r="HO369" s="220"/>
      <c r="HP369" s="220"/>
      <c r="HQ369" s="220"/>
      <c r="HR369" s="220"/>
      <c r="HS369" s="220"/>
      <c r="HT369" s="220"/>
      <c r="HU369" s="220"/>
      <c r="HV369" s="220"/>
      <c r="HW369" s="220"/>
      <c r="HX369" s="220"/>
      <c r="HY369" s="220"/>
      <c r="HZ369" s="220"/>
      <c r="IA369" s="220"/>
      <c r="IB369" s="220"/>
      <c r="IC369" s="220"/>
      <c r="ID369" s="220"/>
      <c r="IE369" s="220"/>
      <c r="IF369" s="220"/>
      <c r="IG369" s="220"/>
      <c r="IH369" s="220"/>
      <c r="II369" s="220"/>
      <c r="IJ369" s="220"/>
    </row>
    <row r="370" spans="1:246" ht="67.5">
      <c r="A370" s="830">
        <v>366</v>
      </c>
      <c r="B370" s="1487" t="s">
        <v>737</v>
      </c>
      <c r="C370" s="1487" t="s">
        <v>173</v>
      </c>
      <c r="D370" s="1488">
        <v>70631786</v>
      </c>
      <c r="E370" s="1489">
        <v>102832650</v>
      </c>
      <c r="F370" s="1488">
        <v>600145115</v>
      </c>
      <c r="G370" s="1490" t="s">
        <v>1415</v>
      </c>
      <c r="H370" s="1491" t="s">
        <v>29</v>
      </c>
      <c r="I370" s="1491" t="s">
        <v>110</v>
      </c>
      <c r="J370" s="1490" t="s">
        <v>30</v>
      </c>
      <c r="K370" s="1492" t="s">
        <v>1416</v>
      </c>
      <c r="L370" s="1493">
        <v>10000000</v>
      </c>
      <c r="M370" s="1494">
        <f t="shared" si="41"/>
        <v>8500000</v>
      </c>
      <c r="N370" s="1486">
        <v>2026</v>
      </c>
      <c r="O370" s="1486">
        <v>2030</v>
      </c>
      <c r="P370" s="1495"/>
      <c r="Q370" s="1495"/>
      <c r="R370" s="1495"/>
      <c r="S370" s="1495"/>
      <c r="T370" s="1495"/>
      <c r="U370" s="1495"/>
      <c r="V370" s="1495"/>
      <c r="W370" s="1495" t="s">
        <v>132</v>
      </c>
      <c r="X370" s="1495"/>
      <c r="Y370" s="1490" t="s">
        <v>1324</v>
      </c>
      <c r="Z370" s="472" t="s">
        <v>58</v>
      </c>
      <c r="BJ370" s="220"/>
      <c r="BK370" s="220"/>
      <c r="BL370" s="220"/>
      <c r="BM370" s="220"/>
      <c r="BN370" s="220"/>
      <c r="BO370" s="220"/>
      <c r="BP370" s="220"/>
      <c r="BQ370" s="220"/>
      <c r="BR370" s="220"/>
      <c r="BS370" s="220"/>
      <c r="BT370" s="220"/>
      <c r="BU370" s="220"/>
      <c r="BV370" s="220"/>
      <c r="BW370" s="220"/>
      <c r="BX370" s="220"/>
      <c r="BY370" s="220"/>
      <c r="BZ370" s="220"/>
      <c r="CA370" s="220"/>
      <c r="CB370" s="220"/>
      <c r="CC370" s="220"/>
      <c r="CD370" s="220"/>
      <c r="CE370" s="220"/>
      <c r="CF370" s="220"/>
      <c r="CG370" s="220"/>
      <c r="CH370" s="220"/>
      <c r="CI370" s="220"/>
      <c r="CJ370" s="220"/>
      <c r="CK370" s="220"/>
      <c r="CL370" s="220"/>
      <c r="CM370" s="220"/>
      <c r="CN370" s="220"/>
      <c r="CO370" s="220"/>
      <c r="CP370" s="220"/>
      <c r="CQ370" s="220"/>
      <c r="CR370" s="220"/>
      <c r="CS370" s="220"/>
      <c r="CT370" s="220"/>
      <c r="CU370" s="220"/>
      <c r="CV370" s="220"/>
      <c r="CW370" s="220"/>
      <c r="CX370" s="220"/>
      <c r="CY370" s="220"/>
      <c r="CZ370" s="220"/>
      <c r="DA370" s="220"/>
      <c r="DB370" s="220"/>
      <c r="DC370" s="220"/>
      <c r="DD370" s="220"/>
      <c r="DE370" s="220"/>
      <c r="DF370" s="220"/>
      <c r="DG370" s="220"/>
      <c r="DH370" s="220"/>
      <c r="DI370" s="220"/>
      <c r="DJ370" s="220"/>
      <c r="DK370" s="220"/>
      <c r="DL370" s="220"/>
      <c r="DM370" s="220"/>
      <c r="DN370" s="220"/>
      <c r="DO370" s="220"/>
      <c r="DP370" s="220"/>
      <c r="DQ370" s="220"/>
      <c r="DR370" s="220"/>
      <c r="DS370" s="220"/>
      <c r="DT370" s="220"/>
      <c r="DU370" s="220"/>
      <c r="DV370" s="220"/>
      <c r="DW370" s="220"/>
      <c r="DX370" s="220"/>
      <c r="DY370" s="220"/>
      <c r="DZ370" s="220"/>
      <c r="EA370" s="220"/>
      <c r="EB370" s="220"/>
      <c r="EC370" s="220"/>
      <c r="ED370" s="220"/>
      <c r="EE370" s="220"/>
      <c r="EF370" s="220"/>
      <c r="EG370" s="220"/>
      <c r="EH370" s="220"/>
      <c r="EI370" s="220"/>
      <c r="EJ370" s="220"/>
      <c r="EK370" s="220"/>
      <c r="EL370" s="220"/>
      <c r="EM370" s="220"/>
      <c r="EN370" s="220"/>
      <c r="EO370" s="220"/>
      <c r="EP370" s="220"/>
      <c r="EQ370" s="220"/>
      <c r="ER370" s="220"/>
      <c r="ES370" s="220"/>
      <c r="ET370" s="220"/>
      <c r="EU370" s="220"/>
      <c r="EV370" s="220"/>
      <c r="EW370" s="220"/>
      <c r="EX370" s="220"/>
      <c r="EY370" s="220"/>
      <c r="EZ370" s="220"/>
      <c r="FA370" s="220"/>
      <c r="FB370" s="220"/>
      <c r="FC370" s="220"/>
      <c r="FD370" s="220"/>
      <c r="FE370" s="220"/>
      <c r="FF370" s="220"/>
      <c r="FG370" s="220"/>
      <c r="FH370" s="220"/>
      <c r="FI370" s="220"/>
      <c r="FJ370" s="220"/>
      <c r="FK370" s="220"/>
      <c r="FL370" s="220"/>
      <c r="FM370" s="220"/>
      <c r="FN370" s="220"/>
      <c r="FO370" s="220"/>
      <c r="FP370" s="220"/>
      <c r="FQ370" s="220"/>
      <c r="FR370" s="220"/>
      <c r="FS370" s="220"/>
      <c r="FT370" s="220"/>
      <c r="FU370" s="220"/>
      <c r="FV370" s="220"/>
      <c r="FW370" s="220"/>
      <c r="FX370" s="220"/>
      <c r="FY370" s="220"/>
      <c r="FZ370" s="220"/>
      <c r="GA370" s="220"/>
      <c r="GB370" s="220"/>
      <c r="GC370" s="220"/>
      <c r="GD370" s="220"/>
      <c r="GE370" s="220"/>
      <c r="GF370" s="220"/>
      <c r="GG370" s="220"/>
      <c r="GH370" s="220"/>
      <c r="GI370" s="220"/>
      <c r="GJ370" s="220"/>
      <c r="GK370" s="220"/>
      <c r="GL370" s="220"/>
      <c r="GM370" s="220"/>
      <c r="GN370" s="220"/>
      <c r="GO370" s="220"/>
      <c r="GP370" s="220"/>
      <c r="GQ370" s="220"/>
      <c r="GR370" s="220"/>
      <c r="GS370" s="220"/>
      <c r="GT370" s="220"/>
      <c r="GU370" s="220"/>
      <c r="GV370" s="220"/>
      <c r="GW370" s="220"/>
      <c r="GX370" s="220"/>
      <c r="GY370" s="220"/>
      <c r="GZ370" s="220"/>
      <c r="HA370" s="220"/>
      <c r="HB370" s="220"/>
      <c r="HC370" s="220"/>
      <c r="HD370" s="220"/>
      <c r="HE370" s="220"/>
      <c r="HF370" s="220"/>
      <c r="HG370" s="220"/>
      <c r="HH370" s="220"/>
      <c r="HI370" s="220"/>
      <c r="HJ370" s="220"/>
      <c r="HK370" s="220"/>
      <c r="HL370" s="220"/>
      <c r="HM370" s="220"/>
      <c r="HN370" s="220"/>
      <c r="HO370" s="220"/>
      <c r="HP370" s="220"/>
      <c r="HQ370" s="220"/>
      <c r="HR370" s="220"/>
      <c r="HS370" s="220"/>
      <c r="HT370" s="220"/>
      <c r="HU370" s="220"/>
      <c r="HV370" s="220"/>
      <c r="HW370" s="220"/>
      <c r="HX370" s="220"/>
      <c r="HY370" s="220"/>
      <c r="HZ370" s="220"/>
      <c r="IA370" s="220"/>
      <c r="IB370" s="220"/>
      <c r="IC370" s="220"/>
      <c r="ID370" s="220"/>
      <c r="IE370" s="220"/>
      <c r="IF370" s="220"/>
      <c r="IG370" s="220"/>
      <c r="IH370" s="220"/>
      <c r="II370" s="220"/>
      <c r="IJ370" s="220"/>
    </row>
    <row r="371" spans="1:246" ht="45">
      <c r="A371" s="621">
        <v>367</v>
      </c>
      <c r="B371" s="525" t="s">
        <v>474</v>
      </c>
      <c r="C371" s="543" t="s">
        <v>475</v>
      </c>
      <c r="D371" s="473">
        <v>26829690</v>
      </c>
      <c r="E371" s="473">
        <v>691000565</v>
      </c>
      <c r="F371" s="473">
        <v>181007878</v>
      </c>
      <c r="G371" s="543" t="s">
        <v>1417</v>
      </c>
      <c r="H371" s="546" t="s">
        <v>29</v>
      </c>
      <c r="I371" s="543" t="s">
        <v>110</v>
      </c>
      <c r="J371" s="667" t="s">
        <v>30</v>
      </c>
      <c r="K371" s="543" t="s">
        <v>1418</v>
      </c>
      <c r="L371" s="670">
        <v>5000000</v>
      </c>
      <c r="M371" s="659">
        <f t="shared" si="41"/>
        <v>4250000</v>
      </c>
      <c r="N371" s="671">
        <v>2025</v>
      </c>
      <c r="O371" s="672">
        <v>2026</v>
      </c>
      <c r="P371" s="673"/>
      <c r="Q371" s="673"/>
      <c r="R371" s="673" t="s">
        <v>132</v>
      </c>
      <c r="S371" s="673"/>
      <c r="T371" s="673"/>
      <c r="U371" s="673"/>
      <c r="V371" s="673"/>
      <c r="W371" s="673"/>
      <c r="X371" s="673"/>
      <c r="Y371" s="664" t="s">
        <v>1419</v>
      </c>
      <c r="Z371" s="622" t="s">
        <v>58</v>
      </c>
      <c r="BJ371" s="220"/>
      <c r="BK371" s="220"/>
      <c r="BL371" s="220"/>
      <c r="BM371" s="220"/>
      <c r="BN371" s="220"/>
      <c r="BO371" s="220"/>
      <c r="BP371" s="220"/>
      <c r="BQ371" s="220"/>
      <c r="BR371" s="220"/>
      <c r="BS371" s="220"/>
      <c r="BT371" s="220"/>
      <c r="BU371" s="220"/>
      <c r="BV371" s="220"/>
      <c r="BW371" s="220"/>
      <c r="BX371" s="220"/>
      <c r="BY371" s="220"/>
      <c r="BZ371" s="220"/>
      <c r="CA371" s="220"/>
      <c r="CB371" s="220"/>
      <c r="CC371" s="220"/>
      <c r="CD371" s="220"/>
      <c r="CE371" s="220"/>
      <c r="CF371" s="220"/>
      <c r="CG371" s="220"/>
      <c r="CH371" s="220"/>
      <c r="CI371" s="220"/>
      <c r="CJ371" s="220"/>
      <c r="CK371" s="220"/>
      <c r="CL371" s="220"/>
      <c r="CM371" s="220"/>
      <c r="CN371" s="220"/>
      <c r="CO371" s="220"/>
      <c r="CP371" s="220"/>
      <c r="CQ371" s="220"/>
      <c r="CR371" s="220"/>
      <c r="CS371" s="220"/>
      <c r="CT371" s="220"/>
      <c r="CU371" s="220"/>
      <c r="CV371" s="220"/>
      <c r="CW371" s="220"/>
      <c r="CX371" s="220"/>
      <c r="CY371" s="220"/>
      <c r="CZ371" s="220"/>
      <c r="DA371" s="220"/>
      <c r="DB371" s="220"/>
      <c r="DC371" s="220"/>
      <c r="DD371" s="220"/>
      <c r="DE371" s="220"/>
      <c r="DF371" s="220"/>
      <c r="DG371" s="220"/>
      <c r="DH371" s="220"/>
      <c r="DI371" s="220"/>
      <c r="DJ371" s="220"/>
      <c r="DK371" s="220"/>
      <c r="DL371" s="220"/>
      <c r="DM371" s="220"/>
      <c r="DN371" s="220"/>
      <c r="DO371" s="220"/>
      <c r="DP371" s="220"/>
      <c r="DQ371" s="220"/>
      <c r="DR371" s="220"/>
      <c r="DS371" s="220"/>
      <c r="DT371" s="220"/>
      <c r="DU371" s="220"/>
      <c r="DV371" s="220"/>
      <c r="DW371" s="220"/>
      <c r="DX371" s="220"/>
      <c r="DY371" s="220"/>
      <c r="DZ371" s="220"/>
      <c r="EA371" s="220"/>
      <c r="EB371" s="220"/>
      <c r="EC371" s="220"/>
      <c r="ED371" s="220"/>
      <c r="EE371" s="220"/>
      <c r="EF371" s="220"/>
      <c r="EG371" s="220"/>
      <c r="EH371" s="220"/>
      <c r="EI371" s="220"/>
      <c r="EJ371" s="220"/>
      <c r="EK371" s="220"/>
      <c r="EL371" s="220"/>
      <c r="EM371" s="220"/>
      <c r="EN371" s="220"/>
      <c r="EO371" s="220"/>
      <c r="EP371" s="220"/>
      <c r="EQ371" s="220"/>
      <c r="ER371" s="220"/>
      <c r="ES371" s="220"/>
      <c r="ET371" s="220"/>
      <c r="EU371" s="220"/>
      <c r="EV371" s="220"/>
      <c r="EW371" s="220"/>
      <c r="EX371" s="220"/>
      <c r="EY371" s="220"/>
      <c r="EZ371" s="220"/>
      <c r="FA371" s="220"/>
      <c r="FB371" s="220"/>
      <c r="FC371" s="220"/>
      <c r="FD371" s="220"/>
      <c r="FE371" s="220"/>
      <c r="FF371" s="220"/>
      <c r="FG371" s="220"/>
      <c r="FH371" s="220"/>
      <c r="FI371" s="220"/>
      <c r="FJ371" s="220"/>
      <c r="FK371" s="220"/>
      <c r="FL371" s="220"/>
      <c r="FM371" s="220"/>
      <c r="FN371" s="220"/>
      <c r="FO371" s="220"/>
      <c r="FP371" s="220"/>
      <c r="FQ371" s="220"/>
      <c r="FR371" s="220"/>
      <c r="FS371" s="220"/>
      <c r="FT371" s="220"/>
      <c r="FU371" s="220"/>
      <c r="FV371" s="220"/>
      <c r="FW371" s="220"/>
      <c r="FX371" s="220"/>
      <c r="FY371" s="220"/>
      <c r="FZ371" s="220"/>
      <c r="GA371" s="220"/>
      <c r="GB371" s="220"/>
      <c r="GC371" s="220"/>
      <c r="GD371" s="220"/>
      <c r="GE371" s="220"/>
      <c r="GF371" s="220"/>
      <c r="GG371" s="220"/>
      <c r="GH371" s="220"/>
      <c r="GI371" s="220"/>
      <c r="GJ371" s="220"/>
      <c r="GK371" s="220"/>
      <c r="GL371" s="220"/>
      <c r="GM371" s="220"/>
      <c r="GN371" s="220"/>
      <c r="GO371" s="220"/>
      <c r="GP371" s="220"/>
      <c r="GQ371" s="220"/>
      <c r="GR371" s="220"/>
      <c r="GS371" s="220"/>
      <c r="GT371" s="220"/>
      <c r="GU371" s="220"/>
      <c r="GV371" s="220"/>
      <c r="GW371" s="220"/>
      <c r="GX371" s="220"/>
      <c r="GY371" s="220"/>
      <c r="GZ371" s="220"/>
      <c r="HA371" s="220"/>
      <c r="HB371" s="220"/>
      <c r="HC371" s="220"/>
      <c r="HD371" s="220"/>
      <c r="HE371" s="220"/>
      <c r="HF371" s="220"/>
      <c r="HG371" s="220"/>
      <c r="HH371" s="220"/>
      <c r="HI371" s="220"/>
      <c r="HJ371" s="220"/>
      <c r="HK371" s="220"/>
      <c r="HL371" s="220"/>
      <c r="HM371" s="220"/>
      <c r="HN371" s="220"/>
      <c r="HO371" s="220"/>
      <c r="HP371" s="220"/>
      <c r="HQ371" s="220"/>
      <c r="HR371" s="220"/>
      <c r="HS371" s="220"/>
      <c r="HT371" s="220"/>
      <c r="HU371" s="220"/>
      <c r="HV371" s="220"/>
      <c r="HW371" s="220"/>
      <c r="HX371" s="220"/>
      <c r="HY371" s="220"/>
      <c r="HZ371" s="220"/>
      <c r="IA371" s="220"/>
      <c r="IB371" s="220"/>
      <c r="IC371" s="220"/>
      <c r="ID371" s="220"/>
      <c r="IE371" s="220"/>
      <c r="IF371" s="220"/>
      <c r="IG371" s="220"/>
      <c r="IH371" s="220"/>
      <c r="II371" s="220"/>
      <c r="IJ371" s="220"/>
    </row>
    <row r="372" spans="1:246" s="384" customFormat="1" ht="56.25">
      <c r="A372" s="830">
        <v>368</v>
      </c>
      <c r="B372" s="525" t="s">
        <v>474</v>
      </c>
      <c r="C372" s="543" t="s">
        <v>724</v>
      </c>
      <c r="D372" s="543">
        <v>26829690</v>
      </c>
      <c r="E372" s="543">
        <v>691000565</v>
      </c>
      <c r="F372" s="473">
        <v>181007878</v>
      </c>
      <c r="G372" s="543" t="s">
        <v>729</v>
      </c>
      <c r="H372" s="474" t="s">
        <v>142</v>
      </c>
      <c r="I372" s="473" t="s">
        <v>30</v>
      </c>
      <c r="J372" s="473" t="s">
        <v>30</v>
      </c>
      <c r="K372" s="289" t="s">
        <v>1420</v>
      </c>
      <c r="L372" s="670">
        <v>40000000</v>
      </c>
      <c r="M372" s="549">
        <f t="shared" si="41"/>
        <v>34000000</v>
      </c>
      <c r="N372" s="475">
        <v>2025</v>
      </c>
      <c r="O372" s="475">
        <v>2026</v>
      </c>
      <c r="P372" s="320" t="s">
        <v>132</v>
      </c>
      <c r="Q372" s="320" t="s">
        <v>132</v>
      </c>
      <c r="R372" s="320"/>
      <c r="S372" s="320"/>
      <c r="T372" s="320"/>
      <c r="U372" s="320"/>
      <c r="V372" s="320" t="s">
        <v>132</v>
      </c>
      <c r="W372" s="320"/>
      <c r="X372" s="320"/>
      <c r="Y372" s="284" t="s">
        <v>1421</v>
      </c>
      <c r="Z372" s="585" t="s">
        <v>58</v>
      </c>
    </row>
    <row r="373" spans="1:246" s="384" customFormat="1" ht="33.75">
      <c r="A373" s="830">
        <v>369</v>
      </c>
      <c r="B373" s="525" t="s">
        <v>640</v>
      </c>
      <c r="C373" s="833" t="s">
        <v>118</v>
      </c>
      <c r="D373" s="833">
        <v>70987700</v>
      </c>
      <c r="E373" s="833">
        <v>102508488</v>
      </c>
      <c r="F373" s="834">
        <v>650026322</v>
      </c>
      <c r="G373" s="833" t="s">
        <v>1422</v>
      </c>
      <c r="H373" s="835" t="s">
        <v>142</v>
      </c>
      <c r="I373" s="834" t="s">
        <v>30</v>
      </c>
      <c r="J373" s="834" t="s">
        <v>30</v>
      </c>
      <c r="K373" s="669" t="s">
        <v>1423</v>
      </c>
      <c r="L373" s="670">
        <v>10000000</v>
      </c>
      <c r="M373" s="549">
        <v>9000000</v>
      </c>
      <c r="N373" s="475">
        <v>2026</v>
      </c>
      <c r="O373" s="475">
        <v>2028</v>
      </c>
      <c r="P373" s="320" t="s">
        <v>41</v>
      </c>
      <c r="Q373" s="320"/>
      <c r="R373" s="320" t="s">
        <v>41</v>
      </c>
      <c r="S373" s="320" t="s">
        <v>41</v>
      </c>
      <c r="T373" s="320"/>
      <c r="U373" s="320"/>
      <c r="V373" s="320"/>
      <c r="W373" s="320"/>
      <c r="X373" s="320"/>
      <c r="Y373" s="1717" t="s">
        <v>2002</v>
      </c>
      <c r="Z373" s="585" t="s">
        <v>58</v>
      </c>
    </row>
    <row r="374" spans="1:246" s="384" customFormat="1" ht="45">
      <c r="A374" s="640">
        <v>370</v>
      </c>
      <c r="B374" s="836" t="s">
        <v>640</v>
      </c>
      <c r="C374" s="833" t="s">
        <v>118</v>
      </c>
      <c r="D374" s="833">
        <v>70987700</v>
      </c>
      <c r="E374" s="833">
        <v>102508488</v>
      </c>
      <c r="F374" s="834">
        <v>650026322</v>
      </c>
      <c r="G374" s="833" t="s">
        <v>1425</v>
      </c>
      <c r="H374" s="835" t="s">
        <v>142</v>
      </c>
      <c r="I374" s="834" t="s">
        <v>30</v>
      </c>
      <c r="J374" s="834" t="s">
        <v>30</v>
      </c>
      <c r="K374" s="669" t="s">
        <v>1426</v>
      </c>
      <c r="L374" s="670">
        <v>15000000</v>
      </c>
      <c r="M374" s="549">
        <f>L374*0.85</f>
        <v>12750000</v>
      </c>
      <c r="N374" s="1682">
        <v>2026</v>
      </c>
      <c r="O374" s="671">
        <v>2028</v>
      </c>
      <c r="P374" s="320" t="s">
        <v>41</v>
      </c>
      <c r="Q374" s="320" t="s">
        <v>41</v>
      </c>
      <c r="R374" s="320" t="s">
        <v>41</v>
      </c>
      <c r="S374" s="320" t="s">
        <v>41</v>
      </c>
      <c r="T374" s="824"/>
      <c r="U374" s="824"/>
      <c r="V374" s="824"/>
      <c r="W374" s="824"/>
      <c r="X374" s="824"/>
      <c r="Y374" s="1717" t="s">
        <v>2003</v>
      </c>
      <c r="Z374" s="585" t="s">
        <v>58</v>
      </c>
    </row>
    <row r="375" spans="1:246" s="384" customFormat="1" ht="67.5">
      <c r="A375" s="640">
        <v>371</v>
      </c>
      <c r="B375" s="836" t="s">
        <v>1043</v>
      </c>
      <c r="C375" s="837" t="s">
        <v>1044</v>
      </c>
      <c r="D375" s="837">
        <v>71197575</v>
      </c>
      <c r="E375" s="837">
        <v>41035526</v>
      </c>
      <c r="F375" s="834">
        <v>600026833</v>
      </c>
      <c r="G375" s="837" t="s">
        <v>1427</v>
      </c>
      <c r="H375" s="835" t="s">
        <v>1559</v>
      </c>
      <c r="I375" s="834" t="s">
        <v>30</v>
      </c>
      <c r="J375" s="834" t="s">
        <v>1046</v>
      </c>
      <c r="K375" s="838" t="s">
        <v>1428</v>
      </c>
      <c r="L375" s="839">
        <v>2500000</v>
      </c>
      <c r="M375" s="549">
        <f>L375*0.85</f>
        <v>2125000</v>
      </c>
      <c r="N375" s="547">
        <v>2025</v>
      </c>
      <c r="O375" s="547">
        <v>2027</v>
      </c>
      <c r="P375" s="547"/>
      <c r="Q375" s="547" t="s">
        <v>132</v>
      </c>
      <c r="R375" s="547" t="s">
        <v>132</v>
      </c>
      <c r="S375" s="547"/>
      <c r="T375" s="547"/>
      <c r="U375" s="547"/>
      <c r="V375" s="547" t="s">
        <v>132</v>
      </c>
      <c r="W375" s="547"/>
      <c r="X375" s="547"/>
      <c r="Y375" s="547" t="s">
        <v>1419</v>
      </c>
      <c r="Z375" s="586" t="s">
        <v>58</v>
      </c>
    </row>
    <row r="376" spans="1:246" s="384" customFormat="1" ht="90">
      <c r="A376" s="640">
        <v>372</v>
      </c>
      <c r="B376" s="836" t="s">
        <v>1043</v>
      </c>
      <c r="C376" s="837" t="s">
        <v>1044</v>
      </c>
      <c r="D376" s="837">
        <v>71197575</v>
      </c>
      <c r="E376" s="837">
        <v>41035526</v>
      </c>
      <c r="F376" s="834">
        <v>600026833</v>
      </c>
      <c r="G376" s="837" t="s">
        <v>1429</v>
      </c>
      <c r="H376" s="835" t="s">
        <v>1559</v>
      </c>
      <c r="I376" s="834" t="s">
        <v>30</v>
      </c>
      <c r="J376" s="834" t="s">
        <v>219</v>
      </c>
      <c r="K376" s="838" t="s">
        <v>1430</v>
      </c>
      <c r="L376" s="839">
        <v>850000</v>
      </c>
      <c r="M376" s="549">
        <f>L376*0.85</f>
        <v>722500</v>
      </c>
      <c r="N376" s="838">
        <v>2025</v>
      </c>
      <c r="O376" s="838">
        <v>2026</v>
      </c>
      <c r="P376" s="838"/>
      <c r="Q376" s="838" t="s">
        <v>132</v>
      </c>
      <c r="R376" s="838" t="s">
        <v>132</v>
      </c>
      <c r="S376" s="838"/>
      <c r="T376" s="838"/>
      <c r="U376" s="838"/>
      <c r="V376" s="838" t="s">
        <v>132</v>
      </c>
      <c r="W376" s="838" t="s">
        <v>132</v>
      </c>
      <c r="X376" s="838"/>
      <c r="Y376" s="838" t="s">
        <v>1431</v>
      </c>
      <c r="Z376" s="641" t="s">
        <v>58</v>
      </c>
    </row>
    <row r="377" spans="1:246" s="384" customFormat="1" ht="101.25">
      <c r="A377" s="640">
        <v>373</v>
      </c>
      <c r="B377" s="836" t="s">
        <v>1043</v>
      </c>
      <c r="C377" s="837" t="s">
        <v>1044</v>
      </c>
      <c r="D377" s="838">
        <v>71197575</v>
      </c>
      <c r="E377" s="837">
        <v>41035526</v>
      </c>
      <c r="F377" s="834">
        <v>600026833</v>
      </c>
      <c r="G377" s="838" t="s">
        <v>1432</v>
      </c>
      <c r="H377" s="835" t="s">
        <v>1559</v>
      </c>
      <c r="I377" s="834" t="s">
        <v>30</v>
      </c>
      <c r="J377" s="834" t="s">
        <v>130</v>
      </c>
      <c r="K377" s="838" t="s">
        <v>1433</v>
      </c>
      <c r="L377" s="839">
        <v>1000000</v>
      </c>
      <c r="M377" s="549">
        <f>L377*0.85</f>
        <v>850000</v>
      </c>
      <c r="N377" s="838">
        <v>2025</v>
      </c>
      <c r="O377" s="834">
        <v>2026</v>
      </c>
      <c r="P377" s="834"/>
      <c r="Q377" s="834" t="s">
        <v>132</v>
      </c>
      <c r="R377" s="834" t="s">
        <v>132</v>
      </c>
      <c r="S377" s="834"/>
      <c r="T377" s="834"/>
      <c r="U377" s="834"/>
      <c r="V377" s="834" t="s">
        <v>132</v>
      </c>
      <c r="W377" s="834" t="s">
        <v>132</v>
      </c>
      <c r="X377" s="834"/>
      <c r="Y377" s="838" t="s">
        <v>1434</v>
      </c>
      <c r="Z377" s="642" t="s">
        <v>58</v>
      </c>
    </row>
    <row r="378" spans="1:246" ht="45">
      <c r="A378" s="640">
        <v>374</v>
      </c>
      <c r="B378" s="288" t="s">
        <v>573</v>
      </c>
      <c r="C378" s="287" t="s">
        <v>26</v>
      </c>
      <c r="D378" s="285">
        <v>70933928</v>
      </c>
      <c r="E378" s="285">
        <v>102508119</v>
      </c>
      <c r="F378" s="285">
        <v>600145298</v>
      </c>
      <c r="G378" s="286" t="s">
        <v>1435</v>
      </c>
      <c r="H378" s="287" t="s">
        <v>29</v>
      </c>
      <c r="I378" s="287" t="s">
        <v>30</v>
      </c>
      <c r="J378" s="287" t="s">
        <v>26</v>
      </c>
      <c r="K378" s="286" t="s">
        <v>1436</v>
      </c>
      <c r="L378" s="290">
        <v>9000000</v>
      </c>
      <c r="M378" s="549">
        <f t="shared" ref="M378:M393" si="42">L378*0.85</f>
        <v>7650000</v>
      </c>
      <c r="N378" s="292">
        <v>2025</v>
      </c>
      <c r="O378" s="292">
        <v>2028</v>
      </c>
      <c r="P378" s="293"/>
      <c r="Q378" s="293" t="s">
        <v>41</v>
      </c>
      <c r="R378" s="293" t="s">
        <v>41</v>
      </c>
      <c r="S378" s="293" t="s">
        <v>41</v>
      </c>
      <c r="T378" s="293"/>
      <c r="U378" s="293"/>
      <c r="V378" s="293"/>
      <c r="W378" s="293"/>
      <c r="X378" s="293"/>
      <c r="Y378" s="288" t="s">
        <v>577</v>
      </c>
      <c r="Z378" s="294" t="s">
        <v>58</v>
      </c>
      <c r="BJ378" s="220"/>
      <c r="BK378" s="220"/>
      <c r="BL378" s="220"/>
      <c r="BM378" s="220"/>
      <c r="BN378" s="220"/>
      <c r="BO378" s="220"/>
      <c r="BP378" s="220"/>
      <c r="BQ378" s="220"/>
      <c r="BR378" s="220"/>
      <c r="BS378" s="220"/>
      <c r="BT378" s="220"/>
      <c r="BU378" s="220"/>
      <c r="BV378" s="220"/>
      <c r="BW378" s="220"/>
      <c r="BX378" s="220"/>
      <c r="BY378" s="220"/>
      <c r="BZ378" s="220"/>
      <c r="CA378" s="220"/>
      <c r="CB378" s="220"/>
      <c r="CC378" s="220"/>
      <c r="CD378" s="220"/>
      <c r="CE378" s="220"/>
      <c r="CF378" s="220"/>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20"/>
      <c r="DI378" s="220"/>
      <c r="DJ378" s="220"/>
      <c r="DK378" s="220"/>
      <c r="DL378" s="220"/>
      <c r="DM378" s="220"/>
      <c r="DN378" s="220"/>
      <c r="DO378" s="220"/>
      <c r="DP378" s="220"/>
      <c r="DQ378" s="220"/>
      <c r="DR378" s="220"/>
      <c r="DS378" s="220"/>
      <c r="DT378" s="220"/>
      <c r="DU378" s="220"/>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c r="EP378" s="220"/>
      <c r="EQ378" s="220"/>
      <c r="ER378" s="220"/>
      <c r="ES378" s="220"/>
      <c r="ET378" s="220"/>
      <c r="EU378" s="220"/>
      <c r="EV378" s="220"/>
      <c r="EW378" s="220"/>
      <c r="EX378" s="220"/>
      <c r="EY378" s="220"/>
      <c r="EZ378" s="220"/>
      <c r="FA378" s="220"/>
      <c r="FB378" s="220"/>
      <c r="FC378" s="220"/>
      <c r="FD378" s="220"/>
      <c r="FE378" s="220"/>
      <c r="FF378" s="220"/>
      <c r="FG378" s="220"/>
      <c r="FH378" s="220"/>
      <c r="FI378" s="220"/>
      <c r="FJ378" s="220"/>
      <c r="FK378" s="220"/>
      <c r="FL378" s="220"/>
      <c r="FM378" s="220"/>
      <c r="FN378" s="220"/>
      <c r="FO378" s="220"/>
      <c r="FP378" s="220"/>
      <c r="FQ378" s="220"/>
      <c r="FR378" s="220"/>
      <c r="FS378" s="220"/>
      <c r="FT378" s="220"/>
      <c r="FU378" s="220"/>
      <c r="FV378" s="220"/>
      <c r="FW378" s="220"/>
      <c r="FX378" s="220"/>
      <c r="FY378" s="220"/>
      <c r="FZ378" s="220"/>
      <c r="GA378" s="220"/>
      <c r="GB378" s="220"/>
      <c r="GC378" s="220"/>
      <c r="GD378" s="220"/>
      <c r="GE378" s="220"/>
      <c r="GF378" s="220"/>
      <c r="GG378" s="220"/>
      <c r="GH378" s="220"/>
      <c r="GI378" s="220"/>
      <c r="GJ378" s="220"/>
      <c r="GK378" s="220"/>
      <c r="GL378" s="220"/>
      <c r="GM378" s="220"/>
      <c r="GN378" s="220"/>
      <c r="GO378" s="220"/>
      <c r="GP378" s="220"/>
      <c r="GQ378" s="220"/>
      <c r="GR378" s="220"/>
      <c r="GS378" s="220"/>
      <c r="GT378" s="220"/>
      <c r="GU378" s="220"/>
      <c r="GV378" s="220"/>
      <c r="GW378" s="220"/>
      <c r="GX378" s="220"/>
      <c r="GY378" s="220"/>
      <c r="GZ378" s="220"/>
      <c r="HA378" s="220"/>
      <c r="HB378" s="220"/>
      <c r="HC378" s="220"/>
      <c r="HD378" s="220"/>
      <c r="HE378" s="220"/>
      <c r="HF378" s="220"/>
      <c r="HG378" s="220"/>
      <c r="HH378" s="220"/>
      <c r="HI378" s="220"/>
      <c r="HJ378" s="220"/>
      <c r="HK378" s="220"/>
      <c r="HL378" s="220"/>
      <c r="HM378" s="220"/>
      <c r="HN378" s="220"/>
      <c r="HO378" s="220"/>
      <c r="HP378" s="220"/>
      <c r="HQ378" s="220"/>
      <c r="HR378" s="220"/>
      <c r="HS378" s="220"/>
      <c r="HT378" s="220"/>
      <c r="HU378" s="220"/>
      <c r="HV378" s="220"/>
      <c r="HW378" s="220"/>
      <c r="HX378" s="220"/>
      <c r="HY378" s="220"/>
      <c r="HZ378" s="220"/>
      <c r="IA378" s="220"/>
      <c r="IB378" s="220"/>
      <c r="IC378" s="220"/>
      <c r="ID378" s="220"/>
      <c r="IE378" s="220"/>
      <c r="IF378" s="220"/>
      <c r="IG378" s="220"/>
      <c r="IH378" s="220"/>
      <c r="II378" s="220"/>
      <c r="IJ378" s="220"/>
    </row>
    <row r="379" spans="1:246" ht="67.5">
      <c r="A379" s="640">
        <v>375</v>
      </c>
      <c r="B379" s="284" t="s">
        <v>588</v>
      </c>
      <c r="C379" s="284" t="s">
        <v>26</v>
      </c>
      <c r="D379" s="285">
        <v>61989037</v>
      </c>
      <c r="E379" s="285">
        <v>102508011</v>
      </c>
      <c r="F379" s="285">
        <v>600145123</v>
      </c>
      <c r="G379" s="286" t="s">
        <v>1437</v>
      </c>
      <c r="H379" s="287" t="s">
        <v>29</v>
      </c>
      <c r="I379" s="287" t="s">
        <v>30</v>
      </c>
      <c r="J379" s="288" t="s">
        <v>26</v>
      </c>
      <c r="K379" s="289" t="s">
        <v>1438</v>
      </c>
      <c r="L379" s="290">
        <v>7300000</v>
      </c>
      <c r="M379" s="549">
        <f t="shared" si="42"/>
        <v>6205000</v>
      </c>
      <c r="N379" s="475">
        <v>2025</v>
      </c>
      <c r="O379" s="292">
        <v>2027</v>
      </c>
      <c r="P379" s="293" t="s">
        <v>132</v>
      </c>
      <c r="Q379" s="293" t="s">
        <v>132</v>
      </c>
      <c r="R379" s="293" t="s">
        <v>132</v>
      </c>
      <c r="S379" s="293" t="s">
        <v>132</v>
      </c>
      <c r="T379" s="293"/>
      <c r="U379" s="293"/>
      <c r="V379" s="293"/>
      <c r="W379" s="293"/>
      <c r="X379" s="293"/>
      <c r="Y379" s="284" t="s">
        <v>1439</v>
      </c>
      <c r="Z379" s="294" t="s">
        <v>58</v>
      </c>
      <c r="BJ379" s="220"/>
      <c r="BK379" s="220"/>
      <c r="BL379" s="220"/>
      <c r="BM379" s="220"/>
      <c r="BN379" s="220"/>
      <c r="BO379" s="220"/>
      <c r="BP379" s="220"/>
      <c r="BQ379" s="220"/>
      <c r="BR379" s="220"/>
      <c r="BS379" s="220"/>
      <c r="BT379" s="220"/>
      <c r="BU379" s="220"/>
      <c r="BV379" s="220"/>
      <c r="BW379" s="220"/>
      <c r="BX379" s="220"/>
      <c r="BY379" s="220"/>
      <c r="BZ379" s="220"/>
      <c r="CA379" s="220"/>
      <c r="CB379" s="220"/>
      <c r="CC379" s="220"/>
      <c r="CD379" s="220"/>
      <c r="CE379" s="220"/>
      <c r="CF379" s="220"/>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20"/>
      <c r="DI379" s="220"/>
      <c r="DJ379" s="220"/>
      <c r="DK379" s="220"/>
      <c r="DL379" s="220"/>
      <c r="DM379" s="220"/>
      <c r="DN379" s="220"/>
      <c r="DO379" s="220"/>
      <c r="DP379" s="220"/>
      <c r="DQ379" s="220"/>
      <c r="DR379" s="220"/>
      <c r="DS379" s="220"/>
      <c r="DT379" s="220"/>
      <c r="DU379" s="220"/>
      <c r="DV379" s="220"/>
      <c r="DW379" s="220"/>
      <c r="DX379" s="220"/>
      <c r="DY379" s="220"/>
      <c r="DZ379" s="220"/>
      <c r="EA379" s="220"/>
      <c r="EB379" s="220"/>
      <c r="EC379" s="220"/>
      <c r="ED379" s="220"/>
      <c r="EE379" s="220"/>
      <c r="EF379" s="220"/>
      <c r="EG379" s="220"/>
      <c r="EH379" s="220"/>
      <c r="EI379" s="220"/>
      <c r="EJ379" s="220"/>
      <c r="EK379" s="220"/>
      <c r="EL379" s="220"/>
      <c r="EM379" s="220"/>
      <c r="EN379" s="220"/>
      <c r="EO379" s="220"/>
      <c r="EP379" s="220"/>
      <c r="EQ379" s="220"/>
      <c r="ER379" s="220"/>
      <c r="ES379" s="220"/>
      <c r="ET379" s="220"/>
      <c r="EU379" s="220"/>
      <c r="EV379" s="220"/>
      <c r="EW379" s="220"/>
      <c r="EX379" s="220"/>
      <c r="EY379" s="220"/>
      <c r="EZ379" s="220"/>
      <c r="FA379" s="220"/>
      <c r="FB379" s="220"/>
      <c r="FC379" s="220"/>
      <c r="FD379" s="220"/>
      <c r="FE379" s="220"/>
      <c r="FF379" s="220"/>
      <c r="FG379" s="220"/>
      <c r="FH379" s="220"/>
      <c r="FI379" s="220"/>
      <c r="FJ379" s="220"/>
      <c r="FK379" s="220"/>
      <c r="FL379" s="220"/>
      <c r="FM379" s="220"/>
      <c r="FN379" s="220"/>
      <c r="FO379" s="220"/>
      <c r="FP379" s="220"/>
      <c r="FQ379" s="220"/>
      <c r="FR379" s="220"/>
      <c r="FS379" s="220"/>
      <c r="FT379" s="220"/>
      <c r="FU379" s="220"/>
      <c r="FV379" s="220"/>
      <c r="FW379" s="220"/>
      <c r="FX379" s="220"/>
      <c r="FY379" s="220"/>
      <c r="FZ379" s="220"/>
      <c r="GA379" s="220"/>
      <c r="GB379" s="220"/>
      <c r="GC379" s="220"/>
      <c r="GD379" s="220"/>
      <c r="GE379" s="220"/>
      <c r="GF379" s="220"/>
      <c r="GG379" s="220"/>
      <c r="GH379" s="220"/>
      <c r="GI379" s="220"/>
      <c r="GJ379" s="220"/>
      <c r="GK379" s="220"/>
      <c r="GL379" s="220"/>
      <c r="GM379" s="220"/>
      <c r="GN379" s="220"/>
      <c r="GO379" s="220"/>
      <c r="GP379" s="220"/>
      <c r="GQ379" s="220"/>
      <c r="GR379" s="220"/>
      <c r="GS379" s="220"/>
      <c r="GT379" s="220"/>
      <c r="GU379" s="220"/>
      <c r="GV379" s="220"/>
      <c r="GW379" s="220"/>
      <c r="GX379" s="220"/>
      <c r="GY379" s="220"/>
      <c r="GZ379" s="220"/>
      <c r="HA379" s="220"/>
      <c r="HB379" s="220"/>
      <c r="HC379" s="220"/>
      <c r="HD379" s="220"/>
      <c r="HE379" s="220"/>
      <c r="HF379" s="220"/>
      <c r="HG379" s="220"/>
      <c r="HH379" s="220"/>
      <c r="HI379" s="220"/>
      <c r="HJ379" s="220"/>
      <c r="HK379" s="220"/>
      <c r="HL379" s="220"/>
      <c r="HM379" s="220"/>
      <c r="HN379" s="220"/>
      <c r="HO379" s="220"/>
      <c r="HP379" s="220"/>
      <c r="HQ379" s="220"/>
      <c r="HR379" s="220"/>
      <c r="HS379" s="220"/>
      <c r="HT379" s="220"/>
      <c r="HU379" s="220"/>
      <c r="HV379" s="220"/>
      <c r="HW379" s="220"/>
      <c r="HX379" s="220"/>
      <c r="HY379" s="220"/>
      <c r="HZ379" s="220"/>
      <c r="IA379" s="220"/>
      <c r="IB379" s="220"/>
      <c r="IC379" s="220"/>
      <c r="ID379" s="220"/>
      <c r="IE379" s="220"/>
      <c r="IF379" s="220"/>
      <c r="IG379" s="220"/>
      <c r="IH379" s="220"/>
      <c r="II379" s="220"/>
      <c r="IJ379" s="220"/>
    </row>
    <row r="380" spans="1:246" s="384" customFormat="1" ht="33.75">
      <c r="A380" s="640">
        <v>376</v>
      </c>
      <c r="B380" s="284" t="s">
        <v>282</v>
      </c>
      <c r="C380" s="315" t="s">
        <v>283</v>
      </c>
      <c r="D380" s="473">
        <v>1820494</v>
      </c>
      <c r="E380" s="473">
        <v>181068389</v>
      </c>
      <c r="F380" s="473">
        <v>691005290</v>
      </c>
      <c r="G380" s="284" t="s">
        <v>1440</v>
      </c>
      <c r="H380" s="474" t="s">
        <v>29</v>
      </c>
      <c r="I380" s="474" t="s">
        <v>30</v>
      </c>
      <c r="J380" s="471" t="s">
        <v>285</v>
      </c>
      <c r="K380" s="289" t="s">
        <v>1441</v>
      </c>
      <c r="L380" s="290">
        <v>10000000</v>
      </c>
      <c r="M380" s="549">
        <f t="shared" si="42"/>
        <v>8500000</v>
      </c>
      <c r="N380" s="475">
        <v>2025</v>
      </c>
      <c r="O380" s="292">
        <v>2027</v>
      </c>
      <c r="P380" s="293"/>
      <c r="Q380" s="293" t="s">
        <v>41</v>
      </c>
      <c r="R380" s="293" t="s">
        <v>41</v>
      </c>
      <c r="S380" s="293"/>
      <c r="T380" s="293"/>
      <c r="U380" s="293"/>
      <c r="V380" s="293"/>
      <c r="W380" s="293" t="s">
        <v>41</v>
      </c>
      <c r="X380" s="293"/>
      <c r="Y380" s="664" t="s">
        <v>1775</v>
      </c>
      <c r="Z380" s="472" t="s">
        <v>58</v>
      </c>
    </row>
    <row r="381" spans="1:246" s="708" customFormat="1" ht="56.25">
      <c r="A381" s="1600">
        <v>377</v>
      </c>
      <c r="B381" s="1615" t="s">
        <v>1442</v>
      </c>
      <c r="C381" s="1601" t="s">
        <v>216</v>
      </c>
      <c r="D381" s="1601">
        <v>64627918</v>
      </c>
      <c r="E381" s="1601">
        <v>102832722</v>
      </c>
      <c r="F381" s="1601">
        <v>600144950</v>
      </c>
      <c r="G381" s="1602" t="s">
        <v>1443</v>
      </c>
      <c r="H381" s="1602" t="s">
        <v>29</v>
      </c>
      <c r="I381" s="1601" t="s">
        <v>30</v>
      </c>
      <c r="J381" s="1601" t="s">
        <v>219</v>
      </c>
      <c r="K381" s="1602" t="s">
        <v>1444</v>
      </c>
      <c r="L381" s="1603">
        <v>3500000</v>
      </c>
      <c r="M381" s="1604">
        <f t="shared" si="42"/>
        <v>2975000</v>
      </c>
      <c r="N381" s="1601">
        <v>2025</v>
      </c>
      <c r="O381" s="1605">
        <v>2028</v>
      </c>
      <c r="P381" s="1601"/>
      <c r="Q381" s="1601"/>
      <c r="R381" s="1601" t="s">
        <v>132</v>
      </c>
      <c r="S381" s="1601" t="s">
        <v>132</v>
      </c>
      <c r="T381" s="1601"/>
      <c r="U381" s="1601"/>
      <c r="V381" s="1601" t="s">
        <v>132</v>
      </c>
      <c r="W381" s="1601"/>
      <c r="X381" s="1601" t="s">
        <v>132</v>
      </c>
      <c r="Y381" s="1605" t="s">
        <v>1912</v>
      </c>
      <c r="Z381" s="706" t="s">
        <v>58</v>
      </c>
      <c r="AA381" s="707"/>
      <c r="AB381" s="707"/>
      <c r="AC381" s="707"/>
      <c r="AD381" s="707"/>
      <c r="AE381" s="707"/>
      <c r="AF381" s="707"/>
      <c r="AG381" s="707"/>
      <c r="AH381" s="707"/>
      <c r="AI381" s="707"/>
      <c r="AJ381" s="707"/>
      <c r="AK381" s="707"/>
      <c r="AL381" s="707"/>
      <c r="AM381" s="707"/>
      <c r="AN381" s="707"/>
      <c r="AO381" s="707"/>
      <c r="AP381" s="707"/>
      <c r="AQ381" s="707"/>
      <c r="AR381" s="707"/>
      <c r="AS381" s="707"/>
      <c r="AT381" s="707"/>
      <c r="AU381" s="707"/>
      <c r="AV381" s="707"/>
      <c r="AW381" s="707"/>
      <c r="AX381" s="707"/>
      <c r="AY381" s="707"/>
      <c r="AZ381" s="707"/>
      <c r="BA381" s="707"/>
      <c r="BB381" s="707"/>
      <c r="BC381" s="707"/>
      <c r="BD381" s="707"/>
      <c r="BE381" s="707"/>
      <c r="BF381" s="707"/>
      <c r="BG381" s="707"/>
      <c r="BH381" s="707"/>
      <c r="BI381" s="707"/>
      <c r="BJ381" s="707"/>
      <c r="BK381" s="707"/>
      <c r="BL381" s="707"/>
      <c r="BM381" s="707"/>
      <c r="BN381" s="707"/>
      <c r="BO381" s="707"/>
      <c r="BP381" s="707"/>
      <c r="BQ381" s="707"/>
      <c r="BR381" s="707"/>
      <c r="BS381" s="707"/>
      <c r="BT381" s="707"/>
      <c r="BU381" s="707"/>
      <c r="BV381" s="707"/>
      <c r="BW381" s="707"/>
      <c r="BX381" s="707"/>
      <c r="BY381" s="707"/>
      <c r="BZ381" s="707"/>
      <c r="CA381" s="707"/>
      <c r="CB381" s="707"/>
      <c r="CC381" s="707"/>
      <c r="CD381" s="707"/>
      <c r="CE381" s="707"/>
      <c r="CF381" s="707"/>
      <c r="CG381" s="707"/>
      <c r="CH381" s="707"/>
      <c r="CI381" s="707"/>
      <c r="CJ381" s="707"/>
      <c r="CK381" s="707"/>
      <c r="CL381" s="707"/>
      <c r="CM381" s="707"/>
      <c r="CN381" s="707"/>
      <c r="CO381" s="707"/>
      <c r="CP381" s="707"/>
      <c r="CQ381" s="707"/>
      <c r="CR381" s="707"/>
      <c r="CS381" s="707"/>
      <c r="CT381" s="707"/>
      <c r="CU381" s="707"/>
      <c r="CV381" s="707"/>
      <c r="CW381" s="707"/>
      <c r="CX381" s="707"/>
      <c r="CY381" s="707"/>
      <c r="CZ381" s="707"/>
      <c r="DA381" s="707"/>
      <c r="DB381" s="707"/>
      <c r="DC381" s="707"/>
      <c r="DD381" s="707"/>
      <c r="DE381" s="707"/>
      <c r="DF381" s="707"/>
      <c r="DG381" s="707"/>
      <c r="DH381" s="707"/>
      <c r="DI381" s="707"/>
      <c r="DJ381" s="707"/>
      <c r="DK381" s="707"/>
      <c r="DL381" s="707"/>
      <c r="DM381" s="707"/>
      <c r="DN381" s="707"/>
      <c r="DO381" s="707"/>
      <c r="DP381" s="707"/>
      <c r="DQ381" s="707"/>
      <c r="DR381" s="707"/>
      <c r="DS381" s="707"/>
      <c r="DT381" s="707"/>
      <c r="DU381" s="707"/>
      <c r="DV381" s="707"/>
      <c r="DW381" s="707"/>
      <c r="DX381" s="707"/>
      <c r="DY381" s="707"/>
      <c r="DZ381" s="707"/>
      <c r="EA381" s="707"/>
      <c r="EB381" s="707"/>
      <c r="EC381" s="707"/>
      <c r="ED381" s="707"/>
      <c r="EE381" s="707"/>
      <c r="EF381" s="707"/>
      <c r="EG381" s="707"/>
      <c r="EH381" s="707"/>
      <c r="EI381" s="707"/>
      <c r="EJ381" s="707"/>
      <c r="EK381" s="707"/>
      <c r="EL381" s="707"/>
      <c r="EM381" s="707"/>
      <c r="EN381" s="707"/>
      <c r="EO381" s="707"/>
      <c r="EP381" s="707"/>
      <c r="EQ381" s="707"/>
      <c r="ER381" s="707"/>
      <c r="ES381" s="707"/>
      <c r="ET381" s="707"/>
      <c r="EU381" s="707"/>
      <c r="EV381" s="707"/>
      <c r="EW381" s="707"/>
      <c r="EX381" s="707"/>
      <c r="EY381" s="707"/>
      <c r="EZ381" s="707"/>
      <c r="FA381" s="707"/>
      <c r="FB381" s="707"/>
      <c r="FC381" s="707"/>
      <c r="FD381" s="707"/>
      <c r="FE381" s="707"/>
      <c r="FF381" s="707"/>
      <c r="FG381" s="707"/>
      <c r="FH381" s="707"/>
      <c r="FI381" s="707"/>
      <c r="FJ381" s="707"/>
      <c r="FK381" s="707"/>
      <c r="FL381" s="707"/>
      <c r="FM381" s="707"/>
      <c r="FN381" s="707"/>
      <c r="FO381" s="707"/>
      <c r="FP381" s="707"/>
      <c r="FQ381" s="707"/>
      <c r="FR381" s="707"/>
      <c r="FS381" s="707"/>
      <c r="FT381" s="707"/>
      <c r="FU381" s="707"/>
      <c r="FV381" s="707"/>
    </row>
    <row r="382" spans="1:246" s="708" customFormat="1" ht="56.25">
      <c r="A382" s="1600">
        <v>378</v>
      </c>
      <c r="B382" s="1615" t="s">
        <v>1442</v>
      </c>
      <c r="C382" s="1601" t="s">
        <v>216</v>
      </c>
      <c r="D382" s="1601">
        <v>64627918</v>
      </c>
      <c r="E382" s="1601">
        <v>102832722</v>
      </c>
      <c r="F382" s="1601">
        <v>600144950</v>
      </c>
      <c r="G382" s="1602" t="s">
        <v>1445</v>
      </c>
      <c r="H382" s="1602" t="s">
        <v>29</v>
      </c>
      <c r="I382" s="1601" t="s">
        <v>30</v>
      </c>
      <c r="J382" s="1601" t="s">
        <v>219</v>
      </c>
      <c r="K382" s="1602" t="s">
        <v>1797</v>
      </c>
      <c r="L382" s="1603">
        <v>4500000</v>
      </c>
      <c r="M382" s="1604">
        <f t="shared" si="42"/>
        <v>3825000</v>
      </c>
      <c r="N382" s="1601">
        <v>2025</v>
      </c>
      <c r="O382" s="1606">
        <v>2028</v>
      </c>
      <c r="P382" s="1601"/>
      <c r="Q382" s="1601"/>
      <c r="R382" s="1601" t="s">
        <v>132</v>
      </c>
      <c r="S382" s="1601" t="s">
        <v>132</v>
      </c>
      <c r="T382" s="1601"/>
      <c r="U382" s="1601"/>
      <c r="V382" s="1601"/>
      <c r="W382" s="1601"/>
      <c r="X382" s="1601" t="s">
        <v>132</v>
      </c>
      <c r="Y382" s="1605" t="s">
        <v>1912</v>
      </c>
      <c r="Z382" s="706" t="s">
        <v>58</v>
      </c>
      <c r="AA382" s="707"/>
      <c r="AB382" s="707"/>
      <c r="AC382" s="707"/>
      <c r="AD382" s="707"/>
      <c r="AE382" s="707"/>
      <c r="AF382" s="707"/>
      <c r="AG382" s="707"/>
      <c r="AH382" s="707"/>
      <c r="AI382" s="707"/>
      <c r="AJ382" s="707"/>
      <c r="AK382" s="707"/>
      <c r="AL382" s="707"/>
      <c r="AM382" s="707"/>
      <c r="AN382" s="707"/>
      <c r="AO382" s="707"/>
      <c r="AP382" s="707"/>
      <c r="AQ382" s="707"/>
      <c r="AR382" s="707"/>
      <c r="AS382" s="707"/>
      <c r="AT382" s="707"/>
      <c r="AU382" s="707"/>
      <c r="AV382" s="707"/>
      <c r="AW382" s="707"/>
      <c r="AX382" s="707"/>
      <c r="AY382" s="707"/>
      <c r="AZ382" s="707"/>
      <c r="BA382" s="707"/>
      <c r="BB382" s="707"/>
      <c r="BC382" s="707"/>
      <c r="BD382" s="707"/>
      <c r="BE382" s="707"/>
      <c r="BF382" s="707"/>
      <c r="BG382" s="707"/>
      <c r="BH382" s="707"/>
      <c r="BI382" s="707"/>
      <c r="BJ382" s="707"/>
      <c r="BK382" s="707"/>
      <c r="BL382" s="707"/>
      <c r="BM382" s="707"/>
      <c r="BN382" s="707"/>
      <c r="BO382" s="707"/>
      <c r="BP382" s="707"/>
      <c r="BQ382" s="707"/>
      <c r="BR382" s="707"/>
      <c r="BS382" s="707"/>
      <c r="BT382" s="707"/>
      <c r="BU382" s="707"/>
      <c r="BV382" s="707"/>
      <c r="BW382" s="707"/>
      <c r="BX382" s="707"/>
      <c r="BY382" s="707"/>
      <c r="BZ382" s="707"/>
      <c r="CA382" s="707"/>
      <c r="CB382" s="707"/>
      <c r="CC382" s="707"/>
      <c r="CD382" s="707"/>
      <c r="CE382" s="707"/>
      <c r="CF382" s="707"/>
      <c r="CG382" s="707"/>
      <c r="CH382" s="707"/>
      <c r="CI382" s="707"/>
      <c r="CJ382" s="707"/>
      <c r="CK382" s="707"/>
      <c r="CL382" s="707"/>
      <c r="CM382" s="707"/>
      <c r="CN382" s="707"/>
      <c r="CO382" s="707"/>
      <c r="CP382" s="707"/>
      <c r="CQ382" s="707"/>
      <c r="CR382" s="707"/>
      <c r="CS382" s="707"/>
      <c r="CT382" s="707"/>
      <c r="CU382" s="707"/>
      <c r="CV382" s="707"/>
      <c r="CW382" s="707"/>
      <c r="CX382" s="707"/>
      <c r="CY382" s="707"/>
      <c r="CZ382" s="707"/>
      <c r="DA382" s="707"/>
      <c r="DB382" s="707"/>
      <c r="DC382" s="707"/>
      <c r="DD382" s="707"/>
      <c r="DE382" s="707"/>
      <c r="DF382" s="707"/>
      <c r="DG382" s="707"/>
      <c r="DH382" s="707"/>
      <c r="DI382" s="707"/>
      <c r="DJ382" s="707"/>
      <c r="DK382" s="707"/>
      <c r="DL382" s="707"/>
      <c r="DM382" s="707"/>
      <c r="DN382" s="707"/>
      <c r="DO382" s="707"/>
      <c r="DP382" s="707"/>
      <c r="DQ382" s="707"/>
      <c r="DR382" s="707"/>
      <c r="DS382" s="707"/>
      <c r="DT382" s="707"/>
      <c r="DU382" s="707"/>
      <c r="DV382" s="707"/>
      <c r="DW382" s="707"/>
      <c r="DX382" s="707"/>
      <c r="DY382" s="707"/>
      <c r="DZ382" s="707"/>
      <c r="EA382" s="707"/>
      <c r="EB382" s="707"/>
      <c r="EC382" s="707"/>
      <c r="ED382" s="707"/>
      <c r="EE382" s="707"/>
      <c r="EF382" s="707"/>
      <c r="EG382" s="707"/>
      <c r="EH382" s="707"/>
      <c r="EI382" s="707"/>
      <c r="EJ382" s="707"/>
      <c r="EK382" s="707"/>
      <c r="EL382" s="707"/>
      <c r="EM382" s="707"/>
      <c r="EN382" s="707"/>
      <c r="EO382" s="707"/>
      <c r="EP382" s="707"/>
      <c r="EQ382" s="707"/>
      <c r="ER382" s="707"/>
      <c r="ES382" s="707"/>
      <c r="ET382" s="707"/>
      <c r="EU382" s="707"/>
      <c r="EV382" s="707"/>
      <c r="EW382" s="707"/>
      <c r="EX382" s="707"/>
      <c r="EY382" s="707"/>
      <c r="EZ382" s="707"/>
      <c r="FA382" s="707"/>
      <c r="FB382" s="707"/>
      <c r="FC382" s="707"/>
      <c r="FD382" s="707"/>
      <c r="FE382" s="707"/>
      <c r="FF382" s="707"/>
      <c r="FG382" s="707"/>
      <c r="FH382" s="707"/>
      <c r="FI382" s="707"/>
      <c r="FJ382" s="707"/>
      <c r="FK382" s="707"/>
      <c r="FL382" s="707"/>
      <c r="FM382" s="707"/>
      <c r="FN382" s="707"/>
      <c r="FO382" s="707"/>
      <c r="FP382" s="707"/>
      <c r="FQ382" s="707"/>
      <c r="FR382" s="707"/>
      <c r="FS382" s="707"/>
      <c r="FT382" s="707"/>
      <c r="FU382" s="707"/>
      <c r="FV382" s="707"/>
    </row>
    <row r="383" spans="1:246" s="553" customFormat="1" ht="45">
      <c r="A383" s="1607">
        <v>379</v>
      </c>
      <c r="B383" s="1616" t="s">
        <v>1442</v>
      </c>
      <c r="C383" s="1510" t="s">
        <v>216</v>
      </c>
      <c r="D383" s="1501">
        <v>64627918</v>
      </c>
      <c r="E383" s="1500">
        <v>102832722</v>
      </c>
      <c r="F383" s="1500">
        <v>600144950</v>
      </c>
      <c r="G383" s="1500" t="s">
        <v>1446</v>
      </c>
      <c r="H383" s="1608" t="s">
        <v>29</v>
      </c>
      <c r="I383" s="1501" t="s">
        <v>30</v>
      </c>
      <c r="J383" s="1500" t="s">
        <v>219</v>
      </c>
      <c r="K383" s="1500" t="s">
        <v>1447</v>
      </c>
      <c r="L383" s="1609">
        <v>4000000</v>
      </c>
      <c r="M383" s="1494">
        <f t="shared" si="42"/>
        <v>3400000</v>
      </c>
      <c r="N383" s="1501">
        <v>2025</v>
      </c>
      <c r="O383" s="1610">
        <v>2028</v>
      </c>
      <c r="P383" s="1501"/>
      <c r="Q383" s="1501" t="s">
        <v>132</v>
      </c>
      <c r="R383" s="1501" t="s">
        <v>132</v>
      </c>
      <c r="S383" s="1501"/>
      <c r="T383" s="1501"/>
      <c r="U383" s="1501"/>
      <c r="V383" s="1501" t="s">
        <v>132</v>
      </c>
      <c r="W383" s="1501" t="s">
        <v>132</v>
      </c>
      <c r="X383" s="1501"/>
      <c r="Y383" s="1500" t="s">
        <v>276</v>
      </c>
      <c r="Z383" s="379" t="s">
        <v>58</v>
      </c>
      <c r="AA383" s="551"/>
      <c r="AB383" s="551"/>
      <c r="AC383" s="551"/>
      <c r="AD383" s="551"/>
      <c r="AE383" s="551"/>
      <c r="AF383" s="551"/>
      <c r="AG383" s="551"/>
      <c r="AH383" s="551"/>
      <c r="AI383" s="551"/>
      <c r="AJ383" s="551"/>
      <c r="AK383" s="551"/>
      <c r="AL383" s="551"/>
      <c r="AM383" s="551"/>
      <c r="AN383" s="551"/>
      <c r="AO383" s="551"/>
      <c r="AP383" s="551"/>
      <c r="AQ383" s="551"/>
      <c r="AR383" s="551"/>
      <c r="AS383" s="551"/>
      <c r="AT383" s="551"/>
      <c r="AU383" s="551"/>
      <c r="AV383" s="551"/>
      <c r="AW383" s="551"/>
      <c r="AX383" s="551"/>
      <c r="AY383" s="551"/>
      <c r="AZ383" s="551"/>
      <c r="BA383" s="551"/>
      <c r="BB383" s="551"/>
      <c r="BC383" s="551"/>
      <c r="BD383" s="551"/>
      <c r="BE383" s="551"/>
      <c r="BF383" s="551"/>
      <c r="BG383" s="551"/>
      <c r="BH383" s="551"/>
      <c r="BI383" s="551"/>
      <c r="BJ383" s="552"/>
      <c r="BK383" s="552"/>
      <c r="BL383" s="552"/>
      <c r="BM383" s="552"/>
      <c r="BN383" s="552"/>
      <c r="BO383" s="552"/>
      <c r="BP383" s="552"/>
      <c r="BQ383" s="552"/>
      <c r="BR383" s="552"/>
      <c r="BS383" s="552"/>
      <c r="BT383" s="552"/>
      <c r="BU383" s="552"/>
      <c r="BV383" s="552"/>
      <c r="BW383" s="552"/>
      <c r="BX383" s="552"/>
      <c r="BY383" s="552"/>
      <c r="BZ383" s="552"/>
      <c r="CA383" s="552"/>
      <c r="CB383" s="552"/>
      <c r="CC383" s="552"/>
      <c r="CD383" s="552"/>
      <c r="CE383" s="552"/>
      <c r="CF383" s="552"/>
      <c r="CG383" s="552"/>
      <c r="CH383" s="552"/>
      <c r="CI383" s="552"/>
      <c r="CJ383" s="552"/>
      <c r="CK383" s="552"/>
      <c r="CL383" s="552"/>
      <c r="CM383" s="552"/>
      <c r="CN383" s="552"/>
      <c r="CO383" s="552"/>
      <c r="CP383" s="552"/>
      <c r="CQ383" s="552"/>
      <c r="CR383" s="552"/>
      <c r="CS383" s="552"/>
      <c r="CT383" s="552"/>
      <c r="CU383" s="552"/>
      <c r="CV383" s="552"/>
      <c r="CW383" s="552"/>
      <c r="CX383" s="552"/>
      <c r="CY383" s="552"/>
      <c r="CZ383" s="552"/>
      <c r="DA383" s="552"/>
      <c r="DB383" s="552"/>
      <c r="DC383" s="552"/>
      <c r="DD383" s="552"/>
      <c r="DE383" s="552"/>
      <c r="DF383" s="552"/>
      <c r="DG383" s="552"/>
      <c r="DH383" s="552"/>
      <c r="DI383" s="552"/>
      <c r="DJ383" s="552"/>
      <c r="DK383" s="552"/>
      <c r="DL383" s="552"/>
      <c r="DM383" s="552"/>
      <c r="DN383" s="552"/>
      <c r="DO383" s="552"/>
      <c r="DP383" s="552"/>
      <c r="DQ383" s="552"/>
      <c r="DR383" s="552"/>
      <c r="DS383" s="552"/>
      <c r="DT383" s="552"/>
      <c r="DU383" s="552"/>
      <c r="DV383" s="552"/>
      <c r="DW383" s="552"/>
      <c r="DX383" s="552"/>
      <c r="DY383" s="552"/>
      <c r="DZ383" s="552"/>
      <c r="EA383" s="552"/>
      <c r="EB383" s="552"/>
      <c r="EC383" s="552"/>
      <c r="ED383" s="552"/>
      <c r="EE383" s="552"/>
      <c r="EF383" s="552"/>
      <c r="EG383" s="552"/>
      <c r="EH383" s="552"/>
      <c r="EI383" s="552"/>
      <c r="EJ383" s="552"/>
      <c r="EK383" s="552"/>
      <c r="EL383" s="552"/>
      <c r="EM383" s="552"/>
      <c r="EN383" s="552"/>
      <c r="EO383" s="552"/>
      <c r="EP383" s="552"/>
      <c r="EQ383" s="552"/>
      <c r="ER383" s="552"/>
      <c r="ES383" s="552"/>
      <c r="ET383" s="552"/>
      <c r="EU383" s="552"/>
      <c r="EV383" s="552"/>
      <c r="EW383" s="552"/>
      <c r="EX383" s="552"/>
      <c r="EY383" s="552"/>
      <c r="EZ383" s="552"/>
      <c r="FA383" s="552"/>
      <c r="FB383" s="552"/>
      <c r="FC383" s="552"/>
      <c r="FD383" s="552"/>
      <c r="FE383" s="552"/>
      <c r="FF383" s="552"/>
      <c r="FG383" s="552"/>
      <c r="FH383" s="552"/>
      <c r="FI383" s="552"/>
      <c r="FJ383" s="552"/>
      <c r="FK383" s="552"/>
      <c r="FL383" s="552"/>
      <c r="FM383" s="552"/>
      <c r="FN383" s="552"/>
      <c r="FO383" s="552"/>
      <c r="FP383" s="552"/>
      <c r="FQ383" s="552"/>
      <c r="FR383" s="552"/>
      <c r="FS383" s="552"/>
      <c r="FT383" s="552"/>
      <c r="FU383" s="552"/>
      <c r="FV383" s="552"/>
      <c r="FW383" s="552"/>
      <c r="FX383" s="552"/>
      <c r="FY383" s="552"/>
      <c r="FZ383" s="552"/>
      <c r="GA383" s="552"/>
      <c r="GB383" s="552"/>
      <c r="GC383" s="552"/>
      <c r="GD383" s="552"/>
      <c r="GE383" s="552"/>
      <c r="GF383" s="552"/>
      <c r="GG383" s="552"/>
      <c r="GH383" s="552"/>
      <c r="GI383" s="552"/>
      <c r="GJ383" s="552"/>
      <c r="GK383" s="552"/>
      <c r="GL383" s="552"/>
      <c r="GM383" s="552"/>
      <c r="GN383" s="552"/>
      <c r="GO383" s="552"/>
      <c r="GP383" s="552"/>
      <c r="GQ383" s="552"/>
      <c r="GR383" s="552"/>
      <c r="GS383" s="552"/>
      <c r="GT383" s="552"/>
      <c r="GU383" s="552"/>
      <c r="GV383" s="552"/>
      <c r="GW383" s="552"/>
      <c r="GX383" s="552"/>
      <c r="GY383" s="552"/>
      <c r="GZ383" s="552"/>
      <c r="HA383" s="552"/>
      <c r="HB383" s="552"/>
      <c r="HC383" s="552"/>
      <c r="HD383" s="552"/>
      <c r="HE383" s="552"/>
      <c r="HF383" s="552"/>
      <c r="HG383" s="552"/>
      <c r="HH383" s="552"/>
      <c r="HI383" s="552"/>
      <c r="HJ383" s="552"/>
      <c r="HK383" s="552"/>
      <c r="HL383" s="552"/>
      <c r="HM383" s="552"/>
      <c r="HN383" s="552"/>
      <c r="HO383" s="552"/>
      <c r="HP383" s="552"/>
      <c r="HQ383" s="552"/>
      <c r="HR383" s="552"/>
      <c r="HS383" s="552"/>
      <c r="HT383" s="552"/>
      <c r="HU383" s="552"/>
      <c r="HV383" s="552"/>
      <c r="HW383" s="552"/>
      <c r="HX383" s="552"/>
      <c r="HY383" s="552"/>
      <c r="HZ383" s="552"/>
      <c r="IA383" s="552"/>
      <c r="IB383" s="552"/>
      <c r="IC383" s="552"/>
      <c r="ID383" s="552"/>
      <c r="IE383" s="552"/>
      <c r="IF383" s="552"/>
      <c r="IG383" s="552"/>
      <c r="IH383" s="552"/>
      <c r="II383" s="552"/>
      <c r="IJ383" s="552"/>
      <c r="IK383" s="552"/>
      <c r="IL383" s="552"/>
    </row>
    <row r="384" spans="1:246" s="553" customFormat="1" ht="45">
      <c r="A384" s="1607">
        <v>380</v>
      </c>
      <c r="B384" s="1616" t="s">
        <v>1442</v>
      </c>
      <c r="C384" s="1510" t="s">
        <v>216</v>
      </c>
      <c r="D384" s="1501">
        <v>64627918</v>
      </c>
      <c r="E384" s="1500">
        <v>102832722</v>
      </c>
      <c r="F384" s="1500">
        <v>600144950</v>
      </c>
      <c r="G384" s="1500" t="s">
        <v>1448</v>
      </c>
      <c r="H384" s="1608" t="s">
        <v>29</v>
      </c>
      <c r="I384" s="1501" t="s">
        <v>30</v>
      </c>
      <c r="J384" s="1500" t="s">
        <v>219</v>
      </c>
      <c r="K384" s="1500" t="s">
        <v>1449</v>
      </c>
      <c r="L384" s="1609">
        <v>2500000</v>
      </c>
      <c r="M384" s="1494">
        <f t="shared" si="42"/>
        <v>2125000</v>
      </c>
      <c r="N384" s="1501">
        <v>2025</v>
      </c>
      <c r="O384" s="1610">
        <v>2028</v>
      </c>
      <c r="P384" s="1501"/>
      <c r="Q384" s="1501"/>
      <c r="R384" s="1501"/>
      <c r="S384" s="1501"/>
      <c r="T384" s="1501"/>
      <c r="U384" s="1501" t="s">
        <v>132</v>
      </c>
      <c r="V384" s="1501"/>
      <c r="W384" s="1501"/>
      <c r="X384" s="1501" t="s">
        <v>132</v>
      </c>
      <c r="Y384" s="1500" t="s">
        <v>276</v>
      </c>
      <c r="Z384" s="379" t="s">
        <v>58</v>
      </c>
      <c r="AA384" s="551"/>
      <c r="AB384" s="551"/>
      <c r="AC384" s="551"/>
      <c r="AD384" s="551"/>
      <c r="AE384" s="551"/>
      <c r="AF384" s="551"/>
      <c r="AG384" s="551"/>
      <c r="AH384" s="551"/>
      <c r="AI384" s="551"/>
      <c r="AJ384" s="551"/>
      <c r="AK384" s="551"/>
      <c r="AL384" s="551"/>
      <c r="AM384" s="551"/>
      <c r="AN384" s="551"/>
      <c r="AO384" s="551"/>
      <c r="AP384" s="551"/>
      <c r="AQ384" s="551"/>
      <c r="AR384" s="551"/>
      <c r="AS384" s="551"/>
      <c r="AT384" s="551"/>
      <c r="AU384" s="551"/>
      <c r="AV384" s="551"/>
      <c r="AW384" s="551"/>
      <c r="AX384" s="551"/>
      <c r="AY384" s="551"/>
      <c r="AZ384" s="551"/>
      <c r="BA384" s="551"/>
      <c r="BB384" s="551"/>
      <c r="BC384" s="551"/>
      <c r="BD384" s="551"/>
      <c r="BE384" s="551"/>
      <c r="BF384" s="551"/>
      <c r="BG384" s="551"/>
      <c r="BH384" s="551"/>
      <c r="BI384" s="551"/>
      <c r="BJ384" s="552"/>
      <c r="BK384" s="552"/>
      <c r="BL384" s="552"/>
      <c r="BM384" s="552"/>
      <c r="BN384" s="552"/>
      <c r="BO384" s="552"/>
      <c r="BP384" s="552"/>
      <c r="BQ384" s="552"/>
      <c r="BR384" s="552"/>
      <c r="BS384" s="552"/>
      <c r="BT384" s="552"/>
      <c r="BU384" s="552"/>
      <c r="BV384" s="552"/>
      <c r="BW384" s="552"/>
      <c r="BX384" s="552"/>
      <c r="BY384" s="552"/>
      <c r="BZ384" s="552"/>
      <c r="CA384" s="552"/>
      <c r="CB384" s="552"/>
      <c r="CC384" s="552"/>
      <c r="CD384" s="552"/>
      <c r="CE384" s="552"/>
      <c r="CF384" s="552"/>
      <c r="CG384" s="552"/>
      <c r="CH384" s="552"/>
      <c r="CI384" s="552"/>
      <c r="CJ384" s="552"/>
      <c r="CK384" s="552"/>
      <c r="CL384" s="552"/>
      <c r="CM384" s="552"/>
      <c r="CN384" s="552"/>
      <c r="CO384" s="552"/>
      <c r="CP384" s="552"/>
      <c r="CQ384" s="552"/>
      <c r="CR384" s="552"/>
      <c r="CS384" s="552"/>
      <c r="CT384" s="552"/>
      <c r="CU384" s="552"/>
      <c r="CV384" s="552"/>
      <c r="CW384" s="552"/>
      <c r="CX384" s="552"/>
      <c r="CY384" s="552"/>
      <c r="CZ384" s="552"/>
      <c r="DA384" s="552"/>
      <c r="DB384" s="552"/>
      <c r="DC384" s="552"/>
      <c r="DD384" s="552"/>
      <c r="DE384" s="552"/>
      <c r="DF384" s="552"/>
      <c r="DG384" s="552"/>
      <c r="DH384" s="552"/>
      <c r="DI384" s="552"/>
      <c r="DJ384" s="552"/>
      <c r="DK384" s="552"/>
      <c r="DL384" s="552"/>
      <c r="DM384" s="552"/>
      <c r="DN384" s="552"/>
      <c r="DO384" s="552"/>
      <c r="DP384" s="552"/>
      <c r="DQ384" s="552"/>
      <c r="DR384" s="552"/>
      <c r="DS384" s="552"/>
      <c r="DT384" s="552"/>
      <c r="DU384" s="552"/>
      <c r="DV384" s="552"/>
      <c r="DW384" s="552"/>
      <c r="DX384" s="552"/>
      <c r="DY384" s="552"/>
      <c r="DZ384" s="552"/>
      <c r="EA384" s="552"/>
      <c r="EB384" s="552"/>
      <c r="EC384" s="552"/>
      <c r="ED384" s="552"/>
      <c r="EE384" s="552"/>
      <c r="EF384" s="552"/>
      <c r="EG384" s="552"/>
      <c r="EH384" s="552"/>
      <c r="EI384" s="552"/>
      <c r="EJ384" s="552"/>
      <c r="EK384" s="552"/>
      <c r="EL384" s="552"/>
      <c r="EM384" s="552"/>
      <c r="EN384" s="552"/>
      <c r="EO384" s="552"/>
      <c r="EP384" s="552"/>
      <c r="EQ384" s="552"/>
      <c r="ER384" s="552"/>
      <c r="ES384" s="552"/>
      <c r="ET384" s="552"/>
      <c r="EU384" s="552"/>
      <c r="EV384" s="552"/>
      <c r="EW384" s="552"/>
      <c r="EX384" s="552"/>
      <c r="EY384" s="552"/>
      <c r="EZ384" s="552"/>
      <c r="FA384" s="552"/>
      <c r="FB384" s="552"/>
      <c r="FC384" s="552"/>
      <c r="FD384" s="552"/>
      <c r="FE384" s="552"/>
      <c r="FF384" s="552"/>
      <c r="FG384" s="552"/>
      <c r="FH384" s="552"/>
      <c r="FI384" s="552"/>
      <c r="FJ384" s="552"/>
      <c r="FK384" s="552"/>
      <c r="FL384" s="552"/>
      <c r="FM384" s="552"/>
      <c r="FN384" s="552"/>
      <c r="FO384" s="552"/>
      <c r="FP384" s="552"/>
      <c r="FQ384" s="552"/>
      <c r="FR384" s="552"/>
      <c r="FS384" s="552"/>
      <c r="FT384" s="552"/>
      <c r="FU384" s="552"/>
      <c r="FV384" s="552"/>
      <c r="FW384" s="552"/>
      <c r="FX384" s="552"/>
      <c r="FY384" s="552"/>
      <c r="FZ384" s="552"/>
      <c r="GA384" s="552"/>
      <c r="GB384" s="552"/>
      <c r="GC384" s="552"/>
      <c r="GD384" s="552"/>
      <c r="GE384" s="552"/>
      <c r="GF384" s="552"/>
      <c r="GG384" s="552"/>
      <c r="GH384" s="552"/>
      <c r="GI384" s="552"/>
      <c r="GJ384" s="552"/>
      <c r="GK384" s="552"/>
      <c r="GL384" s="552"/>
      <c r="GM384" s="552"/>
      <c r="GN384" s="552"/>
      <c r="GO384" s="552"/>
      <c r="GP384" s="552"/>
      <c r="GQ384" s="552"/>
      <c r="GR384" s="552"/>
      <c r="GS384" s="552"/>
      <c r="GT384" s="552"/>
      <c r="GU384" s="552"/>
      <c r="GV384" s="552"/>
      <c r="GW384" s="552"/>
      <c r="GX384" s="552"/>
      <c r="GY384" s="552"/>
      <c r="GZ384" s="552"/>
      <c r="HA384" s="552"/>
      <c r="HB384" s="552"/>
      <c r="HC384" s="552"/>
      <c r="HD384" s="552"/>
      <c r="HE384" s="552"/>
      <c r="HF384" s="552"/>
      <c r="HG384" s="552"/>
      <c r="HH384" s="552"/>
      <c r="HI384" s="552"/>
      <c r="HJ384" s="552"/>
      <c r="HK384" s="552"/>
      <c r="HL384" s="552"/>
      <c r="HM384" s="552"/>
      <c r="HN384" s="552"/>
      <c r="HO384" s="552"/>
      <c r="HP384" s="552"/>
      <c r="HQ384" s="552"/>
      <c r="HR384" s="552"/>
      <c r="HS384" s="552"/>
      <c r="HT384" s="552"/>
      <c r="HU384" s="552"/>
      <c r="HV384" s="552"/>
      <c r="HW384" s="552"/>
      <c r="HX384" s="552"/>
      <c r="HY384" s="552"/>
      <c r="HZ384" s="552"/>
      <c r="IA384" s="552"/>
      <c r="IB384" s="552"/>
      <c r="IC384" s="552"/>
      <c r="ID384" s="552"/>
      <c r="IE384" s="552"/>
      <c r="IF384" s="552"/>
      <c r="IG384" s="552"/>
      <c r="IH384" s="552"/>
      <c r="II384" s="552"/>
      <c r="IJ384" s="552"/>
      <c r="IK384" s="552"/>
      <c r="IL384" s="552"/>
    </row>
    <row r="385" spans="1:246" s="553" customFormat="1" ht="33.75">
      <c r="A385" s="1607">
        <v>381</v>
      </c>
      <c r="B385" s="1616" t="s">
        <v>1442</v>
      </c>
      <c r="C385" s="1510" t="s">
        <v>216</v>
      </c>
      <c r="D385" s="1501">
        <v>64627918</v>
      </c>
      <c r="E385" s="1500">
        <v>102832722</v>
      </c>
      <c r="F385" s="1500">
        <v>600144950</v>
      </c>
      <c r="G385" s="1500" t="s">
        <v>555</v>
      </c>
      <c r="H385" s="1608" t="s">
        <v>29</v>
      </c>
      <c r="I385" s="1501" t="s">
        <v>30</v>
      </c>
      <c r="J385" s="1500" t="s">
        <v>219</v>
      </c>
      <c r="K385" s="1500" t="s">
        <v>1450</v>
      </c>
      <c r="L385" s="1609">
        <v>5000000</v>
      </c>
      <c r="M385" s="1494">
        <f t="shared" si="42"/>
        <v>4250000</v>
      </c>
      <c r="N385" s="1501">
        <v>2025</v>
      </c>
      <c r="O385" s="1610">
        <v>2028</v>
      </c>
      <c r="P385" s="1501"/>
      <c r="Q385" s="1501" t="s">
        <v>132</v>
      </c>
      <c r="R385" s="1501" t="s">
        <v>132</v>
      </c>
      <c r="S385" s="1501" t="s">
        <v>132</v>
      </c>
      <c r="T385" s="1501"/>
      <c r="U385" s="1501"/>
      <c r="V385" s="1501"/>
      <c r="W385" s="1501" t="s">
        <v>132</v>
      </c>
      <c r="X385" s="1501" t="s">
        <v>132</v>
      </c>
      <c r="Y385" s="1611" t="s">
        <v>1913</v>
      </c>
      <c r="Z385" s="379" t="s">
        <v>58</v>
      </c>
      <c r="AA385" s="551"/>
      <c r="AB385" s="551"/>
      <c r="AC385" s="551"/>
      <c r="AD385" s="551"/>
      <c r="AE385" s="551"/>
      <c r="AF385" s="551"/>
      <c r="AG385" s="551"/>
      <c r="AH385" s="551"/>
      <c r="AI385" s="551"/>
      <c r="AJ385" s="551"/>
      <c r="AK385" s="551"/>
      <c r="AL385" s="551"/>
      <c r="AM385" s="551"/>
      <c r="AN385" s="551"/>
      <c r="AO385" s="551"/>
      <c r="AP385" s="551"/>
      <c r="AQ385" s="551"/>
      <c r="AR385" s="551"/>
      <c r="AS385" s="551"/>
      <c r="AT385" s="551"/>
      <c r="AU385" s="551"/>
      <c r="AV385" s="551"/>
      <c r="AW385" s="551"/>
      <c r="AX385" s="551"/>
      <c r="AY385" s="551"/>
      <c r="AZ385" s="551"/>
      <c r="BA385" s="551"/>
      <c r="BB385" s="551"/>
      <c r="BC385" s="551"/>
      <c r="BD385" s="551"/>
      <c r="BE385" s="551"/>
      <c r="BF385" s="551"/>
      <c r="BG385" s="551"/>
      <c r="BH385" s="551"/>
      <c r="BI385" s="551"/>
      <c r="BJ385" s="552"/>
      <c r="BK385" s="552"/>
      <c r="BL385" s="552"/>
      <c r="BM385" s="552"/>
      <c r="BN385" s="552"/>
      <c r="BO385" s="552"/>
      <c r="BP385" s="552"/>
      <c r="BQ385" s="552"/>
      <c r="BR385" s="552"/>
      <c r="BS385" s="552"/>
      <c r="BT385" s="552"/>
      <c r="BU385" s="552"/>
      <c r="BV385" s="552"/>
      <c r="BW385" s="552"/>
      <c r="BX385" s="552"/>
      <c r="BY385" s="552"/>
      <c r="BZ385" s="552"/>
      <c r="CA385" s="552"/>
      <c r="CB385" s="552"/>
      <c r="CC385" s="552"/>
      <c r="CD385" s="552"/>
      <c r="CE385" s="552"/>
      <c r="CF385" s="552"/>
      <c r="CG385" s="552"/>
      <c r="CH385" s="552"/>
      <c r="CI385" s="552"/>
      <c r="CJ385" s="552"/>
      <c r="CK385" s="552"/>
      <c r="CL385" s="552"/>
      <c r="CM385" s="552"/>
      <c r="CN385" s="552"/>
      <c r="CO385" s="552"/>
      <c r="CP385" s="552"/>
      <c r="CQ385" s="552"/>
      <c r="CR385" s="552"/>
      <c r="CS385" s="552"/>
      <c r="CT385" s="552"/>
      <c r="CU385" s="552"/>
      <c r="CV385" s="552"/>
      <c r="CW385" s="552"/>
      <c r="CX385" s="552"/>
      <c r="CY385" s="552"/>
      <c r="CZ385" s="552"/>
      <c r="DA385" s="552"/>
      <c r="DB385" s="552"/>
      <c r="DC385" s="552"/>
      <c r="DD385" s="552"/>
      <c r="DE385" s="552"/>
      <c r="DF385" s="552"/>
      <c r="DG385" s="552"/>
      <c r="DH385" s="552"/>
      <c r="DI385" s="552"/>
      <c r="DJ385" s="552"/>
      <c r="DK385" s="552"/>
      <c r="DL385" s="552"/>
      <c r="DM385" s="552"/>
      <c r="DN385" s="552"/>
      <c r="DO385" s="552"/>
      <c r="DP385" s="552"/>
      <c r="DQ385" s="552"/>
      <c r="DR385" s="552"/>
      <c r="DS385" s="552"/>
      <c r="DT385" s="552"/>
      <c r="DU385" s="552"/>
      <c r="DV385" s="552"/>
      <c r="DW385" s="552"/>
      <c r="DX385" s="552"/>
      <c r="DY385" s="552"/>
      <c r="DZ385" s="552"/>
      <c r="EA385" s="552"/>
      <c r="EB385" s="552"/>
      <c r="EC385" s="552"/>
      <c r="ED385" s="552"/>
      <c r="EE385" s="552"/>
      <c r="EF385" s="552"/>
      <c r="EG385" s="552"/>
      <c r="EH385" s="552"/>
      <c r="EI385" s="552"/>
      <c r="EJ385" s="552"/>
      <c r="EK385" s="552"/>
      <c r="EL385" s="552"/>
      <c r="EM385" s="552"/>
      <c r="EN385" s="552"/>
      <c r="EO385" s="552"/>
      <c r="EP385" s="552"/>
      <c r="EQ385" s="552"/>
      <c r="ER385" s="552"/>
      <c r="ES385" s="552"/>
      <c r="ET385" s="552"/>
      <c r="EU385" s="552"/>
      <c r="EV385" s="552"/>
      <c r="EW385" s="552"/>
      <c r="EX385" s="552"/>
      <c r="EY385" s="552"/>
      <c r="EZ385" s="552"/>
      <c r="FA385" s="552"/>
      <c r="FB385" s="552"/>
      <c r="FC385" s="552"/>
      <c r="FD385" s="552"/>
      <c r="FE385" s="552"/>
      <c r="FF385" s="552"/>
      <c r="FG385" s="552"/>
      <c r="FH385" s="552"/>
      <c r="FI385" s="552"/>
      <c r="FJ385" s="552"/>
      <c r="FK385" s="552"/>
      <c r="FL385" s="552"/>
      <c r="FM385" s="552"/>
      <c r="FN385" s="552"/>
      <c r="FO385" s="552"/>
      <c r="FP385" s="552"/>
      <c r="FQ385" s="552"/>
      <c r="FR385" s="552"/>
      <c r="FS385" s="552"/>
      <c r="FT385" s="552"/>
      <c r="FU385" s="552"/>
      <c r="FV385" s="552"/>
      <c r="FW385" s="552"/>
      <c r="FX385" s="552"/>
      <c r="FY385" s="552"/>
      <c r="FZ385" s="552"/>
      <c r="GA385" s="552"/>
      <c r="GB385" s="552"/>
      <c r="GC385" s="552"/>
      <c r="GD385" s="552"/>
      <c r="GE385" s="552"/>
      <c r="GF385" s="552"/>
      <c r="GG385" s="552"/>
      <c r="GH385" s="552"/>
      <c r="GI385" s="552"/>
      <c r="GJ385" s="552"/>
      <c r="GK385" s="552"/>
      <c r="GL385" s="552"/>
      <c r="GM385" s="552"/>
      <c r="GN385" s="552"/>
      <c r="GO385" s="552"/>
      <c r="GP385" s="552"/>
      <c r="GQ385" s="552"/>
      <c r="GR385" s="552"/>
      <c r="GS385" s="552"/>
      <c r="GT385" s="552"/>
      <c r="GU385" s="552"/>
      <c r="GV385" s="552"/>
      <c r="GW385" s="552"/>
      <c r="GX385" s="552"/>
      <c r="GY385" s="552"/>
      <c r="GZ385" s="552"/>
      <c r="HA385" s="552"/>
      <c r="HB385" s="552"/>
      <c r="HC385" s="552"/>
      <c r="HD385" s="552"/>
      <c r="HE385" s="552"/>
      <c r="HF385" s="552"/>
      <c r="HG385" s="552"/>
      <c r="HH385" s="552"/>
      <c r="HI385" s="552"/>
      <c r="HJ385" s="552"/>
      <c r="HK385" s="552"/>
      <c r="HL385" s="552"/>
      <c r="HM385" s="552"/>
      <c r="HN385" s="552"/>
      <c r="HO385" s="552"/>
      <c r="HP385" s="552"/>
      <c r="HQ385" s="552"/>
      <c r="HR385" s="552"/>
      <c r="HS385" s="552"/>
      <c r="HT385" s="552"/>
      <c r="HU385" s="552"/>
      <c r="HV385" s="552"/>
      <c r="HW385" s="552"/>
      <c r="HX385" s="552"/>
      <c r="HY385" s="552"/>
      <c r="HZ385" s="552"/>
      <c r="IA385" s="552"/>
      <c r="IB385" s="552"/>
      <c r="IC385" s="552"/>
      <c r="ID385" s="552"/>
      <c r="IE385" s="552"/>
      <c r="IF385" s="552"/>
      <c r="IG385" s="552"/>
      <c r="IH385" s="552"/>
      <c r="II385" s="552"/>
      <c r="IJ385" s="552"/>
      <c r="IK385" s="552"/>
      <c r="IL385" s="552"/>
    </row>
    <row r="386" spans="1:246" s="553" customFormat="1" ht="56.25">
      <c r="A386" s="1607">
        <v>382</v>
      </c>
      <c r="B386" s="1616" t="s">
        <v>1442</v>
      </c>
      <c r="C386" s="1510" t="s">
        <v>216</v>
      </c>
      <c r="D386" s="1501">
        <v>64627918</v>
      </c>
      <c r="E386" s="1500">
        <v>102832722</v>
      </c>
      <c r="F386" s="1500">
        <v>600144950</v>
      </c>
      <c r="G386" s="1500" t="s">
        <v>1451</v>
      </c>
      <c r="H386" s="1608" t="s">
        <v>29</v>
      </c>
      <c r="I386" s="1501" t="s">
        <v>30</v>
      </c>
      <c r="J386" s="1500" t="s">
        <v>219</v>
      </c>
      <c r="K386" s="1500" t="s">
        <v>1452</v>
      </c>
      <c r="L386" s="1609">
        <v>8000000</v>
      </c>
      <c r="M386" s="1494">
        <f t="shared" si="42"/>
        <v>6800000</v>
      </c>
      <c r="N386" s="1501">
        <v>2025</v>
      </c>
      <c r="O386" s="1610">
        <v>2028</v>
      </c>
      <c r="P386" s="1501" t="s">
        <v>132</v>
      </c>
      <c r="Q386" s="1501" t="s">
        <v>132</v>
      </c>
      <c r="R386" s="1501"/>
      <c r="S386" s="1501" t="s">
        <v>132</v>
      </c>
      <c r="T386" s="1501"/>
      <c r="U386" s="1501" t="s">
        <v>132</v>
      </c>
      <c r="V386" s="1501"/>
      <c r="W386" s="1501" t="s">
        <v>132</v>
      </c>
      <c r="X386" s="1501"/>
      <c r="Y386" s="1500" t="s">
        <v>276</v>
      </c>
      <c r="Z386" s="379" t="s">
        <v>58</v>
      </c>
      <c r="AA386" s="551"/>
      <c r="AB386" s="551"/>
      <c r="AC386" s="551"/>
      <c r="AD386" s="551"/>
      <c r="AE386" s="551"/>
      <c r="AF386" s="551"/>
      <c r="AG386" s="551"/>
      <c r="AH386" s="551"/>
      <c r="AI386" s="551"/>
      <c r="AJ386" s="551"/>
      <c r="AK386" s="551"/>
      <c r="AL386" s="551"/>
      <c r="AM386" s="551"/>
      <c r="AN386" s="551"/>
      <c r="AO386" s="551"/>
      <c r="AP386" s="551"/>
      <c r="AQ386" s="551"/>
      <c r="AR386" s="551"/>
      <c r="AS386" s="551"/>
      <c r="AT386" s="551"/>
      <c r="AU386" s="551"/>
      <c r="AV386" s="551"/>
      <c r="AW386" s="551"/>
      <c r="AX386" s="551"/>
      <c r="AY386" s="551"/>
      <c r="AZ386" s="551"/>
      <c r="BA386" s="551"/>
      <c r="BB386" s="551"/>
      <c r="BC386" s="551"/>
      <c r="BD386" s="551"/>
      <c r="BE386" s="551"/>
      <c r="BF386" s="551"/>
      <c r="BG386" s="551"/>
      <c r="BH386" s="551"/>
      <c r="BI386" s="551"/>
      <c r="BJ386" s="552"/>
      <c r="BK386" s="552"/>
      <c r="BL386" s="552"/>
      <c r="BM386" s="552"/>
      <c r="BN386" s="552"/>
      <c r="BO386" s="552"/>
      <c r="BP386" s="552"/>
      <c r="BQ386" s="552"/>
      <c r="BR386" s="552"/>
      <c r="BS386" s="552"/>
      <c r="BT386" s="552"/>
      <c r="BU386" s="552"/>
      <c r="BV386" s="552"/>
      <c r="BW386" s="552"/>
      <c r="BX386" s="552"/>
      <c r="BY386" s="552"/>
      <c r="BZ386" s="552"/>
      <c r="CA386" s="552"/>
      <c r="CB386" s="552"/>
      <c r="CC386" s="552"/>
      <c r="CD386" s="552"/>
      <c r="CE386" s="552"/>
      <c r="CF386" s="552"/>
      <c r="CG386" s="552"/>
      <c r="CH386" s="552"/>
      <c r="CI386" s="552"/>
      <c r="CJ386" s="552"/>
      <c r="CK386" s="552"/>
      <c r="CL386" s="552"/>
      <c r="CM386" s="552"/>
      <c r="CN386" s="552"/>
      <c r="CO386" s="552"/>
      <c r="CP386" s="552"/>
      <c r="CQ386" s="552"/>
      <c r="CR386" s="552"/>
      <c r="CS386" s="552"/>
      <c r="CT386" s="552"/>
      <c r="CU386" s="552"/>
      <c r="CV386" s="552"/>
      <c r="CW386" s="552"/>
      <c r="CX386" s="552"/>
      <c r="CY386" s="552"/>
      <c r="CZ386" s="552"/>
      <c r="DA386" s="552"/>
      <c r="DB386" s="552"/>
      <c r="DC386" s="552"/>
      <c r="DD386" s="552"/>
      <c r="DE386" s="552"/>
      <c r="DF386" s="552"/>
      <c r="DG386" s="552"/>
      <c r="DH386" s="552"/>
      <c r="DI386" s="552"/>
      <c r="DJ386" s="552"/>
      <c r="DK386" s="552"/>
      <c r="DL386" s="552"/>
      <c r="DM386" s="552"/>
      <c r="DN386" s="552"/>
      <c r="DO386" s="552"/>
      <c r="DP386" s="552"/>
      <c r="DQ386" s="552"/>
      <c r="DR386" s="552"/>
      <c r="DS386" s="552"/>
      <c r="DT386" s="552"/>
      <c r="DU386" s="552"/>
      <c r="DV386" s="552"/>
      <c r="DW386" s="552"/>
      <c r="DX386" s="552"/>
      <c r="DY386" s="552"/>
      <c r="DZ386" s="552"/>
      <c r="EA386" s="552"/>
      <c r="EB386" s="552"/>
      <c r="EC386" s="552"/>
      <c r="ED386" s="552"/>
      <c r="EE386" s="552"/>
      <c r="EF386" s="552"/>
      <c r="EG386" s="552"/>
      <c r="EH386" s="552"/>
      <c r="EI386" s="552"/>
      <c r="EJ386" s="552"/>
      <c r="EK386" s="552"/>
      <c r="EL386" s="552"/>
      <c r="EM386" s="552"/>
      <c r="EN386" s="552"/>
      <c r="EO386" s="552"/>
      <c r="EP386" s="552"/>
      <c r="EQ386" s="552"/>
      <c r="ER386" s="552"/>
      <c r="ES386" s="552"/>
      <c r="ET386" s="552"/>
      <c r="EU386" s="552"/>
      <c r="EV386" s="552"/>
      <c r="EW386" s="552"/>
      <c r="EX386" s="552"/>
      <c r="EY386" s="552"/>
      <c r="EZ386" s="552"/>
      <c r="FA386" s="552"/>
      <c r="FB386" s="552"/>
      <c r="FC386" s="552"/>
      <c r="FD386" s="552"/>
      <c r="FE386" s="552"/>
      <c r="FF386" s="552"/>
      <c r="FG386" s="552"/>
      <c r="FH386" s="552"/>
      <c r="FI386" s="552"/>
      <c r="FJ386" s="552"/>
      <c r="FK386" s="552"/>
      <c r="FL386" s="552"/>
      <c r="FM386" s="552"/>
      <c r="FN386" s="552"/>
      <c r="FO386" s="552"/>
      <c r="FP386" s="552"/>
      <c r="FQ386" s="552"/>
      <c r="FR386" s="552"/>
      <c r="FS386" s="552"/>
      <c r="FT386" s="552"/>
      <c r="FU386" s="552"/>
      <c r="FV386" s="552"/>
      <c r="FW386" s="552"/>
      <c r="FX386" s="552"/>
      <c r="FY386" s="552"/>
      <c r="FZ386" s="552"/>
      <c r="GA386" s="552"/>
      <c r="GB386" s="552"/>
      <c r="GC386" s="552"/>
      <c r="GD386" s="552"/>
      <c r="GE386" s="552"/>
      <c r="GF386" s="552"/>
      <c r="GG386" s="552"/>
      <c r="GH386" s="552"/>
      <c r="GI386" s="552"/>
      <c r="GJ386" s="552"/>
      <c r="GK386" s="552"/>
      <c r="GL386" s="552"/>
      <c r="GM386" s="552"/>
      <c r="GN386" s="552"/>
      <c r="GO386" s="552"/>
      <c r="GP386" s="552"/>
      <c r="GQ386" s="552"/>
      <c r="GR386" s="552"/>
      <c r="GS386" s="552"/>
      <c r="GT386" s="552"/>
      <c r="GU386" s="552"/>
      <c r="GV386" s="552"/>
      <c r="GW386" s="552"/>
      <c r="GX386" s="552"/>
      <c r="GY386" s="552"/>
      <c r="GZ386" s="552"/>
      <c r="HA386" s="552"/>
      <c r="HB386" s="552"/>
      <c r="HC386" s="552"/>
      <c r="HD386" s="552"/>
      <c r="HE386" s="552"/>
      <c r="HF386" s="552"/>
      <c r="HG386" s="552"/>
      <c r="HH386" s="552"/>
      <c r="HI386" s="552"/>
      <c r="HJ386" s="552"/>
      <c r="HK386" s="552"/>
      <c r="HL386" s="552"/>
      <c r="HM386" s="552"/>
      <c r="HN386" s="552"/>
      <c r="HO386" s="552"/>
      <c r="HP386" s="552"/>
      <c r="HQ386" s="552"/>
      <c r="HR386" s="552"/>
      <c r="HS386" s="552"/>
      <c r="HT386" s="552"/>
      <c r="HU386" s="552"/>
      <c r="HV386" s="552"/>
      <c r="HW386" s="552"/>
      <c r="HX386" s="552"/>
      <c r="HY386" s="552"/>
      <c r="HZ386" s="552"/>
      <c r="IA386" s="552"/>
      <c r="IB386" s="552"/>
      <c r="IC386" s="552"/>
      <c r="ID386" s="552"/>
      <c r="IE386" s="552"/>
      <c r="IF386" s="552"/>
      <c r="IG386" s="552"/>
      <c r="IH386" s="552"/>
      <c r="II386" s="552"/>
      <c r="IJ386" s="552"/>
      <c r="IK386" s="552"/>
      <c r="IL386" s="552"/>
    </row>
    <row r="387" spans="1:246" s="708" customFormat="1" ht="157.5" customHeight="1">
      <c r="A387" s="1612">
        <v>383</v>
      </c>
      <c r="B387" s="1615" t="s">
        <v>1442</v>
      </c>
      <c r="C387" s="1601" t="s">
        <v>216</v>
      </c>
      <c r="D387" s="1601">
        <v>64627918</v>
      </c>
      <c r="E387" s="1601">
        <v>102832722</v>
      </c>
      <c r="F387" s="1601">
        <v>600144950</v>
      </c>
      <c r="G387" s="1602" t="s">
        <v>1453</v>
      </c>
      <c r="H387" s="1602" t="s">
        <v>29</v>
      </c>
      <c r="I387" s="1601" t="s">
        <v>30</v>
      </c>
      <c r="J387" s="1601" t="s">
        <v>219</v>
      </c>
      <c r="K387" s="1602" t="s">
        <v>1798</v>
      </c>
      <c r="L387" s="1603">
        <v>10000000</v>
      </c>
      <c r="M387" s="1604">
        <f t="shared" si="42"/>
        <v>8500000</v>
      </c>
      <c r="N387" s="1601">
        <v>2025</v>
      </c>
      <c r="O387" s="1605">
        <v>2028</v>
      </c>
      <c r="P387" s="1601" t="s">
        <v>132</v>
      </c>
      <c r="Q387" s="1601" t="s">
        <v>132</v>
      </c>
      <c r="R387" s="1601" t="s">
        <v>132</v>
      </c>
      <c r="S387" s="1601" t="s">
        <v>132</v>
      </c>
      <c r="T387" s="1601"/>
      <c r="U387" s="1601" t="s">
        <v>132</v>
      </c>
      <c r="V387" s="1601" t="s">
        <v>132</v>
      </c>
      <c r="W387" s="1601" t="s">
        <v>132</v>
      </c>
      <c r="X387" s="1601" t="s">
        <v>132</v>
      </c>
      <c r="Y387" s="1601" t="s">
        <v>276</v>
      </c>
      <c r="Z387" s="706" t="s">
        <v>58</v>
      </c>
      <c r="AA387" s="707"/>
      <c r="AB387" s="707"/>
      <c r="AC387" s="707"/>
      <c r="AD387" s="707"/>
      <c r="AE387" s="707"/>
      <c r="AF387" s="707"/>
      <c r="AG387" s="707"/>
      <c r="AH387" s="707"/>
      <c r="AI387" s="707"/>
      <c r="AJ387" s="707"/>
      <c r="AK387" s="707"/>
      <c r="AL387" s="707"/>
      <c r="AM387" s="707"/>
      <c r="AN387" s="707"/>
      <c r="AO387" s="707"/>
      <c r="AP387" s="707"/>
      <c r="AQ387" s="707"/>
      <c r="AR387" s="707"/>
      <c r="AS387" s="707"/>
      <c r="AT387" s="707"/>
      <c r="AU387" s="707"/>
      <c r="AV387" s="707"/>
      <c r="AW387" s="707"/>
      <c r="AX387" s="707"/>
      <c r="AY387" s="707"/>
      <c r="AZ387" s="707"/>
      <c r="BA387" s="707"/>
      <c r="BB387" s="707"/>
      <c r="BC387" s="707"/>
      <c r="BD387" s="707"/>
      <c r="BE387" s="707"/>
      <c r="BF387" s="707"/>
      <c r="BG387" s="707"/>
      <c r="BH387" s="707"/>
      <c r="BI387" s="707"/>
      <c r="BJ387" s="707"/>
      <c r="BK387" s="707"/>
      <c r="BL387" s="707"/>
      <c r="BM387" s="707"/>
      <c r="BN387" s="707"/>
      <c r="BO387" s="707"/>
      <c r="BP387" s="707"/>
      <c r="BQ387" s="707"/>
      <c r="BR387" s="707"/>
      <c r="BS387" s="707"/>
      <c r="BT387" s="707"/>
      <c r="BU387" s="707"/>
      <c r="BV387" s="707"/>
      <c r="BW387" s="707"/>
      <c r="BX387" s="707"/>
      <c r="BY387" s="707"/>
      <c r="BZ387" s="707"/>
      <c r="CA387" s="707"/>
      <c r="CB387" s="707"/>
      <c r="CC387" s="707"/>
      <c r="CD387" s="707"/>
      <c r="CE387" s="707"/>
      <c r="CF387" s="707"/>
      <c r="CG387" s="707"/>
      <c r="CH387" s="707"/>
      <c r="CI387" s="707"/>
      <c r="CJ387" s="707"/>
      <c r="CK387" s="707"/>
      <c r="CL387" s="707"/>
      <c r="CM387" s="707"/>
      <c r="CN387" s="707"/>
      <c r="CO387" s="707"/>
      <c r="CP387" s="707"/>
      <c r="CQ387" s="707"/>
      <c r="CR387" s="707"/>
      <c r="CS387" s="707"/>
      <c r="CT387" s="707"/>
      <c r="CU387" s="707"/>
      <c r="CV387" s="707"/>
      <c r="CW387" s="707"/>
      <c r="CX387" s="707"/>
      <c r="CY387" s="707"/>
      <c r="CZ387" s="707"/>
      <c r="DA387" s="707"/>
      <c r="DB387" s="707"/>
      <c r="DC387" s="707"/>
      <c r="DD387" s="707"/>
      <c r="DE387" s="707"/>
      <c r="DF387" s="707"/>
      <c r="DG387" s="707"/>
      <c r="DH387" s="707"/>
      <c r="DI387" s="707"/>
      <c r="DJ387" s="707"/>
      <c r="DK387" s="707"/>
      <c r="DL387" s="707"/>
      <c r="DM387" s="707"/>
      <c r="DN387" s="707"/>
      <c r="DO387" s="707"/>
      <c r="DP387" s="707"/>
      <c r="DQ387" s="707"/>
      <c r="DR387" s="707"/>
      <c r="DS387" s="707"/>
      <c r="DT387" s="707"/>
      <c r="DU387" s="707"/>
      <c r="DV387" s="707"/>
      <c r="DW387" s="707"/>
      <c r="DX387" s="707"/>
      <c r="DY387" s="707"/>
      <c r="DZ387" s="707"/>
      <c r="EA387" s="707"/>
      <c r="EB387" s="707"/>
      <c r="EC387" s="707"/>
      <c r="ED387" s="707"/>
      <c r="EE387" s="707"/>
      <c r="EF387" s="707"/>
      <c r="EG387" s="707"/>
      <c r="EH387" s="707"/>
      <c r="EI387" s="707"/>
      <c r="EJ387" s="707"/>
      <c r="EK387" s="707"/>
      <c r="EL387" s="707"/>
      <c r="EM387" s="707"/>
      <c r="EN387" s="707"/>
      <c r="EO387" s="707"/>
      <c r="EP387" s="707"/>
      <c r="EQ387" s="707"/>
      <c r="ER387" s="707"/>
      <c r="ES387" s="707"/>
      <c r="ET387" s="707"/>
      <c r="EU387" s="707"/>
      <c r="EV387" s="707"/>
      <c r="EW387" s="707"/>
      <c r="EX387" s="707"/>
      <c r="EY387" s="707"/>
      <c r="EZ387" s="707"/>
      <c r="FA387" s="707"/>
      <c r="FB387" s="707"/>
      <c r="FC387" s="707"/>
      <c r="FD387" s="707"/>
      <c r="FE387" s="707"/>
      <c r="FF387" s="707"/>
      <c r="FG387" s="707"/>
      <c r="FH387" s="707"/>
      <c r="FI387" s="707"/>
      <c r="FJ387" s="707"/>
      <c r="FK387" s="707"/>
      <c r="FL387" s="707"/>
      <c r="FM387" s="707"/>
      <c r="FN387" s="707"/>
      <c r="FO387" s="707"/>
      <c r="FP387" s="707"/>
      <c r="FQ387" s="707"/>
      <c r="FR387" s="707"/>
      <c r="FS387" s="707"/>
      <c r="FT387" s="707"/>
      <c r="FU387" s="707"/>
      <c r="FV387" s="707"/>
    </row>
    <row r="388" spans="1:246" s="708" customFormat="1" ht="59.25" customHeight="1">
      <c r="A388" s="1612">
        <v>384</v>
      </c>
      <c r="B388" s="1615" t="s">
        <v>1442</v>
      </c>
      <c r="C388" s="1601" t="s">
        <v>216</v>
      </c>
      <c r="D388" s="1601">
        <v>64627918</v>
      </c>
      <c r="E388" s="1601">
        <v>102832722</v>
      </c>
      <c r="F388" s="1601">
        <v>600144950</v>
      </c>
      <c r="G388" s="1602" t="s">
        <v>1454</v>
      </c>
      <c r="H388" s="1602" t="s">
        <v>29</v>
      </c>
      <c r="I388" s="1601" t="s">
        <v>30</v>
      </c>
      <c r="J388" s="1601" t="s">
        <v>219</v>
      </c>
      <c r="K388" s="1602" t="s">
        <v>1799</v>
      </c>
      <c r="L388" s="1603">
        <v>8000000</v>
      </c>
      <c r="M388" s="1604">
        <f t="shared" si="42"/>
        <v>6800000</v>
      </c>
      <c r="N388" s="1601">
        <v>2025</v>
      </c>
      <c r="O388" s="1605">
        <v>2028</v>
      </c>
      <c r="P388" s="1601" t="s">
        <v>132</v>
      </c>
      <c r="Q388" s="1601" t="s">
        <v>132</v>
      </c>
      <c r="R388" s="1601" t="s">
        <v>132</v>
      </c>
      <c r="S388" s="1601" t="s">
        <v>132</v>
      </c>
      <c r="T388" s="1601"/>
      <c r="U388" s="1601"/>
      <c r="V388" s="1601" t="s">
        <v>132</v>
      </c>
      <c r="W388" s="1601" t="s">
        <v>132</v>
      </c>
      <c r="X388" s="1601" t="s">
        <v>132</v>
      </c>
      <c r="Y388" s="1605" t="s">
        <v>1912</v>
      </c>
      <c r="Z388" s="706" t="s">
        <v>58</v>
      </c>
      <c r="AA388" s="707"/>
      <c r="AB388" s="707"/>
      <c r="AC388" s="707"/>
      <c r="AD388" s="707"/>
      <c r="AE388" s="707"/>
      <c r="AF388" s="707"/>
      <c r="AG388" s="707"/>
      <c r="AH388" s="707"/>
      <c r="AI388" s="707"/>
      <c r="AJ388" s="707"/>
      <c r="AK388" s="707"/>
      <c r="AL388" s="707"/>
      <c r="AM388" s="707"/>
      <c r="AN388" s="707"/>
      <c r="AO388" s="707"/>
      <c r="AP388" s="707"/>
      <c r="AQ388" s="707"/>
      <c r="AR388" s="707"/>
      <c r="AS388" s="707"/>
      <c r="AT388" s="707"/>
      <c r="AU388" s="707"/>
      <c r="AV388" s="707"/>
      <c r="AW388" s="707"/>
      <c r="AX388" s="707"/>
      <c r="AY388" s="707"/>
      <c r="AZ388" s="707"/>
      <c r="BA388" s="707"/>
      <c r="BB388" s="707"/>
      <c r="BC388" s="707"/>
      <c r="BD388" s="707"/>
      <c r="BE388" s="707"/>
      <c r="BF388" s="707"/>
      <c r="BG388" s="707"/>
      <c r="BH388" s="707"/>
      <c r="BI388" s="707"/>
      <c r="BJ388" s="707"/>
      <c r="BK388" s="707"/>
      <c r="BL388" s="707"/>
      <c r="BM388" s="707"/>
      <c r="BN388" s="707"/>
      <c r="BO388" s="707"/>
      <c r="BP388" s="707"/>
      <c r="BQ388" s="707"/>
      <c r="BR388" s="707"/>
      <c r="BS388" s="707"/>
      <c r="BT388" s="707"/>
      <c r="BU388" s="707"/>
      <c r="BV388" s="707"/>
      <c r="BW388" s="707"/>
      <c r="BX388" s="707"/>
      <c r="BY388" s="707"/>
      <c r="BZ388" s="707"/>
      <c r="CA388" s="707"/>
      <c r="CB388" s="707"/>
      <c r="CC388" s="707"/>
      <c r="CD388" s="707"/>
      <c r="CE388" s="707"/>
      <c r="CF388" s="707"/>
      <c r="CG388" s="707"/>
      <c r="CH388" s="707"/>
      <c r="CI388" s="707"/>
      <c r="CJ388" s="707"/>
      <c r="CK388" s="707"/>
      <c r="CL388" s="707"/>
      <c r="CM388" s="707"/>
      <c r="CN388" s="707"/>
      <c r="CO388" s="707"/>
      <c r="CP388" s="707"/>
      <c r="CQ388" s="707"/>
      <c r="CR388" s="707"/>
      <c r="CS388" s="707"/>
      <c r="CT388" s="707"/>
      <c r="CU388" s="707"/>
      <c r="CV388" s="707"/>
      <c r="CW388" s="707"/>
      <c r="CX388" s="707"/>
      <c r="CY388" s="707"/>
      <c r="CZ388" s="707"/>
      <c r="DA388" s="707"/>
      <c r="DB388" s="707"/>
      <c r="DC388" s="707"/>
      <c r="DD388" s="707"/>
      <c r="DE388" s="707"/>
      <c r="DF388" s="707"/>
      <c r="DG388" s="707"/>
      <c r="DH388" s="707"/>
      <c r="DI388" s="707"/>
      <c r="DJ388" s="707"/>
      <c r="DK388" s="707"/>
      <c r="DL388" s="707"/>
      <c r="DM388" s="707"/>
      <c r="DN388" s="707"/>
      <c r="DO388" s="707"/>
      <c r="DP388" s="707"/>
      <c r="DQ388" s="707"/>
      <c r="DR388" s="707"/>
      <c r="DS388" s="707"/>
      <c r="DT388" s="707"/>
      <c r="DU388" s="707"/>
      <c r="DV388" s="707"/>
      <c r="DW388" s="707"/>
      <c r="DX388" s="707"/>
      <c r="DY388" s="707"/>
      <c r="DZ388" s="707"/>
      <c r="EA388" s="707"/>
      <c r="EB388" s="707"/>
      <c r="EC388" s="707"/>
      <c r="ED388" s="707"/>
      <c r="EE388" s="707"/>
      <c r="EF388" s="707"/>
      <c r="EG388" s="707"/>
      <c r="EH388" s="707"/>
      <c r="EI388" s="707"/>
      <c r="EJ388" s="707"/>
      <c r="EK388" s="707"/>
      <c r="EL388" s="707"/>
      <c r="EM388" s="707"/>
      <c r="EN388" s="707"/>
      <c r="EO388" s="707"/>
      <c r="EP388" s="707"/>
      <c r="EQ388" s="707"/>
      <c r="ER388" s="707"/>
      <c r="ES388" s="707"/>
      <c r="ET388" s="707"/>
      <c r="EU388" s="707"/>
      <c r="EV388" s="707"/>
      <c r="EW388" s="707"/>
      <c r="EX388" s="707"/>
      <c r="EY388" s="707"/>
      <c r="EZ388" s="707"/>
      <c r="FA388" s="707"/>
      <c r="FB388" s="707"/>
      <c r="FC388" s="707"/>
      <c r="FD388" s="707"/>
      <c r="FE388" s="707"/>
      <c r="FF388" s="707"/>
      <c r="FG388" s="707"/>
      <c r="FH388" s="707"/>
      <c r="FI388" s="707"/>
      <c r="FJ388" s="707"/>
      <c r="FK388" s="707"/>
      <c r="FL388" s="707"/>
      <c r="FM388" s="707"/>
      <c r="FN388" s="707"/>
      <c r="FO388" s="707"/>
      <c r="FP388" s="707"/>
      <c r="FQ388" s="707"/>
      <c r="FR388" s="707"/>
      <c r="FS388" s="707"/>
      <c r="FT388" s="707"/>
      <c r="FU388" s="707"/>
      <c r="FV388" s="707"/>
    </row>
    <row r="389" spans="1:246" s="553" customFormat="1" ht="33.75">
      <c r="A389" s="1613">
        <v>385</v>
      </c>
      <c r="B389" s="1616" t="s">
        <v>1442</v>
      </c>
      <c r="C389" s="1510" t="s">
        <v>216</v>
      </c>
      <c r="D389" s="1501">
        <v>64627918</v>
      </c>
      <c r="E389" s="1500">
        <v>102832722</v>
      </c>
      <c r="F389" s="1500">
        <v>600144950</v>
      </c>
      <c r="G389" s="1500" t="s">
        <v>1455</v>
      </c>
      <c r="H389" s="1608" t="s">
        <v>29</v>
      </c>
      <c r="I389" s="1501" t="s">
        <v>30</v>
      </c>
      <c r="J389" s="1500" t="s">
        <v>219</v>
      </c>
      <c r="K389" s="1500" t="s">
        <v>1456</v>
      </c>
      <c r="L389" s="1609">
        <v>1000000</v>
      </c>
      <c r="M389" s="1494">
        <f t="shared" si="42"/>
        <v>850000</v>
      </c>
      <c r="N389" s="1501">
        <v>2025</v>
      </c>
      <c r="O389" s="1610">
        <v>2028</v>
      </c>
      <c r="P389" s="1501" t="s">
        <v>132</v>
      </c>
      <c r="Q389" s="1501" t="s">
        <v>132</v>
      </c>
      <c r="R389" s="1501" t="s">
        <v>132</v>
      </c>
      <c r="S389" s="1501" t="s">
        <v>132</v>
      </c>
      <c r="T389" s="1501"/>
      <c r="U389" s="1501" t="s">
        <v>132</v>
      </c>
      <c r="V389" s="1501"/>
      <c r="W389" s="1501" t="s">
        <v>132</v>
      </c>
      <c r="X389" s="1501" t="s">
        <v>132</v>
      </c>
      <c r="Y389" s="1500" t="s">
        <v>276</v>
      </c>
      <c r="Z389" s="379" t="s">
        <v>58</v>
      </c>
      <c r="AA389" s="551"/>
      <c r="AB389" s="551"/>
      <c r="AC389" s="551"/>
      <c r="AD389" s="551"/>
      <c r="AE389" s="551"/>
      <c r="AF389" s="551"/>
      <c r="AG389" s="551"/>
      <c r="AH389" s="551"/>
      <c r="AI389" s="551"/>
      <c r="AJ389" s="551"/>
      <c r="AK389" s="551"/>
      <c r="AL389" s="551"/>
      <c r="AM389" s="551"/>
      <c r="AN389" s="551"/>
      <c r="AO389" s="551"/>
      <c r="AP389" s="551"/>
      <c r="AQ389" s="551"/>
      <c r="AR389" s="551"/>
      <c r="AS389" s="551"/>
      <c r="AT389" s="551"/>
      <c r="AU389" s="551"/>
      <c r="AV389" s="551"/>
      <c r="AW389" s="551"/>
      <c r="AX389" s="551"/>
      <c r="AY389" s="551"/>
      <c r="AZ389" s="551"/>
      <c r="BA389" s="551"/>
      <c r="BB389" s="551"/>
      <c r="BC389" s="551"/>
      <c r="BD389" s="551"/>
      <c r="BE389" s="551"/>
      <c r="BF389" s="551"/>
      <c r="BG389" s="551"/>
      <c r="BH389" s="551"/>
      <c r="BI389" s="551"/>
      <c r="BJ389" s="552"/>
      <c r="BK389" s="552"/>
      <c r="BL389" s="552"/>
      <c r="BM389" s="552"/>
      <c r="BN389" s="552"/>
      <c r="BO389" s="552"/>
      <c r="BP389" s="552"/>
      <c r="BQ389" s="552"/>
      <c r="BR389" s="552"/>
      <c r="BS389" s="552"/>
      <c r="BT389" s="552"/>
      <c r="BU389" s="552"/>
      <c r="BV389" s="552"/>
      <c r="BW389" s="552"/>
      <c r="BX389" s="552"/>
      <c r="BY389" s="552"/>
      <c r="BZ389" s="552"/>
      <c r="CA389" s="552"/>
      <c r="CB389" s="552"/>
      <c r="CC389" s="552"/>
      <c r="CD389" s="552"/>
      <c r="CE389" s="552"/>
      <c r="CF389" s="552"/>
      <c r="CG389" s="552"/>
      <c r="CH389" s="552"/>
      <c r="CI389" s="552"/>
      <c r="CJ389" s="552"/>
      <c r="CK389" s="552"/>
      <c r="CL389" s="552"/>
      <c r="CM389" s="552"/>
      <c r="CN389" s="552"/>
      <c r="CO389" s="552"/>
      <c r="CP389" s="552"/>
      <c r="CQ389" s="552"/>
      <c r="CR389" s="552"/>
      <c r="CS389" s="552"/>
      <c r="CT389" s="552"/>
      <c r="CU389" s="552"/>
      <c r="CV389" s="552"/>
      <c r="CW389" s="552"/>
      <c r="CX389" s="552"/>
      <c r="CY389" s="552"/>
      <c r="CZ389" s="552"/>
      <c r="DA389" s="552"/>
      <c r="DB389" s="552"/>
      <c r="DC389" s="552"/>
      <c r="DD389" s="552"/>
      <c r="DE389" s="552"/>
      <c r="DF389" s="552"/>
      <c r="DG389" s="552"/>
      <c r="DH389" s="552"/>
      <c r="DI389" s="552"/>
      <c r="DJ389" s="552"/>
      <c r="DK389" s="552"/>
      <c r="DL389" s="552"/>
      <c r="DM389" s="552"/>
      <c r="DN389" s="552"/>
      <c r="DO389" s="552"/>
      <c r="DP389" s="552"/>
      <c r="DQ389" s="552"/>
      <c r="DR389" s="552"/>
      <c r="DS389" s="552"/>
      <c r="DT389" s="552"/>
      <c r="DU389" s="552"/>
      <c r="DV389" s="552"/>
      <c r="DW389" s="552"/>
      <c r="DX389" s="552"/>
      <c r="DY389" s="552"/>
      <c r="DZ389" s="552"/>
      <c r="EA389" s="552"/>
      <c r="EB389" s="552"/>
      <c r="EC389" s="552"/>
      <c r="ED389" s="552"/>
      <c r="EE389" s="552"/>
      <c r="EF389" s="552"/>
      <c r="EG389" s="552"/>
      <c r="EH389" s="552"/>
      <c r="EI389" s="552"/>
      <c r="EJ389" s="552"/>
      <c r="EK389" s="552"/>
      <c r="EL389" s="552"/>
      <c r="EM389" s="552"/>
      <c r="EN389" s="552"/>
      <c r="EO389" s="552"/>
      <c r="EP389" s="552"/>
      <c r="EQ389" s="552"/>
      <c r="ER389" s="552"/>
      <c r="ES389" s="552"/>
      <c r="ET389" s="552"/>
      <c r="EU389" s="552"/>
      <c r="EV389" s="552"/>
      <c r="EW389" s="552"/>
      <c r="EX389" s="552"/>
      <c r="EY389" s="552"/>
      <c r="EZ389" s="552"/>
      <c r="FA389" s="552"/>
      <c r="FB389" s="552"/>
      <c r="FC389" s="552"/>
      <c r="FD389" s="552"/>
      <c r="FE389" s="552"/>
      <c r="FF389" s="552"/>
      <c r="FG389" s="552"/>
      <c r="FH389" s="552"/>
      <c r="FI389" s="552"/>
      <c r="FJ389" s="552"/>
      <c r="FK389" s="552"/>
      <c r="FL389" s="552"/>
      <c r="FM389" s="552"/>
      <c r="FN389" s="552"/>
      <c r="FO389" s="552"/>
      <c r="FP389" s="552"/>
      <c r="FQ389" s="552"/>
      <c r="FR389" s="552"/>
      <c r="FS389" s="552"/>
      <c r="FT389" s="552"/>
      <c r="FU389" s="552"/>
      <c r="FV389" s="552"/>
      <c r="FW389" s="552"/>
      <c r="FX389" s="552"/>
      <c r="FY389" s="552"/>
      <c r="FZ389" s="552"/>
      <c r="GA389" s="552"/>
      <c r="GB389" s="552"/>
      <c r="GC389" s="552"/>
      <c r="GD389" s="552"/>
      <c r="GE389" s="552"/>
      <c r="GF389" s="552"/>
      <c r="GG389" s="552"/>
      <c r="GH389" s="552"/>
      <c r="GI389" s="552"/>
      <c r="GJ389" s="552"/>
      <c r="GK389" s="552"/>
      <c r="GL389" s="552"/>
      <c r="GM389" s="552"/>
      <c r="GN389" s="552"/>
      <c r="GO389" s="552"/>
      <c r="GP389" s="552"/>
      <c r="GQ389" s="552"/>
      <c r="GR389" s="552"/>
      <c r="GS389" s="552"/>
      <c r="GT389" s="552"/>
      <c r="GU389" s="552"/>
      <c r="GV389" s="552"/>
      <c r="GW389" s="552"/>
      <c r="GX389" s="552"/>
      <c r="GY389" s="552"/>
      <c r="GZ389" s="552"/>
      <c r="HA389" s="552"/>
      <c r="HB389" s="552"/>
      <c r="HC389" s="552"/>
      <c r="HD389" s="552"/>
      <c r="HE389" s="552"/>
      <c r="HF389" s="552"/>
      <c r="HG389" s="552"/>
      <c r="HH389" s="552"/>
      <c r="HI389" s="552"/>
      <c r="HJ389" s="552"/>
      <c r="HK389" s="552"/>
      <c r="HL389" s="552"/>
      <c r="HM389" s="552"/>
      <c r="HN389" s="552"/>
      <c r="HO389" s="552"/>
      <c r="HP389" s="552"/>
      <c r="HQ389" s="552"/>
      <c r="HR389" s="552"/>
      <c r="HS389" s="552"/>
      <c r="HT389" s="552"/>
      <c r="HU389" s="552"/>
      <c r="HV389" s="552"/>
      <c r="HW389" s="552"/>
      <c r="HX389" s="552"/>
      <c r="HY389" s="552"/>
      <c r="HZ389" s="552"/>
      <c r="IA389" s="552"/>
      <c r="IB389" s="552"/>
      <c r="IC389" s="552"/>
      <c r="ID389" s="552"/>
      <c r="IE389" s="552"/>
      <c r="IF389" s="552"/>
      <c r="IG389" s="552"/>
      <c r="IH389" s="552"/>
      <c r="II389" s="552"/>
      <c r="IJ389" s="552"/>
      <c r="IK389" s="552"/>
      <c r="IL389" s="552"/>
    </row>
    <row r="390" spans="1:246" s="553" customFormat="1" ht="45">
      <c r="A390" s="1613">
        <v>386</v>
      </c>
      <c r="B390" s="1616" t="s">
        <v>1442</v>
      </c>
      <c r="C390" s="1510" t="s">
        <v>216</v>
      </c>
      <c r="D390" s="1500">
        <v>64627918</v>
      </c>
      <c r="E390" s="1500">
        <v>102832722</v>
      </c>
      <c r="F390" s="1500">
        <v>600144950</v>
      </c>
      <c r="G390" s="1500" t="s">
        <v>1457</v>
      </c>
      <c r="H390" s="1608" t="s">
        <v>29</v>
      </c>
      <c r="I390" s="1500" t="s">
        <v>30</v>
      </c>
      <c r="J390" s="1500" t="s">
        <v>219</v>
      </c>
      <c r="K390" s="1500" t="s">
        <v>1458</v>
      </c>
      <c r="L390" s="1614">
        <v>7000000</v>
      </c>
      <c r="M390" s="1494">
        <f t="shared" si="42"/>
        <v>5950000</v>
      </c>
      <c r="N390" s="1500">
        <v>2025</v>
      </c>
      <c r="O390" s="1611">
        <v>2028</v>
      </c>
      <c r="P390" s="1500" t="s">
        <v>132</v>
      </c>
      <c r="Q390" s="1500" t="s">
        <v>132</v>
      </c>
      <c r="R390" s="1500" t="s">
        <v>132</v>
      </c>
      <c r="S390" s="1500" t="s">
        <v>132</v>
      </c>
      <c r="T390" s="1500"/>
      <c r="U390" s="1500"/>
      <c r="V390" s="1500"/>
      <c r="W390" s="1500" t="s">
        <v>132</v>
      </c>
      <c r="X390" s="1500" t="s">
        <v>132</v>
      </c>
      <c r="Y390" s="1500" t="s">
        <v>276</v>
      </c>
      <c r="Z390" s="587" t="s">
        <v>58</v>
      </c>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c r="AV390" s="554"/>
      <c r="AW390" s="554"/>
      <c r="AX390" s="554"/>
      <c r="AY390" s="554"/>
      <c r="AZ390" s="554"/>
      <c r="BA390" s="554"/>
      <c r="BB390" s="554"/>
      <c r="BC390" s="554"/>
      <c r="BD390" s="554"/>
      <c r="BE390" s="554"/>
      <c r="BF390" s="554"/>
      <c r="BG390" s="554"/>
      <c r="BH390" s="554"/>
      <c r="BI390" s="554"/>
      <c r="BJ390" s="555"/>
      <c r="BK390" s="555"/>
      <c r="BL390" s="555"/>
      <c r="BM390" s="555"/>
      <c r="BN390" s="555"/>
      <c r="BO390" s="555"/>
      <c r="BP390" s="555"/>
      <c r="BQ390" s="555"/>
      <c r="BR390" s="555"/>
      <c r="BS390" s="555"/>
      <c r="BT390" s="555"/>
      <c r="BU390" s="555"/>
      <c r="BV390" s="555"/>
      <c r="BW390" s="555"/>
      <c r="BX390" s="555"/>
      <c r="BY390" s="555"/>
      <c r="BZ390" s="555"/>
      <c r="CA390" s="555"/>
      <c r="CB390" s="555"/>
      <c r="CC390" s="555"/>
      <c r="CD390" s="555"/>
      <c r="CE390" s="555"/>
      <c r="CF390" s="555"/>
      <c r="CG390" s="555"/>
      <c r="CH390" s="555"/>
      <c r="CI390" s="555"/>
      <c r="CJ390" s="555"/>
      <c r="CK390" s="555"/>
      <c r="CL390" s="555"/>
      <c r="CM390" s="555"/>
      <c r="CN390" s="555"/>
      <c r="CO390" s="555"/>
      <c r="CP390" s="555"/>
      <c r="CQ390" s="555"/>
      <c r="CR390" s="555"/>
      <c r="CS390" s="555"/>
      <c r="CT390" s="555"/>
      <c r="CU390" s="555"/>
      <c r="CV390" s="555"/>
      <c r="CW390" s="555"/>
      <c r="CX390" s="555"/>
      <c r="CY390" s="555"/>
      <c r="CZ390" s="555"/>
      <c r="DA390" s="555"/>
      <c r="DB390" s="555"/>
      <c r="DC390" s="555"/>
      <c r="DD390" s="555"/>
      <c r="DE390" s="555"/>
      <c r="DF390" s="555"/>
      <c r="DG390" s="555"/>
      <c r="DH390" s="555"/>
      <c r="DI390" s="555"/>
      <c r="DJ390" s="555"/>
      <c r="DK390" s="555"/>
      <c r="DL390" s="555"/>
      <c r="DM390" s="555"/>
      <c r="DN390" s="555"/>
      <c r="DO390" s="555"/>
      <c r="DP390" s="555"/>
      <c r="DQ390" s="555"/>
      <c r="DR390" s="555"/>
      <c r="DS390" s="555"/>
      <c r="DT390" s="555"/>
      <c r="DU390" s="555"/>
      <c r="DV390" s="555"/>
      <c r="DW390" s="555"/>
      <c r="DX390" s="555"/>
      <c r="DY390" s="555"/>
      <c r="DZ390" s="555"/>
      <c r="EA390" s="555"/>
      <c r="EB390" s="555"/>
      <c r="EC390" s="555"/>
      <c r="ED390" s="555"/>
      <c r="EE390" s="555"/>
      <c r="EF390" s="555"/>
      <c r="EG390" s="555"/>
      <c r="EH390" s="555"/>
      <c r="EI390" s="555"/>
      <c r="EJ390" s="555"/>
      <c r="EK390" s="555"/>
      <c r="EL390" s="555"/>
      <c r="EM390" s="555"/>
      <c r="EN390" s="555"/>
      <c r="EO390" s="555"/>
      <c r="EP390" s="555"/>
      <c r="EQ390" s="555"/>
      <c r="ER390" s="555"/>
      <c r="ES390" s="555"/>
      <c r="ET390" s="555"/>
      <c r="EU390" s="555"/>
      <c r="EV390" s="555"/>
      <c r="EW390" s="555"/>
      <c r="EX390" s="555"/>
      <c r="EY390" s="555"/>
      <c r="EZ390" s="555"/>
      <c r="FA390" s="555"/>
      <c r="FB390" s="555"/>
      <c r="FC390" s="555"/>
      <c r="FD390" s="555"/>
      <c r="FE390" s="555"/>
      <c r="FF390" s="555"/>
      <c r="FG390" s="555"/>
      <c r="FH390" s="555"/>
      <c r="FI390" s="555"/>
      <c r="FJ390" s="555"/>
      <c r="FK390" s="555"/>
      <c r="FL390" s="555"/>
      <c r="FM390" s="555"/>
      <c r="FN390" s="555"/>
      <c r="FO390" s="555"/>
      <c r="FP390" s="555"/>
      <c r="FQ390" s="555"/>
      <c r="FR390" s="555"/>
      <c r="FS390" s="555"/>
      <c r="FT390" s="555"/>
      <c r="FU390" s="555"/>
      <c r="FV390" s="555"/>
      <c r="FW390" s="555"/>
      <c r="FX390" s="555"/>
      <c r="FY390" s="555"/>
      <c r="FZ390" s="555"/>
      <c r="GA390" s="555"/>
      <c r="GB390" s="555"/>
      <c r="GC390" s="555"/>
      <c r="GD390" s="555"/>
      <c r="GE390" s="555"/>
      <c r="GF390" s="555"/>
      <c r="GG390" s="555"/>
      <c r="GH390" s="555"/>
      <c r="GI390" s="555"/>
      <c r="GJ390" s="555"/>
      <c r="GK390" s="555"/>
      <c r="GL390" s="555"/>
      <c r="GM390" s="555"/>
      <c r="GN390" s="555"/>
      <c r="GO390" s="555"/>
      <c r="GP390" s="555"/>
      <c r="GQ390" s="555"/>
      <c r="GR390" s="555"/>
      <c r="GS390" s="555"/>
      <c r="GT390" s="555"/>
      <c r="GU390" s="555"/>
      <c r="GV390" s="555"/>
      <c r="GW390" s="555"/>
      <c r="GX390" s="555"/>
      <c r="GY390" s="555"/>
      <c r="GZ390" s="555"/>
      <c r="HA390" s="555"/>
      <c r="HB390" s="555"/>
      <c r="HC390" s="555"/>
      <c r="HD390" s="555"/>
      <c r="HE390" s="555"/>
      <c r="HF390" s="555"/>
      <c r="HG390" s="555"/>
      <c r="HH390" s="555"/>
      <c r="HI390" s="555"/>
      <c r="HJ390" s="555"/>
      <c r="HK390" s="555"/>
      <c r="HL390" s="555"/>
      <c r="HM390" s="555"/>
      <c r="HN390" s="555"/>
      <c r="HO390" s="555"/>
      <c r="HP390" s="555"/>
      <c r="HQ390" s="555"/>
      <c r="HR390" s="555"/>
      <c r="HS390" s="555"/>
      <c r="HT390" s="555"/>
      <c r="HU390" s="555"/>
      <c r="HV390" s="555"/>
      <c r="HW390" s="555"/>
      <c r="HX390" s="555"/>
      <c r="HY390" s="555"/>
      <c r="HZ390" s="555"/>
      <c r="IA390" s="555"/>
      <c r="IB390" s="555"/>
      <c r="IC390" s="555"/>
      <c r="ID390" s="555"/>
      <c r="IE390" s="555"/>
      <c r="IF390" s="555"/>
      <c r="IG390" s="555"/>
      <c r="IH390" s="555"/>
      <c r="II390" s="555"/>
      <c r="IJ390" s="555"/>
      <c r="IK390" s="555"/>
      <c r="IL390" s="555"/>
    </row>
    <row r="391" spans="1:246" s="553" customFormat="1" ht="33.75">
      <c r="A391" s="1613">
        <v>387</v>
      </c>
      <c r="B391" s="1616" t="s">
        <v>1442</v>
      </c>
      <c r="C391" s="1510" t="s">
        <v>216</v>
      </c>
      <c r="D391" s="1500">
        <v>64627918</v>
      </c>
      <c r="E391" s="1500">
        <v>102832722</v>
      </c>
      <c r="F391" s="1500">
        <v>600144950</v>
      </c>
      <c r="G391" s="1500" t="s">
        <v>1459</v>
      </c>
      <c r="H391" s="1608" t="s">
        <v>29</v>
      </c>
      <c r="I391" s="1500" t="s">
        <v>30</v>
      </c>
      <c r="J391" s="1500" t="s">
        <v>219</v>
      </c>
      <c r="K391" s="1500" t="s">
        <v>1460</v>
      </c>
      <c r="L391" s="1614">
        <v>5000000</v>
      </c>
      <c r="M391" s="1494">
        <f t="shared" si="42"/>
        <v>4250000</v>
      </c>
      <c r="N391" s="1500">
        <v>2025</v>
      </c>
      <c r="O391" s="1611">
        <v>2028</v>
      </c>
      <c r="P391" s="1500"/>
      <c r="Q391" s="1500"/>
      <c r="R391" s="1500"/>
      <c r="S391" s="1500"/>
      <c r="T391" s="1500"/>
      <c r="U391" s="1500"/>
      <c r="V391" s="1500"/>
      <c r="W391" s="1500"/>
      <c r="X391" s="1500"/>
      <c r="Y391" s="1500" t="s">
        <v>276</v>
      </c>
      <c r="Z391" s="587" t="s">
        <v>58</v>
      </c>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554"/>
      <c r="BH391" s="554"/>
      <c r="BI391" s="554"/>
      <c r="BJ391" s="555"/>
      <c r="BK391" s="555"/>
      <c r="BL391" s="555"/>
      <c r="BM391" s="555"/>
      <c r="BN391" s="555"/>
      <c r="BO391" s="555"/>
      <c r="BP391" s="555"/>
      <c r="BQ391" s="555"/>
      <c r="BR391" s="555"/>
      <c r="BS391" s="555"/>
      <c r="BT391" s="555"/>
      <c r="BU391" s="555"/>
      <c r="BV391" s="555"/>
      <c r="BW391" s="555"/>
      <c r="BX391" s="555"/>
      <c r="BY391" s="555"/>
      <c r="BZ391" s="555"/>
      <c r="CA391" s="555"/>
      <c r="CB391" s="555"/>
      <c r="CC391" s="555"/>
      <c r="CD391" s="555"/>
      <c r="CE391" s="555"/>
      <c r="CF391" s="555"/>
      <c r="CG391" s="555"/>
      <c r="CH391" s="555"/>
      <c r="CI391" s="555"/>
      <c r="CJ391" s="555"/>
      <c r="CK391" s="555"/>
      <c r="CL391" s="555"/>
      <c r="CM391" s="555"/>
      <c r="CN391" s="555"/>
      <c r="CO391" s="555"/>
      <c r="CP391" s="555"/>
      <c r="CQ391" s="555"/>
      <c r="CR391" s="555"/>
      <c r="CS391" s="555"/>
      <c r="CT391" s="555"/>
      <c r="CU391" s="555"/>
      <c r="CV391" s="555"/>
      <c r="CW391" s="555"/>
      <c r="CX391" s="555"/>
      <c r="CY391" s="555"/>
      <c r="CZ391" s="555"/>
      <c r="DA391" s="555"/>
      <c r="DB391" s="555"/>
      <c r="DC391" s="555"/>
      <c r="DD391" s="555"/>
      <c r="DE391" s="555"/>
      <c r="DF391" s="555"/>
      <c r="DG391" s="555"/>
      <c r="DH391" s="555"/>
      <c r="DI391" s="555"/>
      <c r="DJ391" s="555"/>
      <c r="DK391" s="555"/>
      <c r="DL391" s="555"/>
      <c r="DM391" s="555"/>
      <c r="DN391" s="555"/>
      <c r="DO391" s="555"/>
      <c r="DP391" s="555"/>
      <c r="DQ391" s="555"/>
      <c r="DR391" s="555"/>
      <c r="DS391" s="555"/>
      <c r="DT391" s="555"/>
      <c r="DU391" s="555"/>
      <c r="DV391" s="555"/>
      <c r="DW391" s="555"/>
      <c r="DX391" s="555"/>
      <c r="DY391" s="555"/>
      <c r="DZ391" s="555"/>
      <c r="EA391" s="555"/>
      <c r="EB391" s="555"/>
      <c r="EC391" s="555"/>
      <c r="ED391" s="555"/>
      <c r="EE391" s="555"/>
      <c r="EF391" s="555"/>
      <c r="EG391" s="555"/>
      <c r="EH391" s="555"/>
      <c r="EI391" s="555"/>
      <c r="EJ391" s="555"/>
      <c r="EK391" s="555"/>
      <c r="EL391" s="555"/>
      <c r="EM391" s="555"/>
      <c r="EN391" s="555"/>
      <c r="EO391" s="555"/>
      <c r="EP391" s="555"/>
      <c r="EQ391" s="555"/>
      <c r="ER391" s="555"/>
      <c r="ES391" s="555"/>
      <c r="ET391" s="555"/>
      <c r="EU391" s="555"/>
      <c r="EV391" s="555"/>
      <c r="EW391" s="555"/>
      <c r="EX391" s="555"/>
      <c r="EY391" s="555"/>
      <c r="EZ391" s="555"/>
      <c r="FA391" s="555"/>
      <c r="FB391" s="555"/>
      <c r="FC391" s="555"/>
      <c r="FD391" s="555"/>
      <c r="FE391" s="555"/>
      <c r="FF391" s="555"/>
      <c r="FG391" s="555"/>
      <c r="FH391" s="555"/>
      <c r="FI391" s="555"/>
      <c r="FJ391" s="555"/>
      <c r="FK391" s="555"/>
      <c r="FL391" s="555"/>
      <c r="FM391" s="555"/>
      <c r="FN391" s="555"/>
      <c r="FO391" s="555"/>
      <c r="FP391" s="555"/>
      <c r="FQ391" s="555"/>
      <c r="FR391" s="555"/>
      <c r="FS391" s="555"/>
      <c r="FT391" s="555"/>
      <c r="FU391" s="555"/>
      <c r="FV391" s="555"/>
      <c r="FW391" s="555"/>
      <c r="FX391" s="555"/>
      <c r="FY391" s="555"/>
      <c r="FZ391" s="555"/>
      <c r="GA391" s="555"/>
      <c r="GB391" s="555"/>
      <c r="GC391" s="555"/>
      <c r="GD391" s="555"/>
      <c r="GE391" s="555"/>
      <c r="GF391" s="555"/>
      <c r="GG391" s="555"/>
      <c r="GH391" s="555"/>
      <c r="GI391" s="555"/>
      <c r="GJ391" s="555"/>
      <c r="GK391" s="555"/>
      <c r="GL391" s="555"/>
      <c r="GM391" s="555"/>
      <c r="GN391" s="555"/>
      <c r="GO391" s="555"/>
      <c r="GP391" s="555"/>
      <c r="GQ391" s="555"/>
      <c r="GR391" s="555"/>
      <c r="GS391" s="555"/>
      <c r="GT391" s="555"/>
      <c r="GU391" s="555"/>
      <c r="GV391" s="555"/>
      <c r="GW391" s="555"/>
      <c r="GX391" s="555"/>
      <c r="GY391" s="555"/>
      <c r="GZ391" s="555"/>
      <c r="HA391" s="555"/>
      <c r="HB391" s="555"/>
      <c r="HC391" s="555"/>
      <c r="HD391" s="555"/>
      <c r="HE391" s="555"/>
      <c r="HF391" s="555"/>
      <c r="HG391" s="555"/>
      <c r="HH391" s="555"/>
      <c r="HI391" s="555"/>
      <c r="HJ391" s="555"/>
      <c r="HK391" s="555"/>
      <c r="HL391" s="555"/>
      <c r="HM391" s="555"/>
      <c r="HN391" s="555"/>
      <c r="HO391" s="555"/>
      <c r="HP391" s="555"/>
      <c r="HQ391" s="555"/>
      <c r="HR391" s="555"/>
      <c r="HS391" s="555"/>
      <c r="HT391" s="555"/>
      <c r="HU391" s="555"/>
      <c r="HV391" s="555"/>
      <c r="HW391" s="555"/>
      <c r="HX391" s="555"/>
      <c r="HY391" s="555"/>
      <c r="HZ391" s="555"/>
      <c r="IA391" s="555"/>
      <c r="IB391" s="555"/>
      <c r="IC391" s="555"/>
      <c r="ID391" s="555"/>
      <c r="IE391" s="555"/>
      <c r="IF391" s="555"/>
      <c r="IG391" s="555"/>
      <c r="IH391" s="555"/>
      <c r="II391" s="555"/>
      <c r="IJ391" s="555"/>
      <c r="IK391" s="555"/>
      <c r="IL391" s="555"/>
    </row>
    <row r="392" spans="1:246" s="553" customFormat="1" ht="33.75">
      <c r="A392" s="1613">
        <v>388</v>
      </c>
      <c r="B392" s="1616" t="s">
        <v>1442</v>
      </c>
      <c r="C392" s="1510" t="s">
        <v>216</v>
      </c>
      <c r="D392" s="1500">
        <v>64627918</v>
      </c>
      <c r="E392" s="1500">
        <v>102832722</v>
      </c>
      <c r="F392" s="1500">
        <v>600144950</v>
      </c>
      <c r="G392" s="1500" t="s">
        <v>1461</v>
      </c>
      <c r="H392" s="1608" t="s">
        <v>29</v>
      </c>
      <c r="I392" s="1500" t="s">
        <v>30</v>
      </c>
      <c r="J392" s="1500" t="s">
        <v>219</v>
      </c>
      <c r="K392" s="1500" t="s">
        <v>1462</v>
      </c>
      <c r="L392" s="1614">
        <v>1500000</v>
      </c>
      <c r="M392" s="1494">
        <f t="shared" si="42"/>
        <v>1275000</v>
      </c>
      <c r="N392" s="1500">
        <v>2025</v>
      </c>
      <c r="O392" s="1611">
        <v>2028</v>
      </c>
      <c r="P392" s="1500"/>
      <c r="Q392" s="1500"/>
      <c r="R392" s="1500"/>
      <c r="S392" s="1500"/>
      <c r="T392" s="1500"/>
      <c r="U392" s="1500"/>
      <c r="V392" s="1500"/>
      <c r="W392" s="1500"/>
      <c r="X392" s="1500"/>
      <c r="Y392" s="1500" t="s">
        <v>276</v>
      </c>
      <c r="Z392" s="587" t="s">
        <v>58</v>
      </c>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c r="AV392" s="554"/>
      <c r="AW392" s="554"/>
      <c r="AX392" s="554"/>
      <c r="AY392" s="554"/>
      <c r="AZ392" s="554"/>
      <c r="BA392" s="554"/>
      <c r="BB392" s="554"/>
      <c r="BC392" s="554"/>
      <c r="BD392" s="554"/>
      <c r="BE392" s="554"/>
      <c r="BF392" s="554"/>
      <c r="BG392" s="554"/>
      <c r="BH392" s="554"/>
      <c r="BI392" s="554"/>
      <c r="BJ392" s="555"/>
      <c r="BK392" s="555"/>
      <c r="BL392" s="555"/>
      <c r="BM392" s="555"/>
      <c r="BN392" s="555"/>
      <c r="BO392" s="555"/>
      <c r="BP392" s="555"/>
      <c r="BQ392" s="555"/>
      <c r="BR392" s="555"/>
      <c r="BS392" s="555"/>
      <c r="BT392" s="555"/>
      <c r="BU392" s="555"/>
      <c r="BV392" s="555"/>
      <c r="BW392" s="555"/>
      <c r="BX392" s="555"/>
      <c r="BY392" s="555"/>
      <c r="BZ392" s="555"/>
      <c r="CA392" s="555"/>
      <c r="CB392" s="555"/>
      <c r="CC392" s="555"/>
      <c r="CD392" s="555"/>
      <c r="CE392" s="555"/>
      <c r="CF392" s="555"/>
      <c r="CG392" s="555"/>
      <c r="CH392" s="555"/>
      <c r="CI392" s="555"/>
      <c r="CJ392" s="555"/>
      <c r="CK392" s="555"/>
      <c r="CL392" s="555"/>
      <c r="CM392" s="555"/>
      <c r="CN392" s="555"/>
      <c r="CO392" s="555"/>
      <c r="CP392" s="555"/>
      <c r="CQ392" s="555"/>
      <c r="CR392" s="555"/>
      <c r="CS392" s="555"/>
      <c r="CT392" s="555"/>
      <c r="CU392" s="555"/>
      <c r="CV392" s="555"/>
      <c r="CW392" s="555"/>
      <c r="CX392" s="555"/>
      <c r="CY392" s="555"/>
      <c r="CZ392" s="555"/>
      <c r="DA392" s="555"/>
      <c r="DB392" s="555"/>
      <c r="DC392" s="555"/>
      <c r="DD392" s="555"/>
      <c r="DE392" s="555"/>
      <c r="DF392" s="555"/>
      <c r="DG392" s="555"/>
      <c r="DH392" s="555"/>
      <c r="DI392" s="555"/>
      <c r="DJ392" s="555"/>
      <c r="DK392" s="555"/>
      <c r="DL392" s="555"/>
      <c r="DM392" s="555"/>
      <c r="DN392" s="555"/>
      <c r="DO392" s="555"/>
      <c r="DP392" s="555"/>
      <c r="DQ392" s="555"/>
      <c r="DR392" s="555"/>
      <c r="DS392" s="555"/>
      <c r="DT392" s="555"/>
      <c r="DU392" s="555"/>
      <c r="DV392" s="555"/>
      <c r="DW392" s="555"/>
      <c r="DX392" s="555"/>
      <c r="DY392" s="555"/>
      <c r="DZ392" s="555"/>
      <c r="EA392" s="555"/>
      <c r="EB392" s="555"/>
      <c r="EC392" s="555"/>
      <c r="ED392" s="555"/>
      <c r="EE392" s="555"/>
      <c r="EF392" s="555"/>
      <c r="EG392" s="555"/>
      <c r="EH392" s="555"/>
      <c r="EI392" s="555"/>
      <c r="EJ392" s="555"/>
      <c r="EK392" s="555"/>
      <c r="EL392" s="555"/>
      <c r="EM392" s="555"/>
      <c r="EN392" s="555"/>
      <c r="EO392" s="555"/>
      <c r="EP392" s="555"/>
      <c r="EQ392" s="555"/>
      <c r="ER392" s="555"/>
      <c r="ES392" s="555"/>
      <c r="ET392" s="555"/>
      <c r="EU392" s="555"/>
      <c r="EV392" s="555"/>
      <c r="EW392" s="555"/>
      <c r="EX392" s="555"/>
      <c r="EY392" s="555"/>
      <c r="EZ392" s="555"/>
      <c r="FA392" s="555"/>
      <c r="FB392" s="555"/>
      <c r="FC392" s="555"/>
      <c r="FD392" s="555"/>
      <c r="FE392" s="555"/>
      <c r="FF392" s="555"/>
      <c r="FG392" s="555"/>
      <c r="FH392" s="555"/>
      <c r="FI392" s="555"/>
      <c r="FJ392" s="555"/>
      <c r="FK392" s="555"/>
      <c r="FL392" s="555"/>
      <c r="FM392" s="555"/>
      <c r="FN392" s="555"/>
      <c r="FO392" s="555"/>
      <c r="FP392" s="555"/>
      <c r="FQ392" s="555"/>
      <c r="FR392" s="555"/>
      <c r="FS392" s="555"/>
      <c r="FT392" s="555"/>
      <c r="FU392" s="555"/>
      <c r="FV392" s="555"/>
      <c r="FW392" s="555"/>
      <c r="FX392" s="555"/>
      <c r="FY392" s="555"/>
      <c r="FZ392" s="555"/>
      <c r="GA392" s="555"/>
      <c r="GB392" s="555"/>
      <c r="GC392" s="555"/>
      <c r="GD392" s="555"/>
      <c r="GE392" s="555"/>
      <c r="GF392" s="555"/>
      <c r="GG392" s="555"/>
      <c r="GH392" s="555"/>
      <c r="GI392" s="555"/>
      <c r="GJ392" s="555"/>
      <c r="GK392" s="555"/>
      <c r="GL392" s="555"/>
      <c r="GM392" s="555"/>
      <c r="GN392" s="555"/>
      <c r="GO392" s="555"/>
      <c r="GP392" s="555"/>
      <c r="GQ392" s="555"/>
      <c r="GR392" s="555"/>
      <c r="GS392" s="555"/>
      <c r="GT392" s="555"/>
      <c r="GU392" s="555"/>
      <c r="GV392" s="555"/>
      <c r="GW392" s="555"/>
      <c r="GX392" s="555"/>
      <c r="GY392" s="555"/>
      <c r="GZ392" s="555"/>
      <c r="HA392" s="555"/>
      <c r="HB392" s="555"/>
      <c r="HC392" s="555"/>
      <c r="HD392" s="555"/>
      <c r="HE392" s="555"/>
      <c r="HF392" s="555"/>
      <c r="HG392" s="555"/>
      <c r="HH392" s="555"/>
      <c r="HI392" s="555"/>
      <c r="HJ392" s="555"/>
      <c r="HK392" s="555"/>
      <c r="HL392" s="555"/>
      <c r="HM392" s="555"/>
      <c r="HN392" s="555"/>
      <c r="HO392" s="555"/>
      <c r="HP392" s="555"/>
      <c r="HQ392" s="555"/>
      <c r="HR392" s="555"/>
      <c r="HS392" s="555"/>
      <c r="HT392" s="555"/>
      <c r="HU392" s="555"/>
      <c r="HV392" s="555"/>
      <c r="HW392" s="555"/>
      <c r="HX392" s="555"/>
      <c r="HY392" s="555"/>
      <c r="HZ392" s="555"/>
      <c r="IA392" s="555"/>
      <c r="IB392" s="555"/>
      <c r="IC392" s="555"/>
      <c r="ID392" s="555"/>
      <c r="IE392" s="555"/>
      <c r="IF392" s="555"/>
      <c r="IG392" s="555"/>
      <c r="IH392" s="555"/>
      <c r="II392" s="555"/>
      <c r="IJ392" s="555"/>
      <c r="IK392" s="555"/>
      <c r="IL392" s="555"/>
    </row>
    <row r="393" spans="1:246" s="553" customFormat="1" ht="67.5">
      <c r="A393" s="1613">
        <v>389</v>
      </c>
      <c r="B393" s="1616" t="s">
        <v>1442</v>
      </c>
      <c r="C393" s="1510" t="s">
        <v>216</v>
      </c>
      <c r="D393" s="1500">
        <v>64627918</v>
      </c>
      <c r="E393" s="1500">
        <v>102832722</v>
      </c>
      <c r="F393" s="1500">
        <v>600144950</v>
      </c>
      <c r="G393" s="1500" t="s">
        <v>1463</v>
      </c>
      <c r="H393" s="1608" t="s">
        <v>29</v>
      </c>
      <c r="I393" s="1500" t="s">
        <v>30</v>
      </c>
      <c r="J393" s="1500" t="s">
        <v>219</v>
      </c>
      <c r="K393" s="1500" t="s">
        <v>1464</v>
      </c>
      <c r="L393" s="1614">
        <v>4500000</v>
      </c>
      <c r="M393" s="1494">
        <f t="shared" si="42"/>
        <v>3825000</v>
      </c>
      <c r="N393" s="1500">
        <v>2025</v>
      </c>
      <c r="O393" s="1611">
        <v>2028</v>
      </c>
      <c r="P393" s="1500"/>
      <c r="Q393" s="1500"/>
      <c r="R393" s="1500"/>
      <c r="S393" s="1500"/>
      <c r="T393" s="1500"/>
      <c r="U393" s="1500"/>
      <c r="V393" s="1500" t="s">
        <v>132</v>
      </c>
      <c r="W393" s="1500"/>
      <c r="X393" s="1500"/>
      <c r="Y393" s="1500" t="s">
        <v>276</v>
      </c>
      <c r="Z393" s="587" t="s">
        <v>58</v>
      </c>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row>
    <row r="394" spans="1:246" s="214" customFormat="1" ht="56.25">
      <c r="A394" s="640">
        <v>390</v>
      </c>
      <c r="B394" s="315" t="s">
        <v>1465</v>
      </c>
      <c r="C394" s="320" t="s">
        <v>216</v>
      </c>
      <c r="D394" s="432" t="s">
        <v>1026</v>
      </c>
      <c r="E394" s="432">
        <v>102520437</v>
      </c>
      <c r="F394" s="432">
        <v>600144879</v>
      </c>
      <c r="G394" s="320" t="s">
        <v>1388</v>
      </c>
      <c r="H394" s="315" t="s">
        <v>29</v>
      </c>
      <c r="I394" s="320" t="s">
        <v>30</v>
      </c>
      <c r="J394" s="320" t="s">
        <v>219</v>
      </c>
      <c r="K394" s="320" t="s">
        <v>1466</v>
      </c>
      <c r="L394" s="438">
        <v>15000000</v>
      </c>
      <c r="M394" s="549">
        <v>12750000</v>
      </c>
      <c r="N394" s="320">
        <v>2026</v>
      </c>
      <c r="O394" s="320">
        <v>2027</v>
      </c>
      <c r="P394" s="320"/>
      <c r="Q394" s="320"/>
      <c r="R394" s="320"/>
      <c r="S394" s="320"/>
      <c r="T394" s="320"/>
      <c r="U394" s="320"/>
      <c r="V394" s="320"/>
      <c r="W394" s="320"/>
      <c r="X394" s="320"/>
      <c r="Y394" s="320" t="s">
        <v>1390</v>
      </c>
      <c r="Z394" s="213" t="s">
        <v>58</v>
      </c>
    </row>
    <row r="395" spans="1:246" s="214" customFormat="1" ht="45">
      <c r="A395" s="640">
        <v>391</v>
      </c>
      <c r="B395" s="318" t="s">
        <v>959</v>
      </c>
      <c r="C395" s="581" t="s">
        <v>216</v>
      </c>
      <c r="D395" s="581">
        <v>70984743</v>
      </c>
      <c r="E395" s="581">
        <v>102520224</v>
      </c>
      <c r="F395" s="320">
        <v>600144828</v>
      </c>
      <c r="G395" s="581" t="s">
        <v>1467</v>
      </c>
      <c r="H395" s="315" t="s">
        <v>29</v>
      </c>
      <c r="I395" s="320" t="s">
        <v>30</v>
      </c>
      <c r="J395" s="320" t="s">
        <v>219</v>
      </c>
      <c r="K395" s="318" t="s">
        <v>1468</v>
      </c>
      <c r="L395" s="438">
        <v>5000000</v>
      </c>
      <c r="M395" s="549">
        <v>4250000</v>
      </c>
      <c r="N395" s="320">
        <v>2024</v>
      </c>
      <c r="O395" s="320">
        <v>2028</v>
      </c>
      <c r="P395" s="320" t="s">
        <v>132</v>
      </c>
      <c r="Q395" s="320"/>
      <c r="R395" s="320"/>
      <c r="S395" s="320" t="s">
        <v>132</v>
      </c>
      <c r="T395" s="320"/>
      <c r="U395" s="320"/>
      <c r="V395" s="320"/>
      <c r="W395" s="320"/>
      <c r="X395" s="320"/>
      <c r="Y395" s="320" t="s">
        <v>1469</v>
      </c>
      <c r="Z395" s="213" t="s">
        <v>58</v>
      </c>
    </row>
    <row r="396" spans="1:246" s="214" customFormat="1" ht="36" customHeight="1">
      <c r="A396" s="640">
        <v>392</v>
      </c>
      <c r="B396" s="318" t="s">
        <v>959</v>
      </c>
      <c r="C396" s="581" t="s">
        <v>216</v>
      </c>
      <c r="D396" s="581">
        <v>70984743</v>
      </c>
      <c r="E396" s="581">
        <v>102520224</v>
      </c>
      <c r="F396" s="320">
        <v>600144828</v>
      </c>
      <c r="G396" s="581" t="s">
        <v>1470</v>
      </c>
      <c r="H396" s="315" t="s">
        <v>29</v>
      </c>
      <c r="I396" s="320" t="s">
        <v>30</v>
      </c>
      <c r="J396" s="320" t="s">
        <v>219</v>
      </c>
      <c r="K396" s="315" t="s">
        <v>1471</v>
      </c>
      <c r="L396" s="438">
        <v>5000000</v>
      </c>
      <c r="M396" s="549">
        <v>4250000</v>
      </c>
      <c r="N396" s="320">
        <v>2024</v>
      </c>
      <c r="O396" s="320">
        <v>2028</v>
      </c>
      <c r="P396" s="320"/>
      <c r="Q396" s="320"/>
      <c r="R396" s="320"/>
      <c r="S396" s="320"/>
      <c r="T396" s="320"/>
      <c r="U396" s="320"/>
      <c r="V396" s="320"/>
      <c r="W396" s="320"/>
      <c r="X396" s="320"/>
      <c r="Y396" s="320" t="s">
        <v>1472</v>
      </c>
      <c r="Z396" s="213" t="s">
        <v>58</v>
      </c>
    </row>
    <row r="397" spans="1:246" s="214" customFormat="1" ht="49.5" customHeight="1">
      <c r="A397" s="640">
        <v>393</v>
      </c>
      <c r="B397" s="318" t="s">
        <v>959</v>
      </c>
      <c r="C397" s="581" t="s">
        <v>216</v>
      </c>
      <c r="D397" s="581">
        <v>70984743</v>
      </c>
      <c r="E397" s="581">
        <v>102520224</v>
      </c>
      <c r="F397" s="320">
        <v>600144828</v>
      </c>
      <c r="G397" s="581" t="s">
        <v>1473</v>
      </c>
      <c r="H397" s="315" t="s">
        <v>29</v>
      </c>
      <c r="I397" s="320" t="s">
        <v>30</v>
      </c>
      <c r="J397" s="320" t="s">
        <v>219</v>
      </c>
      <c r="K397" s="315" t="s">
        <v>1474</v>
      </c>
      <c r="L397" s="438">
        <v>4000000</v>
      </c>
      <c r="M397" s="549">
        <v>3400000</v>
      </c>
      <c r="N397" s="320">
        <v>2024</v>
      </c>
      <c r="O397" s="320">
        <v>2028</v>
      </c>
      <c r="P397" s="320"/>
      <c r="Q397" s="320"/>
      <c r="R397" s="320"/>
      <c r="S397" s="320"/>
      <c r="T397" s="320"/>
      <c r="U397" s="320" t="s">
        <v>132</v>
      </c>
      <c r="V397" s="320" t="s">
        <v>132</v>
      </c>
      <c r="W397" s="320"/>
      <c r="X397" s="320"/>
      <c r="Y397" s="320" t="s">
        <v>1469</v>
      </c>
      <c r="Z397" s="213" t="s">
        <v>58</v>
      </c>
    </row>
    <row r="398" spans="1:246" s="214" customFormat="1" ht="54.75" customHeight="1">
      <c r="A398" s="640">
        <v>394</v>
      </c>
      <c r="B398" s="318" t="s">
        <v>959</v>
      </c>
      <c r="C398" s="581" t="s">
        <v>216</v>
      </c>
      <c r="D398" s="581">
        <v>70984743</v>
      </c>
      <c r="E398" s="581">
        <v>102520224</v>
      </c>
      <c r="F398" s="320">
        <v>600144828</v>
      </c>
      <c r="G398" s="581" t="s">
        <v>1475</v>
      </c>
      <c r="H398" s="315" t="s">
        <v>29</v>
      </c>
      <c r="I398" s="320" t="s">
        <v>30</v>
      </c>
      <c r="J398" s="320" t="s">
        <v>219</v>
      </c>
      <c r="K398" s="497" t="s">
        <v>1476</v>
      </c>
      <c r="L398" s="438">
        <v>10000000</v>
      </c>
      <c r="M398" s="549">
        <v>8500000</v>
      </c>
      <c r="N398" s="320">
        <v>2024</v>
      </c>
      <c r="O398" s="320">
        <v>2028</v>
      </c>
      <c r="P398" s="320"/>
      <c r="Q398" s="320"/>
      <c r="R398" s="320"/>
      <c r="S398" s="320"/>
      <c r="T398" s="320"/>
      <c r="U398" s="320"/>
      <c r="V398" s="320"/>
      <c r="W398" s="320" t="s">
        <v>132</v>
      </c>
      <c r="X398" s="320"/>
      <c r="Y398" s="320" t="s">
        <v>1469</v>
      </c>
      <c r="Z398" s="213" t="s">
        <v>58</v>
      </c>
    </row>
    <row r="399" spans="1:246" s="214" customFormat="1" ht="169.5" customHeight="1">
      <c r="A399" s="1613">
        <v>395</v>
      </c>
      <c r="B399" s="1559" t="s">
        <v>955</v>
      </c>
      <c r="C399" s="1500" t="s">
        <v>216</v>
      </c>
      <c r="D399" s="1512">
        <v>70984727</v>
      </c>
      <c r="E399" s="1512">
        <v>102520208</v>
      </c>
      <c r="F399" s="1510">
        <v>600145263</v>
      </c>
      <c r="G399" s="1542" t="s">
        <v>1477</v>
      </c>
      <c r="H399" s="1542" t="s">
        <v>29</v>
      </c>
      <c r="I399" s="1510" t="s">
        <v>30</v>
      </c>
      <c r="J399" s="1510" t="s">
        <v>219</v>
      </c>
      <c r="K399" s="1513" t="s">
        <v>1478</v>
      </c>
      <c r="L399" s="1561">
        <v>10000000</v>
      </c>
      <c r="M399" s="1494">
        <v>8500000</v>
      </c>
      <c r="N399" s="1544" t="s">
        <v>180</v>
      </c>
      <c r="O399" s="1544" t="s">
        <v>224</v>
      </c>
      <c r="P399" s="1510"/>
      <c r="Q399" s="1510"/>
      <c r="R399" s="1510"/>
      <c r="S399" s="1510"/>
      <c r="T399" s="1510"/>
      <c r="U399" s="1510"/>
      <c r="V399" s="1510" t="s">
        <v>132</v>
      </c>
      <c r="W399" s="1545" t="s">
        <v>41</v>
      </c>
      <c r="X399" s="1510"/>
      <c r="Y399" s="1542"/>
      <c r="Z399" s="213" t="s">
        <v>58</v>
      </c>
    </row>
    <row r="400" spans="1:246" s="214" customFormat="1" ht="57" customHeight="1">
      <c r="A400" s="1613">
        <v>396</v>
      </c>
      <c r="B400" s="1618" t="s">
        <v>1070</v>
      </c>
      <c r="C400" s="1500" t="s">
        <v>216</v>
      </c>
      <c r="D400" s="1501">
        <v>61989142</v>
      </c>
      <c r="E400" s="1501">
        <v>120100756</v>
      </c>
      <c r="F400" s="1495">
        <v>600144666</v>
      </c>
      <c r="G400" s="1617" t="s">
        <v>1479</v>
      </c>
      <c r="H400" s="1542" t="s">
        <v>29</v>
      </c>
      <c r="I400" s="1510" t="s">
        <v>30</v>
      </c>
      <c r="J400" s="1510" t="s">
        <v>219</v>
      </c>
      <c r="K400" s="1572" t="s">
        <v>1914</v>
      </c>
      <c r="L400" s="1493">
        <v>3000000</v>
      </c>
      <c r="M400" s="1494">
        <v>2550000</v>
      </c>
      <c r="N400" s="1545">
        <v>2025</v>
      </c>
      <c r="O400" s="1545">
        <v>2028</v>
      </c>
      <c r="P400" s="1510" t="s">
        <v>132</v>
      </c>
      <c r="Q400" s="1510" t="s">
        <v>132</v>
      </c>
      <c r="R400" s="1510" t="s">
        <v>132</v>
      </c>
      <c r="S400" s="1510" t="s">
        <v>132</v>
      </c>
      <c r="T400" s="1510"/>
      <c r="U400" s="1510"/>
      <c r="V400" s="1510" t="s">
        <v>132</v>
      </c>
      <c r="W400" s="1510" t="s">
        <v>132</v>
      </c>
      <c r="X400" s="1510"/>
      <c r="Y400" s="1542" t="s">
        <v>1419</v>
      </c>
      <c r="Z400" s="213" t="s">
        <v>58</v>
      </c>
    </row>
    <row r="401" spans="1:26" s="384" customFormat="1" ht="123.75">
      <c r="A401" s="640">
        <v>397</v>
      </c>
      <c r="B401" s="284" t="s">
        <v>172</v>
      </c>
      <c r="C401" s="284" t="s">
        <v>1362</v>
      </c>
      <c r="D401" s="473">
        <v>70978336</v>
      </c>
      <c r="E401" s="473">
        <v>102508917</v>
      </c>
      <c r="F401" s="473">
        <v>600145239</v>
      </c>
      <c r="G401" s="284" t="s">
        <v>1480</v>
      </c>
      <c r="H401" s="474" t="s">
        <v>142</v>
      </c>
      <c r="I401" s="474" t="s">
        <v>110</v>
      </c>
      <c r="J401" s="288" t="s">
        <v>30</v>
      </c>
      <c r="K401" s="299" t="s">
        <v>1481</v>
      </c>
      <c r="L401" s="290">
        <v>6000000</v>
      </c>
      <c r="M401" s="549">
        <f t="shared" ref="M401:M425" si="43">L401/100*85</f>
        <v>5100000</v>
      </c>
      <c r="N401" s="292">
        <v>2025</v>
      </c>
      <c r="O401" s="292">
        <v>2027</v>
      </c>
      <c r="P401" s="293" t="s">
        <v>41</v>
      </c>
      <c r="Q401" s="293" t="s">
        <v>41</v>
      </c>
      <c r="R401" s="293" t="s">
        <v>41</v>
      </c>
      <c r="S401" s="293" t="s">
        <v>41</v>
      </c>
      <c r="T401" s="317"/>
      <c r="U401" s="317"/>
      <c r="V401" s="293" t="s">
        <v>41</v>
      </c>
      <c r="W401" s="293" t="s">
        <v>41</v>
      </c>
      <c r="X401" s="293"/>
      <c r="Y401" s="284" t="s">
        <v>1414</v>
      </c>
      <c r="Z401" s="472" t="s">
        <v>58</v>
      </c>
    </row>
    <row r="402" spans="1:26" s="384" customFormat="1" ht="45">
      <c r="A402" s="640">
        <v>398</v>
      </c>
      <c r="B402" s="471" t="s">
        <v>186</v>
      </c>
      <c r="C402" s="284" t="s">
        <v>1362</v>
      </c>
      <c r="D402" s="582" t="s">
        <v>187</v>
      </c>
      <c r="E402" s="474">
        <v>102508984</v>
      </c>
      <c r="F402" s="474">
        <v>600145093</v>
      </c>
      <c r="G402" s="474" t="s">
        <v>586</v>
      </c>
      <c r="H402" s="474" t="s">
        <v>29</v>
      </c>
      <c r="I402" s="474" t="s">
        <v>110</v>
      </c>
      <c r="J402" s="474" t="s">
        <v>30</v>
      </c>
      <c r="K402" s="1232" t="s">
        <v>1735</v>
      </c>
      <c r="L402" s="290">
        <v>3000000</v>
      </c>
      <c r="M402" s="549">
        <f t="shared" si="43"/>
        <v>2550000</v>
      </c>
      <c r="N402" s="840">
        <v>2024</v>
      </c>
      <c r="O402" s="840">
        <v>2027</v>
      </c>
      <c r="P402" s="474" t="s">
        <v>41</v>
      </c>
      <c r="Q402" s="474" t="s">
        <v>41</v>
      </c>
      <c r="R402" s="474" t="s">
        <v>41</v>
      </c>
      <c r="S402" s="474" t="s">
        <v>41</v>
      </c>
      <c r="T402" s="474"/>
      <c r="U402" s="474"/>
      <c r="V402" s="474" t="s">
        <v>41</v>
      </c>
      <c r="W402" s="474" t="s">
        <v>41</v>
      </c>
      <c r="X402" s="474"/>
      <c r="Y402" s="474" t="s">
        <v>489</v>
      </c>
      <c r="Z402" s="588" t="s">
        <v>58</v>
      </c>
    </row>
    <row r="403" spans="1:26" s="384" customFormat="1" ht="45">
      <c r="A403" s="640">
        <v>399</v>
      </c>
      <c r="B403" s="471" t="s">
        <v>186</v>
      </c>
      <c r="C403" s="284" t="s">
        <v>1362</v>
      </c>
      <c r="D403" s="582" t="s">
        <v>187</v>
      </c>
      <c r="E403" s="474">
        <v>102508984</v>
      </c>
      <c r="F403" s="474">
        <v>600145093</v>
      </c>
      <c r="G403" s="474" t="s">
        <v>1482</v>
      </c>
      <c r="H403" s="474" t="s">
        <v>29</v>
      </c>
      <c r="I403" s="474" t="s">
        <v>110</v>
      </c>
      <c r="J403" s="474" t="s">
        <v>30</v>
      </c>
      <c r="K403" s="471" t="s">
        <v>1483</v>
      </c>
      <c r="L403" s="290">
        <v>3000000</v>
      </c>
      <c r="M403" s="549">
        <f t="shared" si="43"/>
        <v>2550000</v>
      </c>
      <c r="N403" s="840">
        <v>2024</v>
      </c>
      <c r="O403" s="840">
        <v>2026</v>
      </c>
      <c r="P403" s="474"/>
      <c r="Q403" s="474"/>
      <c r="R403" s="474"/>
      <c r="S403" s="474"/>
      <c r="T403" s="474"/>
      <c r="U403" s="474"/>
      <c r="V403" s="474" t="s">
        <v>41</v>
      </c>
      <c r="W403" s="474" t="s">
        <v>41</v>
      </c>
      <c r="X403" s="474"/>
      <c r="Y403" s="474" t="s">
        <v>489</v>
      </c>
      <c r="Z403" s="588" t="s">
        <v>58</v>
      </c>
    </row>
    <row r="404" spans="1:26" s="384" customFormat="1" ht="45">
      <c r="A404" s="640">
        <v>400</v>
      </c>
      <c r="B404" s="471" t="s">
        <v>186</v>
      </c>
      <c r="C404" s="284" t="s">
        <v>1362</v>
      </c>
      <c r="D404" s="582" t="s">
        <v>187</v>
      </c>
      <c r="E404" s="474">
        <v>102508984</v>
      </c>
      <c r="F404" s="474">
        <v>600145093</v>
      </c>
      <c r="G404" s="841" t="s">
        <v>45</v>
      </c>
      <c r="H404" s="474" t="s">
        <v>29</v>
      </c>
      <c r="I404" s="474" t="s">
        <v>110</v>
      </c>
      <c r="J404" s="474" t="s">
        <v>30</v>
      </c>
      <c r="K404" s="841" t="s">
        <v>1484</v>
      </c>
      <c r="L404" s="290">
        <v>200000</v>
      </c>
      <c r="M404" s="549">
        <f t="shared" si="43"/>
        <v>170000</v>
      </c>
      <c r="N404" s="840">
        <v>2024</v>
      </c>
      <c r="O404" s="842">
        <v>2027</v>
      </c>
      <c r="P404" s="841"/>
      <c r="Q404" s="841"/>
      <c r="R404" s="841"/>
      <c r="S404" s="841"/>
      <c r="T404" s="841"/>
      <c r="U404" s="841"/>
      <c r="V404" s="474"/>
      <c r="W404" s="474"/>
      <c r="X404" s="841"/>
      <c r="Y404" s="474" t="s">
        <v>489</v>
      </c>
      <c r="Z404" s="589" t="s">
        <v>58</v>
      </c>
    </row>
    <row r="405" spans="1:26" s="384" customFormat="1" ht="123.75">
      <c r="A405" s="640">
        <v>401</v>
      </c>
      <c r="B405" s="471" t="s">
        <v>186</v>
      </c>
      <c r="C405" s="284" t="s">
        <v>1362</v>
      </c>
      <c r="D405" s="582" t="s">
        <v>187</v>
      </c>
      <c r="E405" s="474">
        <v>102508984</v>
      </c>
      <c r="F405" s="474">
        <v>600145093</v>
      </c>
      <c r="G405" s="471" t="s">
        <v>1413</v>
      </c>
      <c r="H405" s="474" t="s">
        <v>29</v>
      </c>
      <c r="I405" s="474" t="s">
        <v>110</v>
      </c>
      <c r="J405" s="474" t="s">
        <v>30</v>
      </c>
      <c r="K405" s="546" t="s">
        <v>1834</v>
      </c>
      <c r="L405" s="290">
        <v>8000000</v>
      </c>
      <c r="M405" s="549">
        <f t="shared" si="43"/>
        <v>6800000</v>
      </c>
      <c r="N405" s="840">
        <v>2024</v>
      </c>
      <c r="O405" s="840">
        <v>2027</v>
      </c>
      <c r="P405" s="474" t="s">
        <v>41</v>
      </c>
      <c r="Q405" s="474" t="s">
        <v>41</v>
      </c>
      <c r="R405" s="474" t="s">
        <v>41</v>
      </c>
      <c r="S405" s="474" t="s">
        <v>41</v>
      </c>
      <c r="T405" s="474"/>
      <c r="U405" s="474"/>
      <c r="V405" s="474"/>
      <c r="W405" s="474"/>
      <c r="X405" s="474"/>
      <c r="Y405" s="471" t="s">
        <v>1414</v>
      </c>
      <c r="Z405" s="588" t="s">
        <v>58</v>
      </c>
    </row>
    <row r="406" spans="1:26" s="384" customFormat="1" ht="45">
      <c r="A406" s="640">
        <v>402</v>
      </c>
      <c r="B406" s="583" t="s">
        <v>186</v>
      </c>
      <c r="C406" s="284" t="s">
        <v>1362</v>
      </c>
      <c r="D406" s="582" t="s">
        <v>187</v>
      </c>
      <c r="E406" s="474">
        <v>102508984</v>
      </c>
      <c r="F406" s="474">
        <v>600145093</v>
      </c>
      <c r="G406" s="584" t="s">
        <v>1485</v>
      </c>
      <c r="H406" s="474" t="s">
        <v>29</v>
      </c>
      <c r="I406" s="474" t="s">
        <v>110</v>
      </c>
      <c r="J406" s="474" t="s">
        <v>30</v>
      </c>
      <c r="K406" s="546" t="s">
        <v>1486</v>
      </c>
      <c r="L406" s="290">
        <v>14900000</v>
      </c>
      <c r="M406" s="549">
        <f t="shared" si="43"/>
        <v>12665000</v>
      </c>
      <c r="N406" s="590">
        <v>2024</v>
      </c>
      <c r="O406" s="591">
        <v>2026</v>
      </c>
      <c r="P406" s="546" t="s">
        <v>41</v>
      </c>
      <c r="Q406" s="584" t="s">
        <v>41</v>
      </c>
      <c r="R406" s="474" t="s">
        <v>41</v>
      </c>
      <c r="S406" s="474" t="s">
        <v>41</v>
      </c>
      <c r="T406" s="471"/>
      <c r="U406" s="471"/>
      <c r="V406" s="471"/>
      <c r="W406" s="474" t="s">
        <v>41</v>
      </c>
      <c r="X406" s="471"/>
      <c r="Y406" s="471" t="s">
        <v>1487</v>
      </c>
      <c r="Z406" s="592" t="s">
        <v>58</v>
      </c>
    </row>
    <row r="407" spans="1:26" s="384" customFormat="1" ht="45">
      <c r="A407" s="830">
        <v>403</v>
      </c>
      <c r="B407" s="1169" t="s">
        <v>897</v>
      </c>
      <c r="C407" s="1170" t="s">
        <v>1362</v>
      </c>
      <c r="D407" s="1169">
        <v>70631735</v>
      </c>
      <c r="E407" s="1171">
        <v>102508640</v>
      </c>
      <c r="F407" s="1169">
        <v>600145204</v>
      </c>
      <c r="G407" s="1171" t="s">
        <v>1014</v>
      </c>
      <c r="H407" s="1172" t="s">
        <v>29</v>
      </c>
      <c r="I407" s="1172" t="s">
        <v>110</v>
      </c>
      <c r="J407" s="1172" t="s">
        <v>30</v>
      </c>
      <c r="K407" s="1173" t="s">
        <v>1488</v>
      </c>
      <c r="L407" s="1080">
        <v>12000000</v>
      </c>
      <c r="M407" s="1165">
        <f t="shared" si="43"/>
        <v>10200000</v>
      </c>
      <c r="N407" s="1082">
        <v>2024</v>
      </c>
      <c r="O407" s="1082">
        <v>2027</v>
      </c>
      <c r="P407" s="1174"/>
      <c r="Q407" s="1174"/>
      <c r="R407" s="1174"/>
      <c r="S407" s="1174"/>
      <c r="T407" s="1175"/>
      <c r="U407" s="1175"/>
      <c r="V407" s="1174"/>
      <c r="W407" s="1174" t="s">
        <v>132</v>
      </c>
      <c r="X407" s="1174"/>
      <c r="Y407" s="1170" t="s">
        <v>1489</v>
      </c>
      <c r="Z407" s="472" t="s">
        <v>58</v>
      </c>
    </row>
    <row r="408" spans="1:26" s="384" customFormat="1" ht="22.5">
      <c r="A408" s="830">
        <v>404</v>
      </c>
      <c r="B408" s="1169" t="s">
        <v>906</v>
      </c>
      <c r="C408" s="1170" t="s">
        <v>272</v>
      </c>
      <c r="D408" s="1169">
        <v>47861665</v>
      </c>
      <c r="E408" s="1171">
        <v>600134415</v>
      </c>
      <c r="F408" s="1169" t="s">
        <v>922</v>
      </c>
      <c r="G408" s="1171" t="s">
        <v>1658</v>
      </c>
      <c r="H408" s="1172" t="s">
        <v>142</v>
      </c>
      <c r="I408" s="1172" t="s">
        <v>30</v>
      </c>
      <c r="J408" s="1172" t="s">
        <v>608</v>
      </c>
      <c r="K408" s="1173" t="s">
        <v>1659</v>
      </c>
      <c r="L408" s="1080">
        <v>3900000</v>
      </c>
      <c r="M408" s="1165">
        <f t="shared" si="43"/>
        <v>3315000</v>
      </c>
      <c r="N408" s="1082">
        <v>2026</v>
      </c>
      <c r="O408" s="1082">
        <v>2026</v>
      </c>
      <c r="P408" s="1174" t="s">
        <v>132</v>
      </c>
      <c r="Q408" s="1174" t="s">
        <v>132</v>
      </c>
      <c r="R408" s="1174" t="s">
        <v>132</v>
      </c>
      <c r="S408" s="1174" t="s">
        <v>132</v>
      </c>
      <c r="T408" s="1175"/>
      <c r="U408" s="1175"/>
      <c r="V408" s="1174"/>
      <c r="W408" s="1174"/>
      <c r="X408" s="1174"/>
      <c r="Y408" s="1170" t="s">
        <v>1660</v>
      </c>
      <c r="Z408" s="472" t="s">
        <v>1661</v>
      </c>
    </row>
    <row r="409" spans="1:26" s="384" customFormat="1" ht="33.75">
      <c r="A409" s="640">
        <v>405</v>
      </c>
      <c r="B409" s="812" t="s">
        <v>606</v>
      </c>
      <c r="C409" s="664" t="s">
        <v>607</v>
      </c>
      <c r="D409" s="664">
        <v>61963691</v>
      </c>
      <c r="E409" s="664">
        <v>102092711</v>
      </c>
      <c r="F409" s="664">
        <v>600134482</v>
      </c>
      <c r="G409" s="664" t="s">
        <v>1664</v>
      </c>
      <c r="H409" s="664" t="s">
        <v>142</v>
      </c>
      <c r="I409" s="664"/>
      <c r="J409" s="664" t="s">
        <v>608</v>
      </c>
      <c r="K409" s="664" t="s">
        <v>1672</v>
      </c>
      <c r="L409" s="670">
        <v>20000000</v>
      </c>
      <c r="M409" s="549">
        <f t="shared" si="43"/>
        <v>17000000</v>
      </c>
      <c r="N409" s="664">
        <v>2027</v>
      </c>
      <c r="O409" s="664">
        <v>2030</v>
      </c>
      <c r="P409" s="664" t="s">
        <v>41</v>
      </c>
      <c r="Q409" s="664" t="s">
        <v>41</v>
      </c>
      <c r="R409" s="664" t="s">
        <v>41</v>
      </c>
      <c r="S409" s="664"/>
      <c r="T409" s="664"/>
      <c r="U409" s="664"/>
      <c r="V409" s="664"/>
      <c r="W409" s="664" t="s">
        <v>41</v>
      </c>
      <c r="X409" s="664"/>
      <c r="Y409" s="664" t="s">
        <v>1667</v>
      </c>
      <c r="Z409" s="1176" t="s">
        <v>58</v>
      </c>
    </row>
    <row r="410" spans="1:26" s="384" customFormat="1" ht="33.75">
      <c r="A410" s="640">
        <v>406</v>
      </c>
      <c r="B410" s="812" t="s">
        <v>606</v>
      </c>
      <c r="C410" s="664" t="s">
        <v>607</v>
      </c>
      <c r="D410" s="664">
        <v>61963691</v>
      </c>
      <c r="E410" s="664">
        <v>102092711</v>
      </c>
      <c r="F410" s="664">
        <v>600134482</v>
      </c>
      <c r="G410" s="812" t="s">
        <v>1666</v>
      </c>
      <c r="H410" s="664" t="s">
        <v>142</v>
      </c>
      <c r="I410" s="664"/>
      <c r="J410" s="664" t="s">
        <v>608</v>
      </c>
      <c r="K410" s="664" t="s">
        <v>1673</v>
      </c>
      <c r="L410" s="670">
        <v>5000000</v>
      </c>
      <c r="M410" s="549">
        <f t="shared" si="43"/>
        <v>4250000</v>
      </c>
      <c r="N410" s="664">
        <v>2026</v>
      </c>
      <c r="O410" s="664">
        <v>2028</v>
      </c>
      <c r="P410" s="664"/>
      <c r="Q410" s="664"/>
      <c r="R410" s="664"/>
      <c r="S410" s="664"/>
      <c r="T410" s="664"/>
      <c r="U410" s="664"/>
      <c r="V410" s="664" t="s">
        <v>41</v>
      </c>
      <c r="W410" s="664" t="s">
        <v>41</v>
      </c>
      <c r="X410" s="664"/>
      <c r="Y410" s="664" t="s">
        <v>1667</v>
      </c>
      <c r="Z410" s="1176"/>
    </row>
    <row r="411" spans="1:26" s="384" customFormat="1" ht="45">
      <c r="A411" s="640">
        <v>407</v>
      </c>
      <c r="B411" s="812" t="s">
        <v>606</v>
      </c>
      <c r="C411" s="664" t="s">
        <v>607</v>
      </c>
      <c r="D411" s="664">
        <v>61963691</v>
      </c>
      <c r="E411" s="664">
        <v>102092711</v>
      </c>
      <c r="F411" s="664">
        <v>600134482</v>
      </c>
      <c r="G411" s="664" t="s">
        <v>1674</v>
      </c>
      <c r="H411" s="664" t="s">
        <v>142</v>
      </c>
      <c r="I411" s="664"/>
      <c r="J411" s="664" t="s">
        <v>608</v>
      </c>
      <c r="K411" s="812" t="s">
        <v>1675</v>
      </c>
      <c r="L411" s="670">
        <v>4000000</v>
      </c>
      <c r="M411" s="549">
        <f t="shared" si="43"/>
        <v>3400000</v>
      </c>
      <c r="N411" s="664">
        <v>2026</v>
      </c>
      <c r="O411" s="664">
        <v>2028</v>
      </c>
      <c r="P411" s="664"/>
      <c r="Q411" s="664" t="s">
        <v>41</v>
      </c>
      <c r="R411" s="664" t="s">
        <v>41</v>
      </c>
      <c r="S411" s="664" t="s">
        <v>41</v>
      </c>
      <c r="T411" s="664"/>
      <c r="U411" s="664"/>
      <c r="V411" s="664" t="s">
        <v>1073</v>
      </c>
      <c r="W411" s="664" t="s">
        <v>41</v>
      </c>
      <c r="X411" s="664"/>
      <c r="Y411" s="664" t="s">
        <v>1667</v>
      </c>
      <c r="Z411" s="1176"/>
    </row>
    <row r="412" spans="1:26" s="384" customFormat="1" ht="90">
      <c r="A412" s="640">
        <v>408</v>
      </c>
      <c r="B412" s="812" t="s">
        <v>606</v>
      </c>
      <c r="C412" s="664" t="s">
        <v>607</v>
      </c>
      <c r="D412" s="664">
        <v>61963691</v>
      </c>
      <c r="E412" s="664">
        <v>102092711</v>
      </c>
      <c r="F412" s="664">
        <v>600134482</v>
      </c>
      <c r="G412" s="1177" t="s">
        <v>1676</v>
      </c>
      <c r="H412" s="664" t="s">
        <v>142</v>
      </c>
      <c r="I412" s="664"/>
      <c r="J412" s="664" t="s">
        <v>608</v>
      </c>
      <c r="K412" s="525" t="s">
        <v>1677</v>
      </c>
      <c r="L412" s="290">
        <v>15000000</v>
      </c>
      <c r="M412" s="549">
        <f t="shared" si="43"/>
        <v>12750000</v>
      </c>
      <c r="N412" s="292">
        <v>2027</v>
      </c>
      <c r="O412" s="292">
        <v>2030</v>
      </c>
      <c r="P412" s="293"/>
      <c r="Q412" s="293"/>
      <c r="R412" s="293"/>
      <c r="S412" s="293"/>
      <c r="T412" s="317"/>
      <c r="U412" s="317"/>
      <c r="V412" s="293" t="s">
        <v>41</v>
      </c>
      <c r="W412" s="293"/>
      <c r="X412" s="293"/>
      <c r="Y412" s="284" t="s">
        <v>1667</v>
      </c>
      <c r="Z412" s="472" t="s">
        <v>58</v>
      </c>
    </row>
    <row r="413" spans="1:26" s="384" customFormat="1" ht="45">
      <c r="A413" s="640">
        <v>409</v>
      </c>
      <c r="B413" s="664" t="s">
        <v>1336</v>
      </c>
      <c r="C413" s="664" t="s">
        <v>1337</v>
      </c>
      <c r="D413" s="665">
        <v>64626679</v>
      </c>
      <c r="E413" s="665">
        <v>102508399</v>
      </c>
      <c r="F413" s="665">
        <v>600145328</v>
      </c>
      <c r="G413" s="525" t="s">
        <v>1457</v>
      </c>
      <c r="H413" s="835" t="s">
        <v>142</v>
      </c>
      <c r="I413" s="667" t="s">
        <v>30</v>
      </c>
      <c r="J413" s="667" t="s">
        <v>1338</v>
      </c>
      <c r="K413" s="299" t="s">
        <v>1678</v>
      </c>
      <c r="L413" s="290">
        <v>4000000</v>
      </c>
      <c r="M413" s="549">
        <f t="shared" si="43"/>
        <v>3400000</v>
      </c>
      <c r="N413" s="292">
        <v>2026</v>
      </c>
      <c r="O413" s="292">
        <v>2026</v>
      </c>
      <c r="P413" s="293"/>
      <c r="Q413" s="293"/>
      <c r="R413" s="293"/>
      <c r="S413" s="293"/>
      <c r="T413" s="317"/>
      <c r="U413" s="317"/>
      <c r="V413" s="293"/>
      <c r="W413" s="293"/>
      <c r="X413" s="293" t="s">
        <v>132</v>
      </c>
      <c r="Y413" s="284" t="s">
        <v>423</v>
      </c>
      <c r="Z413" s="472" t="s">
        <v>58</v>
      </c>
    </row>
    <row r="414" spans="1:26" s="384" customFormat="1" ht="33.75">
      <c r="A414" s="640">
        <v>410</v>
      </c>
      <c r="B414" s="1178" t="s">
        <v>627</v>
      </c>
      <c r="C414" s="1179" t="s">
        <v>628</v>
      </c>
      <c r="D414" s="1178">
        <v>75026970</v>
      </c>
      <c r="E414" s="1180" t="s">
        <v>629</v>
      </c>
      <c r="F414" s="1178" t="s">
        <v>630</v>
      </c>
      <c r="G414" s="1180" t="s">
        <v>1679</v>
      </c>
      <c r="H414" s="1181" t="s">
        <v>29</v>
      </c>
      <c r="I414" s="1181" t="s">
        <v>30</v>
      </c>
      <c r="J414" s="1181" t="s">
        <v>632</v>
      </c>
      <c r="K414" s="1182" t="s">
        <v>1680</v>
      </c>
      <c r="L414" s="1183">
        <v>6000000</v>
      </c>
      <c r="M414" s="549">
        <f t="shared" si="43"/>
        <v>5100000</v>
      </c>
      <c r="N414" s="1184">
        <v>2025</v>
      </c>
      <c r="O414" s="1184">
        <v>2028</v>
      </c>
      <c r="P414" s="1185" t="s">
        <v>132</v>
      </c>
      <c r="Q414" s="1185" t="s">
        <v>132</v>
      </c>
      <c r="R414" s="1185" t="s">
        <v>132</v>
      </c>
      <c r="S414" s="1185" t="s">
        <v>132</v>
      </c>
      <c r="T414" s="1186"/>
      <c r="U414" s="1186" t="s">
        <v>132</v>
      </c>
      <c r="V414" s="1185" t="s">
        <v>132</v>
      </c>
      <c r="W414" s="1185"/>
      <c r="X414" s="1185"/>
      <c r="Y414" s="1179" t="s">
        <v>423</v>
      </c>
      <c r="Z414" s="1187" t="s">
        <v>58</v>
      </c>
    </row>
    <row r="415" spans="1:26" s="384" customFormat="1" ht="56.25">
      <c r="A415" s="640">
        <v>411</v>
      </c>
      <c r="B415" s="1178" t="s">
        <v>627</v>
      </c>
      <c r="C415" s="1179" t="s">
        <v>628</v>
      </c>
      <c r="D415" s="1178">
        <v>75026970</v>
      </c>
      <c r="E415" s="1180" t="s">
        <v>629</v>
      </c>
      <c r="F415" s="1178">
        <v>600143392</v>
      </c>
      <c r="G415" s="1180" t="s">
        <v>1681</v>
      </c>
      <c r="H415" s="1181" t="s">
        <v>29</v>
      </c>
      <c r="I415" s="1181" t="s">
        <v>30</v>
      </c>
      <c r="J415" s="1181" t="s">
        <v>632</v>
      </c>
      <c r="K415" s="1182" t="s">
        <v>1682</v>
      </c>
      <c r="L415" s="1183">
        <v>7000000</v>
      </c>
      <c r="M415" s="549">
        <f t="shared" si="43"/>
        <v>5950000</v>
      </c>
      <c r="N415" s="1184">
        <v>2026</v>
      </c>
      <c r="O415" s="1184">
        <v>2028</v>
      </c>
      <c r="P415" s="1185" t="s">
        <v>132</v>
      </c>
      <c r="Q415" s="1185" t="s">
        <v>132</v>
      </c>
      <c r="R415" s="1185" t="s">
        <v>132</v>
      </c>
      <c r="S415" s="1185" t="s">
        <v>132</v>
      </c>
      <c r="T415" s="1186"/>
      <c r="U415" s="1186"/>
      <c r="V415" s="1185"/>
      <c r="W415" s="1185"/>
      <c r="X415" s="1185" t="s">
        <v>132</v>
      </c>
      <c r="Y415" s="1179" t="s">
        <v>423</v>
      </c>
      <c r="Z415" s="1187" t="s">
        <v>58</v>
      </c>
    </row>
    <row r="416" spans="1:26" s="384" customFormat="1" ht="78.75">
      <c r="A416" s="640">
        <v>412</v>
      </c>
      <c r="B416" s="525" t="s">
        <v>640</v>
      </c>
      <c r="C416" s="543" t="s">
        <v>118</v>
      </c>
      <c r="D416" s="543">
        <v>70987700</v>
      </c>
      <c r="E416" s="543">
        <v>102508488</v>
      </c>
      <c r="F416" s="1188">
        <v>650026322</v>
      </c>
      <c r="G416" s="543" t="s">
        <v>1687</v>
      </c>
      <c r="H416" s="584" t="s">
        <v>142</v>
      </c>
      <c r="I416" s="1188" t="s">
        <v>30</v>
      </c>
      <c r="J416" s="1188" t="s">
        <v>30</v>
      </c>
      <c r="K416" s="299" t="s">
        <v>1688</v>
      </c>
      <c r="L416" s="374">
        <v>10000000</v>
      </c>
      <c r="M416" s="549">
        <f t="shared" si="43"/>
        <v>8500000</v>
      </c>
      <c r="N416" s="1755">
        <v>2026</v>
      </c>
      <c r="O416" s="292">
        <v>2028</v>
      </c>
      <c r="P416" s="293" t="s">
        <v>41</v>
      </c>
      <c r="Q416" s="293" t="s">
        <v>41</v>
      </c>
      <c r="R416" s="293" t="s">
        <v>41</v>
      </c>
      <c r="S416" s="293" t="s">
        <v>41</v>
      </c>
      <c r="T416" s="317"/>
      <c r="U416" s="317" t="s">
        <v>132</v>
      </c>
      <c r="V416" s="293"/>
      <c r="W416" s="293"/>
      <c r="X416" s="293"/>
      <c r="Y416" s="1189" t="s">
        <v>1424</v>
      </c>
      <c r="Z416" s="472" t="s">
        <v>58</v>
      </c>
    </row>
    <row r="417" spans="1:26" s="384" customFormat="1" ht="56.25">
      <c r="A417" s="640">
        <v>413</v>
      </c>
      <c r="B417" s="497" t="s">
        <v>901</v>
      </c>
      <c r="C417" s="284" t="s">
        <v>1690</v>
      </c>
      <c r="D417" s="473">
        <v>60609397</v>
      </c>
      <c r="E417" s="473">
        <v>102244154</v>
      </c>
      <c r="F417" s="473">
        <v>600138640</v>
      </c>
      <c r="G417" s="543" t="s">
        <v>1691</v>
      </c>
      <c r="H417" s="474" t="s">
        <v>29</v>
      </c>
      <c r="I417" s="474" t="s">
        <v>110</v>
      </c>
      <c r="J417" s="474" t="s">
        <v>904</v>
      </c>
      <c r="K417" s="299" t="s">
        <v>1695</v>
      </c>
      <c r="L417" s="290">
        <v>18847867.5</v>
      </c>
      <c r="M417" s="549">
        <f t="shared" si="43"/>
        <v>16020687.374999998</v>
      </c>
      <c r="N417" s="292">
        <v>2026</v>
      </c>
      <c r="O417" s="292">
        <v>2026</v>
      </c>
      <c r="P417" s="293" t="s">
        <v>132</v>
      </c>
      <c r="Q417" s="293" t="s">
        <v>132</v>
      </c>
      <c r="R417" s="293" t="s">
        <v>132</v>
      </c>
      <c r="S417" s="293" t="s">
        <v>132</v>
      </c>
      <c r="T417" s="317" t="s">
        <v>132</v>
      </c>
      <c r="U417" s="317" t="s">
        <v>132</v>
      </c>
      <c r="V417" s="293" t="s">
        <v>132</v>
      </c>
      <c r="W417" s="293" t="s">
        <v>132</v>
      </c>
      <c r="X417" s="293" t="s">
        <v>132</v>
      </c>
      <c r="Y417" s="284" t="s">
        <v>1696</v>
      </c>
      <c r="Z417" s="472" t="s">
        <v>58</v>
      </c>
    </row>
    <row r="418" spans="1:26" s="384" customFormat="1" ht="101.25">
      <c r="A418" s="640">
        <v>414</v>
      </c>
      <c r="B418" s="1190" t="s">
        <v>1697</v>
      </c>
      <c r="C418" s="1191" t="s">
        <v>618</v>
      </c>
      <c r="D418" s="1190">
        <v>61989266</v>
      </c>
      <c r="E418" s="1192">
        <v>102508585</v>
      </c>
      <c r="F418" s="1190">
        <v>600171680</v>
      </c>
      <c r="G418" s="1192" t="s">
        <v>1698</v>
      </c>
      <c r="H418" s="1193" t="s">
        <v>29</v>
      </c>
      <c r="I418" s="1193" t="s">
        <v>110</v>
      </c>
      <c r="J418" s="1193" t="s">
        <v>30</v>
      </c>
      <c r="K418" s="1194" t="s">
        <v>1770</v>
      </c>
      <c r="L418" s="1195">
        <v>1500000</v>
      </c>
      <c r="M418" s="593">
        <f t="shared" si="43"/>
        <v>1275000</v>
      </c>
      <c r="N418" s="1196">
        <v>2026</v>
      </c>
      <c r="O418" s="1196">
        <v>2028</v>
      </c>
      <c r="P418" s="1197"/>
      <c r="Q418" s="1197" t="s">
        <v>132</v>
      </c>
      <c r="R418" s="1197" t="s">
        <v>132</v>
      </c>
      <c r="S418" s="1197" t="s">
        <v>132</v>
      </c>
      <c r="T418" s="1198"/>
      <c r="U418" s="1198"/>
      <c r="V418" s="1197"/>
      <c r="W418" s="1197"/>
      <c r="X418" s="1197"/>
      <c r="Y418" s="1191" t="s">
        <v>1699</v>
      </c>
      <c r="Z418" s="1199" t="s">
        <v>58</v>
      </c>
    </row>
    <row r="419" spans="1:26" s="384" customFormat="1" ht="123.75">
      <c r="A419" s="640">
        <v>415</v>
      </c>
      <c r="B419" s="836" t="s">
        <v>1697</v>
      </c>
      <c r="C419" s="664" t="s">
        <v>618</v>
      </c>
      <c r="D419" s="836">
        <v>61989266</v>
      </c>
      <c r="E419" s="833">
        <v>102508585</v>
      </c>
      <c r="F419" s="836">
        <v>600171680</v>
      </c>
      <c r="G419" s="833" t="s">
        <v>1700</v>
      </c>
      <c r="H419" s="835" t="s">
        <v>29</v>
      </c>
      <c r="I419" s="835" t="s">
        <v>110</v>
      </c>
      <c r="J419" s="835" t="s">
        <v>30</v>
      </c>
      <c r="K419" s="836" t="s">
        <v>1700</v>
      </c>
      <c r="L419" s="670">
        <v>2000000</v>
      </c>
      <c r="M419" s="659">
        <f t="shared" si="43"/>
        <v>1700000</v>
      </c>
      <c r="N419" s="672">
        <v>2026</v>
      </c>
      <c r="O419" s="672">
        <v>2028</v>
      </c>
      <c r="P419" s="673"/>
      <c r="Q419" s="673"/>
      <c r="R419" s="673"/>
      <c r="S419" s="673"/>
      <c r="T419" s="1200"/>
      <c r="U419" s="1200"/>
      <c r="V419" s="673"/>
      <c r="W419" s="673" t="s">
        <v>132</v>
      </c>
      <c r="X419" s="673"/>
      <c r="Y419" s="664" t="s">
        <v>1701</v>
      </c>
      <c r="Z419" s="642" t="s">
        <v>58</v>
      </c>
    </row>
    <row r="420" spans="1:26" s="384" customFormat="1" ht="45">
      <c r="A420" s="640">
        <v>416</v>
      </c>
      <c r="B420" s="525" t="s">
        <v>1400</v>
      </c>
      <c r="C420" s="284" t="s">
        <v>347</v>
      </c>
      <c r="D420" s="525">
        <v>61955647</v>
      </c>
      <c r="E420" s="543">
        <v>600134229</v>
      </c>
      <c r="F420" s="525">
        <v>61955647</v>
      </c>
      <c r="G420" s="543" t="s">
        <v>1704</v>
      </c>
      <c r="H420" s="474" t="s">
        <v>29</v>
      </c>
      <c r="I420" s="474" t="s">
        <v>30</v>
      </c>
      <c r="J420" s="474" t="s">
        <v>1322</v>
      </c>
      <c r="K420" s="299" t="s">
        <v>1705</v>
      </c>
      <c r="L420" s="290">
        <v>12500000</v>
      </c>
      <c r="M420" s="549">
        <f t="shared" si="43"/>
        <v>10625000</v>
      </c>
      <c r="N420" s="292">
        <v>2026</v>
      </c>
      <c r="O420" s="292">
        <v>2028</v>
      </c>
      <c r="P420" s="293" t="s">
        <v>132</v>
      </c>
      <c r="Q420" s="293" t="s">
        <v>132</v>
      </c>
      <c r="R420" s="293" t="s">
        <v>132</v>
      </c>
      <c r="S420" s="293" t="s">
        <v>132</v>
      </c>
      <c r="T420" s="317"/>
      <c r="U420" s="317"/>
      <c r="V420" s="293"/>
      <c r="W420" s="293"/>
      <c r="X420" s="293"/>
      <c r="Y420" s="284" t="s">
        <v>402</v>
      </c>
      <c r="Z420" s="472" t="s">
        <v>58</v>
      </c>
    </row>
    <row r="421" spans="1:26" s="384" customFormat="1" ht="81.599999999999994" customHeight="1">
      <c r="A421" s="640">
        <v>417</v>
      </c>
      <c r="B421" s="836" t="s">
        <v>1234</v>
      </c>
      <c r="C421" s="664" t="s">
        <v>128</v>
      </c>
      <c r="D421" s="836">
        <v>75027411</v>
      </c>
      <c r="E421" s="833">
        <v>102508526</v>
      </c>
      <c r="F421" s="836">
        <v>600145174</v>
      </c>
      <c r="G421" s="833" t="s">
        <v>1711</v>
      </c>
      <c r="H421" s="835" t="s">
        <v>29</v>
      </c>
      <c r="I421" s="835" t="s">
        <v>30</v>
      </c>
      <c r="J421" s="835" t="s">
        <v>130</v>
      </c>
      <c r="K421" s="299" t="s">
        <v>1712</v>
      </c>
      <c r="L421" s="290">
        <v>12000000</v>
      </c>
      <c r="M421" s="549">
        <f t="shared" si="43"/>
        <v>10200000</v>
      </c>
      <c r="N421" s="1196">
        <v>2026</v>
      </c>
      <c r="O421" s="1196">
        <v>2029</v>
      </c>
      <c r="P421" s="1197" t="s">
        <v>132</v>
      </c>
      <c r="Q421" s="1197" t="s">
        <v>132</v>
      </c>
      <c r="R421" s="1197" t="s">
        <v>132</v>
      </c>
      <c r="S421" s="1197" t="s">
        <v>132</v>
      </c>
      <c r="T421" s="1198"/>
      <c r="U421" s="1198"/>
      <c r="V421" s="1197"/>
      <c r="W421" s="1197"/>
      <c r="X421" s="1197" t="s">
        <v>132</v>
      </c>
      <c r="Y421" s="1191" t="s">
        <v>1180</v>
      </c>
      <c r="Z421" s="1199" t="s">
        <v>58</v>
      </c>
    </row>
    <row r="422" spans="1:26" s="384" customFormat="1" ht="123.75">
      <c r="A422" s="640">
        <v>418</v>
      </c>
      <c r="B422" s="836" t="s">
        <v>1043</v>
      </c>
      <c r="C422" s="664" t="s">
        <v>1044</v>
      </c>
      <c r="D422" s="836">
        <v>71197575</v>
      </c>
      <c r="E422" s="836">
        <v>41035526</v>
      </c>
      <c r="F422" s="836">
        <v>600026833</v>
      </c>
      <c r="G422" s="833" t="s">
        <v>1713</v>
      </c>
      <c r="H422" s="835" t="s">
        <v>142</v>
      </c>
      <c r="I422" s="835" t="s">
        <v>30</v>
      </c>
      <c r="J422" s="835" t="s">
        <v>1046</v>
      </c>
      <c r="K422" s="299" t="s">
        <v>1714</v>
      </c>
      <c r="L422" s="290">
        <v>1500000</v>
      </c>
      <c r="M422" s="549">
        <f t="shared" si="43"/>
        <v>1275000</v>
      </c>
      <c r="N422" s="293">
        <v>2025</v>
      </c>
      <c r="O422" s="293">
        <v>2028</v>
      </c>
      <c r="P422" s="293"/>
      <c r="Q422" s="293" t="s">
        <v>132</v>
      </c>
      <c r="R422" s="293" t="s">
        <v>132</v>
      </c>
      <c r="S422" s="293"/>
      <c r="T422" s="317"/>
      <c r="U422" s="317"/>
      <c r="V422" s="293" t="s">
        <v>132</v>
      </c>
      <c r="W422" s="293" t="s">
        <v>132</v>
      </c>
      <c r="X422" s="293"/>
      <c r="Y422" s="320" t="s">
        <v>1715</v>
      </c>
      <c r="Z422" s="1201" t="s">
        <v>1716</v>
      </c>
    </row>
    <row r="423" spans="1:26" s="384" customFormat="1" ht="123.75">
      <c r="A423" s="640">
        <v>419</v>
      </c>
      <c r="B423" s="836" t="s">
        <v>1043</v>
      </c>
      <c r="C423" s="664" t="s">
        <v>1044</v>
      </c>
      <c r="D423" s="836">
        <v>71197575</v>
      </c>
      <c r="E423" s="836">
        <v>41035526</v>
      </c>
      <c r="F423" s="525">
        <v>600026833</v>
      </c>
      <c r="G423" s="543" t="s">
        <v>1429</v>
      </c>
      <c r="H423" s="474" t="s">
        <v>1559</v>
      </c>
      <c r="I423" s="474" t="s">
        <v>30</v>
      </c>
      <c r="J423" s="474" t="s">
        <v>219</v>
      </c>
      <c r="K423" s="299" t="s">
        <v>1717</v>
      </c>
      <c r="L423" s="290">
        <v>300000</v>
      </c>
      <c r="M423" s="549">
        <f t="shared" si="43"/>
        <v>255000</v>
      </c>
      <c r="N423" s="824">
        <v>2025</v>
      </c>
      <c r="O423" s="824">
        <v>2026</v>
      </c>
      <c r="P423" s="824"/>
      <c r="Q423" s="824" t="s">
        <v>132</v>
      </c>
      <c r="R423" s="824" t="s">
        <v>132</v>
      </c>
      <c r="S423" s="824"/>
      <c r="T423" s="824"/>
      <c r="U423" s="824"/>
      <c r="V423" s="824" t="s">
        <v>132</v>
      </c>
      <c r="W423" s="824" t="s">
        <v>132</v>
      </c>
      <c r="X423" s="824"/>
      <c r="Y423" s="824" t="s">
        <v>1718</v>
      </c>
      <c r="Z423" s="637" t="s">
        <v>1716</v>
      </c>
    </row>
    <row r="424" spans="1:26" s="384" customFormat="1" ht="45">
      <c r="A424" s="1496">
        <v>420</v>
      </c>
      <c r="B424" s="1713" t="s">
        <v>714</v>
      </c>
      <c r="C424" s="1713" t="s">
        <v>715</v>
      </c>
      <c r="D424" s="1714" t="s">
        <v>716</v>
      </c>
      <c r="E424" s="1715">
        <v>102520585</v>
      </c>
      <c r="F424" s="1716">
        <v>600144909</v>
      </c>
      <c r="G424" s="1498" t="s">
        <v>1719</v>
      </c>
      <c r="H424" s="1491" t="s">
        <v>29</v>
      </c>
      <c r="I424" s="1491" t="s">
        <v>110</v>
      </c>
      <c r="J424" s="1491" t="s">
        <v>30</v>
      </c>
      <c r="K424" s="1462" t="s">
        <v>1720</v>
      </c>
      <c r="L424" s="1711">
        <v>5000000</v>
      </c>
      <c r="M424" s="1712">
        <f t="shared" si="43"/>
        <v>4250000</v>
      </c>
      <c r="N424" s="1499">
        <v>2025</v>
      </c>
      <c r="O424" s="1499">
        <v>2028</v>
      </c>
      <c r="P424" s="1495" t="s">
        <v>132</v>
      </c>
      <c r="Q424" s="1495" t="s">
        <v>132</v>
      </c>
      <c r="R424" s="1495" t="s">
        <v>132</v>
      </c>
      <c r="S424" s="1495" t="s">
        <v>132</v>
      </c>
      <c r="T424" s="1502"/>
      <c r="U424" s="1502"/>
      <c r="V424" s="1495"/>
      <c r="W424" s="1495"/>
      <c r="X424" s="1495"/>
      <c r="Y424" s="1717" t="s">
        <v>1991</v>
      </c>
      <c r="Z424" s="1718" t="s">
        <v>1992</v>
      </c>
    </row>
    <row r="425" spans="1:26" s="384" customFormat="1" ht="45">
      <c r="A425" s="640">
        <v>421</v>
      </c>
      <c r="B425" s="321" t="s">
        <v>714</v>
      </c>
      <c r="C425" s="321" t="s">
        <v>715</v>
      </c>
      <c r="D425" s="1202" t="s">
        <v>716</v>
      </c>
      <c r="E425" s="314">
        <v>102520585</v>
      </c>
      <c r="F425" s="314">
        <v>600144909</v>
      </c>
      <c r="G425" s="543" t="s">
        <v>1829</v>
      </c>
      <c r="H425" s="474" t="s">
        <v>29</v>
      </c>
      <c r="I425" s="474" t="s">
        <v>110</v>
      </c>
      <c r="J425" s="474" t="s">
        <v>30</v>
      </c>
      <c r="K425" s="299" t="s">
        <v>1721</v>
      </c>
      <c r="L425" s="670">
        <v>8000000</v>
      </c>
      <c r="M425" s="659">
        <f t="shared" si="43"/>
        <v>6800000</v>
      </c>
      <c r="N425" s="292">
        <v>2025</v>
      </c>
      <c r="O425" s="292">
        <v>2028</v>
      </c>
      <c r="P425" s="293" t="s">
        <v>132</v>
      </c>
      <c r="Q425" s="293" t="s">
        <v>132</v>
      </c>
      <c r="R425" s="293" t="s">
        <v>132</v>
      </c>
      <c r="S425" s="293" t="s">
        <v>132</v>
      </c>
      <c r="T425" s="317"/>
      <c r="U425" s="317"/>
      <c r="V425" s="293"/>
      <c r="W425" s="293"/>
      <c r="X425" s="293"/>
      <c r="Y425" s="284" t="s">
        <v>1294</v>
      </c>
      <c r="Z425" s="472"/>
    </row>
    <row r="426" spans="1:26" s="384" customFormat="1" ht="112.5">
      <c r="A426" s="640">
        <v>422</v>
      </c>
      <c r="B426" s="284" t="s">
        <v>1061</v>
      </c>
      <c r="C426" s="288" t="s">
        <v>724</v>
      </c>
      <c r="D426" s="470">
        <v>256998117</v>
      </c>
      <c r="E426" s="470">
        <v>151040290</v>
      </c>
      <c r="F426" s="492">
        <v>600006018</v>
      </c>
      <c r="G426" s="284" t="s">
        <v>1725</v>
      </c>
      <c r="H426" s="471" t="s">
        <v>29</v>
      </c>
      <c r="I426" s="471" t="s">
        <v>307</v>
      </c>
      <c r="J426" s="284" t="s">
        <v>30</v>
      </c>
      <c r="K426" s="299" t="s">
        <v>1726</v>
      </c>
      <c r="L426" s="290">
        <v>7800000</v>
      </c>
      <c r="M426" s="811">
        <f>L426/100*85</f>
        <v>6630000</v>
      </c>
      <c r="N426" s="319" t="s">
        <v>223</v>
      </c>
      <c r="O426" s="319" t="s">
        <v>180</v>
      </c>
      <c r="P426" s="293" t="s">
        <v>132</v>
      </c>
      <c r="Q426" s="293" t="s">
        <v>132</v>
      </c>
      <c r="R426" s="293" t="s">
        <v>132</v>
      </c>
      <c r="S426" s="293" t="s">
        <v>132</v>
      </c>
      <c r="T426" s="293"/>
      <c r="U426" s="293"/>
      <c r="V426" s="293"/>
      <c r="W426" s="293" t="s">
        <v>132</v>
      </c>
      <c r="X426" s="293" t="s">
        <v>132</v>
      </c>
      <c r="Y426" s="284" t="s">
        <v>1727</v>
      </c>
      <c r="Z426" s="472" t="s">
        <v>58</v>
      </c>
    </row>
    <row r="427" spans="1:26" s="384" customFormat="1" ht="56.25">
      <c r="A427" s="640">
        <v>423</v>
      </c>
      <c r="B427" s="525" t="s">
        <v>474</v>
      </c>
      <c r="C427" s="284" t="s">
        <v>724</v>
      </c>
      <c r="D427" s="525">
        <v>26829690</v>
      </c>
      <c r="E427" s="543">
        <v>691000565</v>
      </c>
      <c r="F427" s="525">
        <v>181007878</v>
      </c>
      <c r="G427" s="543" t="s">
        <v>1728</v>
      </c>
      <c r="H427" s="474" t="s">
        <v>142</v>
      </c>
      <c r="I427" s="474" t="s">
        <v>30</v>
      </c>
      <c r="J427" s="474" t="s">
        <v>30</v>
      </c>
      <c r="K427" s="299" t="s">
        <v>1729</v>
      </c>
      <c r="L427" s="290">
        <v>5000000</v>
      </c>
      <c r="M427" s="485">
        <f>L427/100*85</f>
        <v>4250000</v>
      </c>
      <c r="N427" s="292">
        <v>2025</v>
      </c>
      <c r="O427" s="292">
        <v>2026</v>
      </c>
      <c r="P427" s="293"/>
      <c r="Q427" s="293"/>
      <c r="R427" s="293"/>
      <c r="S427" s="293" t="s">
        <v>132</v>
      </c>
      <c r="T427" s="317"/>
      <c r="U427" s="317"/>
      <c r="V427" s="293"/>
      <c r="W427" s="293"/>
      <c r="X427" s="293" t="s">
        <v>132</v>
      </c>
      <c r="Y427" s="284" t="s">
        <v>1424</v>
      </c>
      <c r="Z427" s="472" t="s">
        <v>58</v>
      </c>
    </row>
    <row r="428" spans="1:26" s="384" customFormat="1" ht="33.75">
      <c r="A428" s="1496">
        <v>424</v>
      </c>
      <c r="B428" s="1497" t="s">
        <v>827</v>
      </c>
      <c r="C428" s="1473" t="s">
        <v>173</v>
      </c>
      <c r="D428" s="1497">
        <v>70978310</v>
      </c>
      <c r="E428" s="1488">
        <v>102508560</v>
      </c>
      <c r="F428" s="1488">
        <v>600145182</v>
      </c>
      <c r="G428" s="1498" t="s">
        <v>1737</v>
      </c>
      <c r="H428" s="1491" t="s">
        <v>29</v>
      </c>
      <c r="I428" s="1491" t="s">
        <v>110</v>
      </c>
      <c r="J428" s="1491" t="s">
        <v>30</v>
      </c>
      <c r="K428" s="1462" t="s">
        <v>1738</v>
      </c>
      <c r="L428" s="1493">
        <v>2000000</v>
      </c>
      <c r="M428" s="1494">
        <f t="shared" ref="M428" si="44">L428/100*85</f>
        <v>1700000</v>
      </c>
      <c r="N428" s="1499">
        <v>2027</v>
      </c>
      <c r="O428" s="1486">
        <v>2030</v>
      </c>
      <c r="P428" s="1500" t="s">
        <v>41</v>
      </c>
      <c r="Q428" s="1501" t="s">
        <v>41</v>
      </c>
      <c r="R428" s="1495" t="s">
        <v>41</v>
      </c>
      <c r="S428" s="1495" t="s">
        <v>41</v>
      </c>
      <c r="T428" s="1502"/>
      <c r="U428" s="1502"/>
      <c r="V428" s="1495"/>
      <c r="W428" s="1495"/>
      <c r="X428" s="1495" t="s">
        <v>132</v>
      </c>
      <c r="Y428" s="1487" t="s">
        <v>423</v>
      </c>
      <c r="Z428" s="472" t="s">
        <v>58</v>
      </c>
    </row>
    <row r="429" spans="1:26" s="384" customFormat="1" ht="56.25">
      <c r="A429" s="640">
        <v>425</v>
      </c>
      <c r="B429" s="525" t="s">
        <v>172</v>
      </c>
      <c r="C429" s="284" t="s">
        <v>1362</v>
      </c>
      <c r="D429" s="525">
        <v>70978336</v>
      </c>
      <c r="E429" s="543">
        <v>102508917</v>
      </c>
      <c r="F429" s="525">
        <v>600145239</v>
      </c>
      <c r="G429" s="543" t="s">
        <v>1739</v>
      </c>
      <c r="H429" s="474" t="s">
        <v>29</v>
      </c>
      <c r="I429" s="474" t="s">
        <v>110</v>
      </c>
      <c r="J429" s="474" t="s">
        <v>30</v>
      </c>
      <c r="K429" s="299" t="s">
        <v>1740</v>
      </c>
      <c r="L429" s="290">
        <v>10000000</v>
      </c>
      <c r="M429" s="549">
        <f t="shared" ref="M429:M438" si="45">L429/100*85</f>
        <v>8500000</v>
      </c>
      <c r="N429" s="292">
        <v>2025</v>
      </c>
      <c r="O429" s="292">
        <v>2027</v>
      </c>
      <c r="P429" s="293" t="s">
        <v>132</v>
      </c>
      <c r="Q429" s="293" t="s">
        <v>132</v>
      </c>
      <c r="R429" s="293" t="s">
        <v>132</v>
      </c>
      <c r="S429" s="293" t="s">
        <v>132</v>
      </c>
      <c r="T429" s="317"/>
      <c r="U429" s="317"/>
      <c r="V429" s="293" t="s">
        <v>132</v>
      </c>
      <c r="W429" s="293" t="s">
        <v>132</v>
      </c>
      <c r="X429" s="293" t="s">
        <v>132</v>
      </c>
      <c r="Y429" s="284" t="s">
        <v>1741</v>
      </c>
      <c r="Z429" s="472" t="s">
        <v>58</v>
      </c>
    </row>
    <row r="430" spans="1:26" s="384" customFormat="1" ht="45">
      <c r="A430" s="640">
        <v>426</v>
      </c>
      <c r="B430" s="525" t="s">
        <v>172</v>
      </c>
      <c r="C430" s="284" t="s">
        <v>1362</v>
      </c>
      <c r="D430" s="525">
        <v>70978336</v>
      </c>
      <c r="E430" s="543">
        <v>102508917</v>
      </c>
      <c r="F430" s="525">
        <v>600145239</v>
      </c>
      <c r="G430" s="543" t="s">
        <v>1742</v>
      </c>
      <c r="H430" s="474" t="s">
        <v>29</v>
      </c>
      <c r="I430" s="474" t="s">
        <v>110</v>
      </c>
      <c r="J430" s="474" t="s">
        <v>30</v>
      </c>
      <c r="K430" s="299" t="s">
        <v>1743</v>
      </c>
      <c r="L430" s="290">
        <v>3000000</v>
      </c>
      <c r="M430" s="549">
        <f t="shared" si="45"/>
        <v>2550000</v>
      </c>
      <c r="N430" s="292">
        <v>2026</v>
      </c>
      <c r="O430" s="292">
        <v>2028</v>
      </c>
      <c r="P430" s="293" t="s">
        <v>132</v>
      </c>
      <c r="Q430" s="293" t="s">
        <v>132</v>
      </c>
      <c r="R430" s="293" t="s">
        <v>132</v>
      </c>
      <c r="S430" s="293" t="s">
        <v>132</v>
      </c>
      <c r="T430" s="317"/>
      <c r="U430" s="317"/>
      <c r="V430" s="293" t="s">
        <v>132</v>
      </c>
      <c r="W430" s="293" t="s">
        <v>132</v>
      </c>
      <c r="X430" s="293" t="s">
        <v>132</v>
      </c>
      <c r="Y430" s="284" t="s">
        <v>1741</v>
      </c>
      <c r="Z430" s="472" t="s">
        <v>58</v>
      </c>
    </row>
    <row r="431" spans="1:26" s="384" customFormat="1" ht="56.25">
      <c r="A431" s="640">
        <v>427</v>
      </c>
      <c r="B431" s="284" t="s">
        <v>315</v>
      </c>
      <c r="C431" s="284" t="s">
        <v>173</v>
      </c>
      <c r="D431" s="509" t="s">
        <v>316</v>
      </c>
      <c r="E431" s="321">
        <v>102508801</v>
      </c>
      <c r="F431" s="473">
        <v>600145077</v>
      </c>
      <c r="G431" s="543" t="s">
        <v>1739</v>
      </c>
      <c r="H431" s="474" t="s">
        <v>29</v>
      </c>
      <c r="I431" s="474" t="s">
        <v>110</v>
      </c>
      <c r="J431" s="474" t="s">
        <v>30</v>
      </c>
      <c r="K431" s="299" t="s">
        <v>1740</v>
      </c>
      <c r="L431" s="290">
        <v>10000000</v>
      </c>
      <c r="M431" s="549">
        <f t="shared" si="45"/>
        <v>8500000</v>
      </c>
      <c r="N431" s="292">
        <v>2025</v>
      </c>
      <c r="O431" s="292">
        <v>2027</v>
      </c>
      <c r="P431" s="293" t="s">
        <v>132</v>
      </c>
      <c r="Q431" s="293" t="s">
        <v>132</v>
      </c>
      <c r="R431" s="293" t="s">
        <v>132</v>
      </c>
      <c r="S431" s="293" t="s">
        <v>132</v>
      </c>
      <c r="T431" s="317"/>
      <c r="U431" s="317" t="s">
        <v>132</v>
      </c>
      <c r="V431" s="293" t="s">
        <v>132</v>
      </c>
      <c r="W431" s="293"/>
      <c r="X431" s="293"/>
      <c r="Y431" s="284" t="s">
        <v>1745</v>
      </c>
      <c r="Z431" s="472" t="s">
        <v>58</v>
      </c>
    </row>
    <row r="432" spans="1:26" s="384" customFormat="1" ht="123.75">
      <c r="A432" s="640">
        <v>428</v>
      </c>
      <c r="B432" s="284" t="s">
        <v>315</v>
      </c>
      <c r="C432" s="284" t="s">
        <v>173</v>
      </c>
      <c r="D432" s="509" t="s">
        <v>316</v>
      </c>
      <c r="E432" s="321">
        <v>102508801</v>
      </c>
      <c r="F432" s="473">
        <v>600145077</v>
      </c>
      <c r="G432" s="543" t="s">
        <v>1746</v>
      </c>
      <c r="H432" s="474" t="s">
        <v>29</v>
      </c>
      <c r="I432" s="474" t="s">
        <v>110</v>
      </c>
      <c r="J432" s="474" t="s">
        <v>30</v>
      </c>
      <c r="K432" s="299" t="s">
        <v>1744</v>
      </c>
      <c r="L432" s="290">
        <v>8000000</v>
      </c>
      <c r="M432" s="549">
        <f t="shared" si="45"/>
        <v>6800000</v>
      </c>
      <c r="N432" s="292">
        <v>2025</v>
      </c>
      <c r="O432" s="292">
        <v>2027</v>
      </c>
      <c r="P432" s="293" t="s">
        <v>132</v>
      </c>
      <c r="Q432" s="293" t="s">
        <v>132</v>
      </c>
      <c r="R432" s="293" t="s">
        <v>132</v>
      </c>
      <c r="S432" s="293" t="s">
        <v>132</v>
      </c>
      <c r="T432" s="317"/>
      <c r="U432" s="317" t="s">
        <v>132</v>
      </c>
      <c r="V432" s="293" t="s">
        <v>132</v>
      </c>
      <c r="W432" s="293"/>
      <c r="X432" s="293"/>
      <c r="Y432" s="284" t="s">
        <v>1745</v>
      </c>
      <c r="Z432" s="586" t="s">
        <v>1747</v>
      </c>
    </row>
    <row r="433" spans="1:26" s="384" customFormat="1" ht="45">
      <c r="A433" s="640">
        <v>429</v>
      </c>
      <c r="B433" s="284" t="s">
        <v>867</v>
      </c>
      <c r="C433" s="284" t="s">
        <v>1362</v>
      </c>
      <c r="D433" s="473">
        <v>70944628</v>
      </c>
      <c r="E433" s="473">
        <v>102844186</v>
      </c>
      <c r="F433" s="473">
        <v>600144968</v>
      </c>
      <c r="G433" s="543" t="s">
        <v>1748</v>
      </c>
      <c r="H433" s="474" t="s">
        <v>29</v>
      </c>
      <c r="I433" s="474" t="s">
        <v>110</v>
      </c>
      <c r="J433" s="474" t="s">
        <v>30</v>
      </c>
      <c r="K433" s="299" t="s">
        <v>1749</v>
      </c>
      <c r="L433" s="290">
        <v>5000000</v>
      </c>
      <c r="M433" s="549">
        <f t="shared" si="45"/>
        <v>4250000</v>
      </c>
      <c r="N433" s="292">
        <v>2025</v>
      </c>
      <c r="O433" s="292">
        <v>2028</v>
      </c>
      <c r="P433" s="293" t="s">
        <v>132</v>
      </c>
      <c r="Q433" s="293" t="s">
        <v>132</v>
      </c>
      <c r="R433" s="293" t="s">
        <v>132</v>
      </c>
      <c r="S433" s="293" t="s">
        <v>132</v>
      </c>
      <c r="T433" s="317"/>
      <c r="U433" s="317"/>
      <c r="V433" s="293" t="s">
        <v>132</v>
      </c>
      <c r="W433" s="293" t="s">
        <v>132</v>
      </c>
      <c r="X433" s="293"/>
      <c r="Y433" s="284" t="s">
        <v>1750</v>
      </c>
      <c r="Z433" s="472"/>
    </row>
    <row r="434" spans="1:26" s="384" customFormat="1" ht="112.5">
      <c r="A434" s="640">
        <v>430</v>
      </c>
      <c r="B434" s="525" t="s">
        <v>888</v>
      </c>
      <c r="C434" s="525" t="s">
        <v>173</v>
      </c>
      <c r="D434" s="525">
        <v>70978387</v>
      </c>
      <c r="E434" s="525">
        <v>102508941</v>
      </c>
      <c r="F434" s="525">
        <v>600145247</v>
      </c>
      <c r="G434" s="525" t="s">
        <v>1751</v>
      </c>
      <c r="H434" s="474" t="s">
        <v>29</v>
      </c>
      <c r="I434" s="474" t="s">
        <v>110</v>
      </c>
      <c r="J434" s="474" t="s">
        <v>30</v>
      </c>
      <c r="K434" s="299" t="s">
        <v>1752</v>
      </c>
      <c r="L434" s="290">
        <v>4000000</v>
      </c>
      <c r="M434" s="549">
        <f t="shared" si="45"/>
        <v>3400000</v>
      </c>
      <c r="N434" s="292">
        <v>2026</v>
      </c>
      <c r="O434" s="292">
        <v>2030</v>
      </c>
      <c r="P434" s="1203"/>
      <c r="Q434" s="581" t="s">
        <v>132</v>
      </c>
      <c r="R434" s="581" t="s">
        <v>132</v>
      </c>
      <c r="S434" s="581"/>
      <c r="T434" s="581"/>
      <c r="U434" s="581"/>
      <c r="V434" s="581" t="s">
        <v>41</v>
      </c>
      <c r="W434" s="581" t="s">
        <v>132</v>
      </c>
      <c r="X434" s="525"/>
      <c r="Y434" s="525" t="s">
        <v>276</v>
      </c>
      <c r="Z434" s="1204" t="s">
        <v>58</v>
      </c>
    </row>
    <row r="435" spans="1:26" s="384" customFormat="1" ht="90">
      <c r="A435" s="640">
        <v>431</v>
      </c>
      <c r="B435" s="525" t="s">
        <v>888</v>
      </c>
      <c r="C435" s="525" t="s">
        <v>173</v>
      </c>
      <c r="D435" s="525">
        <v>70978387</v>
      </c>
      <c r="E435" s="525">
        <v>102508941</v>
      </c>
      <c r="F435" s="525">
        <v>600145247</v>
      </c>
      <c r="G435" s="525" t="s">
        <v>1753</v>
      </c>
      <c r="H435" s="474" t="s">
        <v>29</v>
      </c>
      <c r="I435" s="474" t="s">
        <v>110</v>
      </c>
      <c r="J435" s="474" t="s">
        <v>30</v>
      </c>
      <c r="K435" s="299" t="s">
        <v>1754</v>
      </c>
      <c r="L435" s="290">
        <v>10000000</v>
      </c>
      <c r="M435" s="549">
        <f t="shared" si="45"/>
        <v>8500000</v>
      </c>
      <c r="N435" s="292">
        <v>2026</v>
      </c>
      <c r="O435" s="292">
        <v>2030</v>
      </c>
      <c r="P435" s="293" t="s">
        <v>132</v>
      </c>
      <c r="Q435" s="293" t="s">
        <v>132</v>
      </c>
      <c r="R435" s="293" t="s">
        <v>132</v>
      </c>
      <c r="S435" s="293" t="s">
        <v>132</v>
      </c>
      <c r="T435" s="317"/>
      <c r="U435" s="317"/>
      <c r="V435" s="293" t="s">
        <v>132</v>
      </c>
      <c r="W435" s="293"/>
      <c r="X435" s="293"/>
      <c r="Y435" s="284" t="s">
        <v>276</v>
      </c>
      <c r="Z435" s="472" t="s">
        <v>58</v>
      </c>
    </row>
    <row r="436" spans="1:26" s="384" customFormat="1" ht="101.25">
      <c r="A436" s="640">
        <v>432</v>
      </c>
      <c r="B436" s="525" t="s">
        <v>888</v>
      </c>
      <c r="C436" s="525" t="s">
        <v>173</v>
      </c>
      <c r="D436" s="525">
        <v>70978387</v>
      </c>
      <c r="E436" s="525">
        <v>102508941</v>
      </c>
      <c r="F436" s="525">
        <v>600145247</v>
      </c>
      <c r="G436" s="525" t="s">
        <v>1755</v>
      </c>
      <c r="H436" s="474" t="s">
        <v>29</v>
      </c>
      <c r="I436" s="474" t="s">
        <v>110</v>
      </c>
      <c r="J436" s="474" t="s">
        <v>30</v>
      </c>
      <c r="K436" s="299" t="s">
        <v>1756</v>
      </c>
      <c r="L436" s="438">
        <v>5000000</v>
      </c>
      <c r="M436" s="549">
        <f t="shared" si="45"/>
        <v>4250000</v>
      </c>
      <c r="N436" s="475">
        <v>2026</v>
      </c>
      <c r="O436" s="475">
        <v>2030</v>
      </c>
      <c r="P436" s="293"/>
      <c r="Q436" s="293" t="s">
        <v>132</v>
      </c>
      <c r="R436" s="293" t="s">
        <v>132</v>
      </c>
      <c r="S436" s="293" t="s">
        <v>132</v>
      </c>
      <c r="T436" s="317"/>
      <c r="U436" s="317"/>
      <c r="V436" s="293" t="s">
        <v>132</v>
      </c>
      <c r="W436" s="293" t="s">
        <v>132</v>
      </c>
      <c r="X436" s="293"/>
      <c r="Y436" s="284" t="s">
        <v>276</v>
      </c>
      <c r="Z436" s="472" t="s">
        <v>58</v>
      </c>
    </row>
    <row r="437" spans="1:26" s="384" customFormat="1" ht="56.25">
      <c r="A437" s="1367">
        <v>433</v>
      </c>
      <c r="B437" s="1169" t="s">
        <v>311</v>
      </c>
      <c r="C437" s="1170" t="s">
        <v>314</v>
      </c>
      <c r="D437" s="1169">
        <v>70942633</v>
      </c>
      <c r="E437" s="1171" t="s">
        <v>1149</v>
      </c>
      <c r="F437" s="1169">
        <v>600134164</v>
      </c>
      <c r="G437" s="1171" t="s">
        <v>1761</v>
      </c>
      <c r="H437" s="1172" t="s">
        <v>29</v>
      </c>
      <c r="I437" s="1172" t="s">
        <v>1152</v>
      </c>
      <c r="J437" s="1172" t="s">
        <v>314</v>
      </c>
      <c r="K437" s="1457" t="s">
        <v>1884</v>
      </c>
      <c r="L437" s="1456">
        <v>4500000</v>
      </c>
      <c r="M437" s="1165">
        <f t="shared" si="45"/>
        <v>3825000</v>
      </c>
      <c r="N437" s="1082">
        <v>2026</v>
      </c>
      <c r="O437" s="1082">
        <v>2027</v>
      </c>
      <c r="P437" s="1174"/>
      <c r="Q437" s="1174" t="s">
        <v>41</v>
      </c>
      <c r="R437" s="1174" t="s">
        <v>41</v>
      </c>
      <c r="S437" s="1174" t="s">
        <v>41</v>
      </c>
      <c r="T437" s="1175"/>
      <c r="U437" s="1175"/>
      <c r="V437" s="1174" t="s">
        <v>41</v>
      </c>
      <c r="W437" s="1174"/>
      <c r="X437" s="1174"/>
      <c r="Y437" s="1170" t="s">
        <v>276</v>
      </c>
      <c r="Z437" s="472" t="s">
        <v>58</v>
      </c>
    </row>
    <row r="438" spans="1:26" s="384" customFormat="1" ht="45">
      <c r="A438" s="640">
        <v>434</v>
      </c>
      <c r="B438" s="525" t="s">
        <v>311</v>
      </c>
      <c r="C438" s="284" t="s">
        <v>314</v>
      </c>
      <c r="D438" s="525">
        <v>70942633</v>
      </c>
      <c r="E438" s="543" t="s">
        <v>1149</v>
      </c>
      <c r="F438" s="525">
        <v>600134164</v>
      </c>
      <c r="G438" s="543" t="s">
        <v>1762</v>
      </c>
      <c r="H438" s="474" t="s">
        <v>29</v>
      </c>
      <c r="I438" s="474" t="s">
        <v>1152</v>
      </c>
      <c r="J438" s="474" t="s">
        <v>314</v>
      </c>
      <c r="K438" s="299" t="s">
        <v>1763</v>
      </c>
      <c r="L438" s="290">
        <v>3300000</v>
      </c>
      <c r="M438" s="549">
        <f t="shared" si="45"/>
        <v>2805000</v>
      </c>
      <c r="N438" s="292">
        <v>2026</v>
      </c>
      <c r="O438" s="292">
        <v>2027</v>
      </c>
      <c r="P438" s="293"/>
      <c r="Q438" s="293" t="s">
        <v>41</v>
      </c>
      <c r="R438" s="293" t="s">
        <v>41</v>
      </c>
      <c r="S438" s="293" t="s">
        <v>41</v>
      </c>
      <c r="T438" s="317"/>
      <c r="U438" s="317"/>
      <c r="V438" s="293" t="s">
        <v>41</v>
      </c>
      <c r="W438" s="293"/>
      <c r="X438" s="293"/>
      <c r="Y438" s="284" t="s">
        <v>276</v>
      </c>
      <c r="Z438" s="472" t="s">
        <v>58</v>
      </c>
    </row>
    <row r="439" spans="1:26" s="384" customFormat="1" ht="45">
      <c r="A439" s="640">
        <v>435</v>
      </c>
      <c r="B439" s="1190" t="s">
        <v>412</v>
      </c>
      <c r="C439" s="1191" t="s">
        <v>413</v>
      </c>
      <c r="D439" s="1190">
        <v>71000127</v>
      </c>
      <c r="E439" s="1192">
        <v>102492981</v>
      </c>
      <c r="F439" s="1190">
        <v>600144992</v>
      </c>
      <c r="G439" s="1192" t="s">
        <v>1765</v>
      </c>
      <c r="H439" s="1193" t="s">
        <v>29</v>
      </c>
      <c r="I439" s="1193" t="s">
        <v>110</v>
      </c>
      <c r="J439" s="1193" t="s">
        <v>30</v>
      </c>
      <c r="K439" s="1194" t="s">
        <v>1766</v>
      </c>
      <c r="L439" s="1195">
        <v>2400000</v>
      </c>
      <c r="M439" s="593">
        <f t="shared" ref="M439:M440" si="46">L439/100*85</f>
        <v>2040000</v>
      </c>
      <c r="N439" s="1196">
        <v>2026</v>
      </c>
      <c r="O439" s="1196">
        <v>2027</v>
      </c>
      <c r="P439" s="1197"/>
      <c r="Q439" s="1197"/>
      <c r="R439" s="1197"/>
      <c r="S439" s="1197"/>
      <c r="T439" s="1198"/>
      <c r="U439" s="1198"/>
      <c r="V439" s="1197"/>
      <c r="W439" s="1197"/>
      <c r="X439" s="1197"/>
      <c r="Y439" s="1191"/>
      <c r="Z439" s="1199" t="s">
        <v>58</v>
      </c>
    </row>
    <row r="440" spans="1:26" s="384" customFormat="1" ht="45">
      <c r="A440" s="640">
        <v>436</v>
      </c>
      <c r="B440" s="836" t="s">
        <v>412</v>
      </c>
      <c r="C440" s="664" t="s">
        <v>413</v>
      </c>
      <c r="D440" s="836">
        <v>71000127</v>
      </c>
      <c r="E440" s="833">
        <v>102492981</v>
      </c>
      <c r="F440" s="836">
        <v>60014492</v>
      </c>
      <c r="G440" s="833" t="s">
        <v>1767</v>
      </c>
      <c r="H440" s="835" t="s">
        <v>29</v>
      </c>
      <c r="I440" s="835" t="s">
        <v>110</v>
      </c>
      <c r="J440" s="835" t="s">
        <v>30</v>
      </c>
      <c r="K440" s="1177" t="s">
        <v>1768</v>
      </c>
      <c r="L440" s="670">
        <v>320000</v>
      </c>
      <c r="M440" s="659">
        <f t="shared" si="46"/>
        <v>272000</v>
      </c>
      <c r="N440" s="672">
        <v>2026</v>
      </c>
      <c r="O440" s="672">
        <v>2027</v>
      </c>
      <c r="P440" s="673"/>
      <c r="Q440" s="673"/>
      <c r="R440" s="673"/>
      <c r="S440" s="673"/>
      <c r="T440" s="1200"/>
      <c r="U440" s="1200"/>
      <c r="V440" s="673"/>
      <c r="W440" s="673"/>
      <c r="X440" s="673"/>
      <c r="Y440" s="664"/>
      <c r="Z440" s="642" t="s">
        <v>58</v>
      </c>
    </row>
    <row r="441" spans="1:26" s="384" customFormat="1" ht="33.75">
      <c r="A441" s="830">
        <v>437</v>
      </c>
      <c r="B441" s="1449" t="s">
        <v>583</v>
      </c>
      <c r="C441" s="1433" t="s">
        <v>26</v>
      </c>
      <c r="D441" s="1449">
        <v>70933979</v>
      </c>
      <c r="E441" s="1450">
        <v>102508046</v>
      </c>
      <c r="F441" s="1449">
        <v>600145000</v>
      </c>
      <c r="G441" s="1450" t="s">
        <v>1783</v>
      </c>
      <c r="H441" s="1451" t="s">
        <v>29</v>
      </c>
      <c r="I441" s="1451" t="s">
        <v>30</v>
      </c>
      <c r="J441" s="1451" t="s">
        <v>26</v>
      </c>
      <c r="K441" s="1435" t="s">
        <v>1784</v>
      </c>
      <c r="L441" s="1418">
        <v>18000000</v>
      </c>
      <c r="M441" s="1452">
        <v>15000000</v>
      </c>
      <c r="N441" s="1420">
        <v>2026</v>
      </c>
      <c r="O441" s="1420">
        <v>2032</v>
      </c>
      <c r="P441" s="1437" t="s">
        <v>132</v>
      </c>
      <c r="Q441" s="1437" t="s">
        <v>132</v>
      </c>
      <c r="R441" s="1453" t="s">
        <v>132</v>
      </c>
      <c r="S441" s="1437" t="s">
        <v>132</v>
      </c>
      <c r="T441" s="1454" t="s">
        <v>132</v>
      </c>
      <c r="U441" s="1455"/>
      <c r="V441" s="1437"/>
      <c r="W441" s="1437"/>
      <c r="X441" s="1437" t="s">
        <v>132</v>
      </c>
      <c r="Y441" s="1433"/>
      <c r="Z441" s="472"/>
    </row>
    <row r="442" spans="1:26" s="384" customFormat="1" ht="90">
      <c r="A442" s="640">
        <v>438</v>
      </c>
      <c r="B442" s="1738" t="s">
        <v>1841</v>
      </c>
      <c r="C442" s="284" t="s">
        <v>699</v>
      </c>
      <c r="D442" s="525">
        <v>1721836</v>
      </c>
      <c r="E442" s="543">
        <v>181054566</v>
      </c>
      <c r="F442" s="525">
        <v>691006326</v>
      </c>
      <c r="G442" s="315" t="s">
        <v>1786</v>
      </c>
      <c r="H442" s="474" t="s">
        <v>142</v>
      </c>
      <c r="I442" s="315" t="s">
        <v>30</v>
      </c>
      <c r="J442" s="315" t="s">
        <v>30</v>
      </c>
      <c r="K442" s="318" t="s">
        <v>1787</v>
      </c>
      <c r="L442" s="290">
        <v>600000</v>
      </c>
      <c r="M442" s="549">
        <v>500000</v>
      </c>
      <c r="N442" s="383" t="s">
        <v>702</v>
      </c>
      <c r="O442" s="383" t="s">
        <v>1785</v>
      </c>
      <c r="P442" s="320"/>
      <c r="Q442" s="320"/>
      <c r="R442" s="320"/>
      <c r="S442" s="320"/>
      <c r="T442" s="320"/>
      <c r="U442" s="320"/>
      <c r="V442" s="320"/>
      <c r="W442" s="320"/>
      <c r="X442" s="320" t="s">
        <v>132</v>
      </c>
      <c r="Y442" s="315" t="s">
        <v>1788</v>
      </c>
      <c r="Z442" s="213" t="s">
        <v>58</v>
      </c>
    </row>
    <row r="443" spans="1:26" s="384" customFormat="1" ht="78.75">
      <c r="A443" s="640">
        <v>439</v>
      </c>
      <c r="B443" s="1738" t="s">
        <v>1841</v>
      </c>
      <c r="C443" s="284" t="s">
        <v>699</v>
      </c>
      <c r="D443" s="525">
        <v>1721836</v>
      </c>
      <c r="E443" s="543">
        <v>181054566</v>
      </c>
      <c r="F443" s="525">
        <v>691006326</v>
      </c>
      <c r="G443" s="315" t="s">
        <v>1786</v>
      </c>
      <c r="H443" s="474" t="s">
        <v>142</v>
      </c>
      <c r="I443" s="315" t="s">
        <v>30</v>
      </c>
      <c r="J443" s="315" t="s">
        <v>30</v>
      </c>
      <c r="K443" s="318" t="s">
        <v>1789</v>
      </c>
      <c r="L443" s="290">
        <v>1100000</v>
      </c>
      <c r="M443" s="549">
        <v>900000</v>
      </c>
      <c r="N443" s="383" t="s">
        <v>702</v>
      </c>
      <c r="O443" s="383" t="s">
        <v>1785</v>
      </c>
      <c r="P443" s="320" t="s">
        <v>41</v>
      </c>
      <c r="Q443" s="320" t="s">
        <v>41</v>
      </c>
      <c r="R443" s="320" t="s">
        <v>41</v>
      </c>
      <c r="S443" s="320" t="s">
        <v>41</v>
      </c>
      <c r="T443" s="320"/>
      <c r="U443" s="320"/>
      <c r="V443" s="320"/>
      <c r="W443" s="320"/>
      <c r="X443" s="320" t="s">
        <v>132</v>
      </c>
      <c r="Y443" s="315" t="s">
        <v>1788</v>
      </c>
      <c r="Z443" s="213" t="s">
        <v>58</v>
      </c>
    </row>
    <row r="444" spans="1:26" s="214" customFormat="1" ht="78.75">
      <c r="A444" s="1613">
        <v>440</v>
      </c>
      <c r="B444" s="1624" t="s">
        <v>1442</v>
      </c>
      <c r="C444" s="1619" t="s">
        <v>216</v>
      </c>
      <c r="D444" s="525">
        <v>64627918</v>
      </c>
      <c r="E444" s="525">
        <v>102832722</v>
      </c>
      <c r="F444" s="525">
        <v>600144950</v>
      </c>
      <c r="G444" s="1620" t="s">
        <v>1800</v>
      </c>
      <c r="H444" s="1619" t="s">
        <v>29</v>
      </c>
      <c r="I444" s="1619" t="s">
        <v>30</v>
      </c>
      <c r="J444" s="1619" t="s">
        <v>219</v>
      </c>
      <c r="K444" s="1621" t="s">
        <v>1801</v>
      </c>
      <c r="L444" s="1493">
        <v>7200000</v>
      </c>
      <c r="M444" s="1622">
        <f>L444*0.85</f>
        <v>6120000</v>
      </c>
      <c r="N444" s="1647">
        <v>2025</v>
      </c>
      <c r="O444" s="1648">
        <v>2028</v>
      </c>
      <c r="P444" s="1619"/>
      <c r="Q444" s="1619"/>
      <c r="R444" s="1619"/>
      <c r="S444" s="1619"/>
      <c r="T444" s="1619"/>
      <c r="U444" s="1619"/>
      <c r="V444" s="1619"/>
      <c r="W444" s="1619"/>
      <c r="X444" s="1619" t="s">
        <v>132</v>
      </c>
      <c r="Y444" s="1623" t="s">
        <v>1915</v>
      </c>
      <c r="Z444" s="1205" t="s">
        <v>58</v>
      </c>
    </row>
    <row r="445" spans="1:26" s="384" customFormat="1" ht="33.75">
      <c r="A445" s="640">
        <v>441</v>
      </c>
      <c r="B445" s="580" t="s">
        <v>988</v>
      </c>
      <c r="C445" s="320" t="s">
        <v>216</v>
      </c>
      <c r="D445" s="525">
        <v>64628329</v>
      </c>
      <c r="E445" s="525">
        <v>102520232</v>
      </c>
      <c r="F445" s="525">
        <v>600145352</v>
      </c>
      <c r="G445" s="580" t="s">
        <v>1802</v>
      </c>
      <c r="H445" s="293" t="s">
        <v>29</v>
      </c>
      <c r="I445" s="293" t="s">
        <v>30</v>
      </c>
      <c r="J445" s="293" t="s">
        <v>219</v>
      </c>
      <c r="K445" s="1206" t="s">
        <v>1803</v>
      </c>
      <c r="L445" s="290">
        <v>3000000</v>
      </c>
      <c r="M445" s="549">
        <f t="shared" ref="M445:M447" si="47">L445/100*85</f>
        <v>2550000</v>
      </c>
      <c r="N445" s="292">
        <v>2025</v>
      </c>
      <c r="O445" s="292">
        <v>2027</v>
      </c>
      <c r="P445" s="293" t="s">
        <v>132</v>
      </c>
      <c r="Q445" s="293" t="s">
        <v>132</v>
      </c>
      <c r="R445" s="293" t="s">
        <v>132</v>
      </c>
      <c r="S445" s="293" t="s">
        <v>132</v>
      </c>
      <c r="T445" s="293"/>
      <c r="U445" s="293"/>
      <c r="V445" s="293"/>
      <c r="W445" s="293"/>
      <c r="X445" s="293"/>
      <c r="Y445" s="315" t="s">
        <v>276</v>
      </c>
      <c r="Z445" s="316" t="s">
        <v>58</v>
      </c>
    </row>
    <row r="446" spans="1:26" s="384" customFormat="1" ht="45">
      <c r="A446" s="640">
        <v>442</v>
      </c>
      <c r="B446" s="580" t="s">
        <v>988</v>
      </c>
      <c r="C446" s="320" t="s">
        <v>216</v>
      </c>
      <c r="D446" s="525">
        <v>64628329</v>
      </c>
      <c r="E446" s="525">
        <v>102520232</v>
      </c>
      <c r="F446" s="525">
        <v>600145352</v>
      </c>
      <c r="G446" s="580" t="s">
        <v>549</v>
      </c>
      <c r="H446" s="293" t="s">
        <v>29</v>
      </c>
      <c r="I446" s="293" t="s">
        <v>30</v>
      </c>
      <c r="J446" s="293" t="s">
        <v>219</v>
      </c>
      <c r="K446" s="1207" t="s">
        <v>1804</v>
      </c>
      <c r="L446" s="290">
        <v>10000000</v>
      </c>
      <c r="M446" s="549">
        <f t="shared" si="47"/>
        <v>8500000</v>
      </c>
      <c r="N446" s="292">
        <v>2025</v>
      </c>
      <c r="O446" s="292">
        <v>2027</v>
      </c>
      <c r="P446" s="293" t="s">
        <v>132</v>
      </c>
      <c r="Q446" s="293" t="s">
        <v>132</v>
      </c>
      <c r="R446" s="293" t="s">
        <v>132</v>
      </c>
      <c r="S446" s="293" t="s">
        <v>132</v>
      </c>
      <c r="T446" s="293"/>
      <c r="U446" s="293"/>
      <c r="V446" s="293"/>
      <c r="W446" s="293"/>
      <c r="X446" s="293" t="s">
        <v>132</v>
      </c>
      <c r="Y446" s="315" t="s">
        <v>276</v>
      </c>
      <c r="Z446" s="316" t="s">
        <v>58</v>
      </c>
    </row>
    <row r="447" spans="1:26" s="384" customFormat="1" ht="45">
      <c r="A447" s="640">
        <v>443</v>
      </c>
      <c r="B447" s="580" t="s">
        <v>988</v>
      </c>
      <c r="C447" s="320" t="s">
        <v>216</v>
      </c>
      <c r="D447" s="525">
        <v>64628329</v>
      </c>
      <c r="E447" s="525">
        <v>102520232</v>
      </c>
      <c r="F447" s="525">
        <v>600145352</v>
      </c>
      <c r="G447" s="580" t="s">
        <v>1805</v>
      </c>
      <c r="H447" s="293" t="s">
        <v>29</v>
      </c>
      <c r="I447" s="293" t="s">
        <v>30</v>
      </c>
      <c r="J447" s="293" t="s">
        <v>219</v>
      </c>
      <c r="K447" s="1208" t="s">
        <v>1806</v>
      </c>
      <c r="L447" s="290">
        <v>4500000</v>
      </c>
      <c r="M447" s="549">
        <f t="shared" si="47"/>
        <v>3825000</v>
      </c>
      <c r="N447" s="292">
        <v>2025</v>
      </c>
      <c r="O447" s="292">
        <v>2027</v>
      </c>
      <c r="P447" s="293" t="s">
        <v>132</v>
      </c>
      <c r="Q447" s="293" t="s">
        <v>132</v>
      </c>
      <c r="R447" s="293" t="s">
        <v>132</v>
      </c>
      <c r="S447" s="293" t="s">
        <v>132</v>
      </c>
      <c r="T447" s="293"/>
      <c r="U447" s="293"/>
      <c r="V447" s="293"/>
      <c r="W447" s="293"/>
      <c r="X447" s="293" t="s">
        <v>132</v>
      </c>
      <c r="Y447" s="315" t="s">
        <v>276</v>
      </c>
      <c r="Z447" s="316" t="s">
        <v>58</v>
      </c>
    </row>
    <row r="448" spans="1:26" s="214" customFormat="1" ht="56.25">
      <c r="A448" s="640">
        <v>444</v>
      </c>
      <c r="B448" s="580" t="s">
        <v>1070</v>
      </c>
      <c r="C448" s="1210" t="s">
        <v>216</v>
      </c>
      <c r="D448" s="525">
        <v>61989142</v>
      </c>
      <c r="E448" s="525">
        <v>120100756</v>
      </c>
      <c r="F448" s="525">
        <v>600144666</v>
      </c>
      <c r="G448" s="1209" t="s">
        <v>549</v>
      </c>
      <c r="H448" s="1197" t="s">
        <v>29</v>
      </c>
      <c r="I448" s="1197" t="s">
        <v>30</v>
      </c>
      <c r="J448" s="1197" t="s">
        <v>219</v>
      </c>
      <c r="K448" s="1206" t="s">
        <v>1807</v>
      </c>
      <c r="L448" s="1493">
        <v>15000000</v>
      </c>
      <c r="M448" s="593">
        <v>12750000</v>
      </c>
      <c r="N448" s="1649">
        <v>2025</v>
      </c>
      <c r="O448" s="1649">
        <v>2028</v>
      </c>
      <c r="P448" s="1625" t="s">
        <v>132</v>
      </c>
      <c r="Q448" s="1625" t="s">
        <v>132</v>
      </c>
      <c r="R448" s="1197" t="s">
        <v>132</v>
      </c>
      <c r="S448" s="1197" t="s">
        <v>132</v>
      </c>
      <c r="T448" s="1197"/>
      <c r="U448" s="1197"/>
      <c r="V448" s="1197"/>
      <c r="W448" s="1197"/>
      <c r="X448" s="1197"/>
      <c r="Y448" s="1211"/>
      <c r="Z448" s="1212"/>
    </row>
    <row r="449" spans="1:26" s="214" customFormat="1" ht="33.75">
      <c r="A449" s="640">
        <v>445</v>
      </c>
      <c r="B449" s="580" t="s">
        <v>1070</v>
      </c>
      <c r="C449" s="1581" t="s">
        <v>216</v>
      </c>
      <c r="D449" s="525">
        <v>61989142</v>
      </c>
      <c r="E449" s="525">
        <v>120100756</v>
      </c>
      <c r="F449" s="525">
        <v>600144666</v>
      </c>
      <c r="G449" s="1626" t="s">
        <v>1351</v>
      </c>
      <c r="H449" s="1593" t="s">
        <v>29</v>
      </c>
      <c r="I449" s="1593" t="s">
        <v>30</v>
      </c>
      <c r="J449" s="1593" t="s">
        <v>219</v>
      </c>
      <c r="K449" s="1627" t="s">
        <v>1808</v>
      </c>
      <c r="L449" s="1493">
        <v>3000000</v>
      </c>
      <c r="M449" s="1587">
        <v>2550000</v>
      </c>
      <c r="N449" s="1650">
        <v>2025</v>
      </c>
      <c r="O449" s="1650">
        <v>2028</v>
      </c>
      <c r="P449" s="1593"/>
      <c r="Q449" s="1593"/>
      <c r="R449" s="1593" t="s">
        <v>132</v>
      </c>
      <c r="S449" s="1593" t="s">
        <v>132</v>
      </c>
      <c r="T449" s="1593"/>
      <c r="U449" s="1593"/>
      <c r="V449" s="1593"/>
      <c r="W449" s="1593"/>
      <c r="X449" s="1593"/>
      <c r="Y449" s="1585"/>
      <c r="Z449" s="1595"/>
    </row>
    <row r="450" spans="1:26" s="214" customFormat="1" ht="45">
      <c r="A450" s="640">
        <v>446</v>
      </c>
      <c r="B450" s="580" t="s">
        <v>955</v>
      </c>
      <c r="C450" s="1510" t="s">
        <v>956</v>
      </c>
      <c r="D450" s="525">
        <v>70984727</v>
      </c>
      <c r="E450" s="525">
        <v>102520208</v>
      </c>
      <c r="F450" s="525">
        <v>600145263</v>
      </c>
      <c r="G450" s="1542" t="s">
        <v>1809</v>
      </c>
      <c r="H450" s="1510" t="s">
        <v>29</v>
      </c>
      <c r="I450" s="1510" t="s">
        <v>30</v>
      </c>
      <c r="J450" s="1510" t="s">
        <v>219</v>
      </c>
      <c r="K450" s="1506" t="s">
        <v>1810</v>
      </c>
      <c r="L450" s="1493">
        <v>5000000</v>
      </c>
      <c r="M450" s="1494">
        <f t="shared" ref="M450:M452" si="48">L450/100*85</f>
        <v>4250000</v>
      </c>
      <c r="N450" s="1651">
        <v>2026</v>
      </c>
      <c r="O450" s="1499">
        <v>2028</v>
      </c>
      <c r="P450" s="1495"/>
      <c r="Q450" s="1495" t="s">
        <v>132</v>
      </c>
      <c r="R450" s="1495"/>
      <c r="S450" s="1495" t="s">
        <v>132</v>
      </c>
      <c r="T450" s="1495"/>
      <c r="U450" s="1495"/>
      <c r="V450" s="1495"/>
      <c r="W450" s="1495"/>
      <c r="X450" s="1495"/>
      <c r="Y450" s="1542" t="s">
        <v>1993</v>
      </c>
      <c r="Z450" s="316" t="s">
        <v>58</v>
      </c>
    </row>
    <row r="451" spans="1:26" s="214" customFormat="1" ht="45">
      <c r="A451" s="640">
        <v>447</v>
      </c>
      <c r="B451" s="580" t="s">
        <v>955</v>
      </c>
      <c r="C451" s="1510" t="s">
        <v>956</v>
      </c>
      <c r="D451" s="525">
        <v>70984727</v>
      </c>
      <c r="E451" s="525">
        <v>102520208</v>
      </c>
      <c r="F451" s="525">
        <v>600145263</v>
      </c>
      <c r="G451" s="1542" t="s">
        <v>681</v>
      </c>
      <c r="H451" s="1510" t="s">
        <v>29</v>
      </c>
      <c r="I451" s="1510" t="s">
        <v>30</v>
      </c>
      <c r="J451" s="1510" t="s">
        <v>219</v>
      </c>
      <c r="K451" s="1506" t="s">
        <v>1812</v>
      </c>
      <c r="L451" s="1493">
        <v>5000000</v>
      </c>
      <c r="M451" s="1494">
        <f t="shared" si="48"/>
        <v>4250000</v>
      </c>
      <c r="N451" s="1651">
        <v>2026</v>
      </c>
      <c r="O451" s="1499">
        <v>2028</v>
      </c>
      <c r="P451" s="1495" t="s">
        <v>132</v>
      </c>
      <c r="Q451" s="1495"/>
      <c r="R451" s="1495" t="s">
        <v>132</v>
      </c>
      <c r="S451" s="1495" t="s">
        <v>132</v>
      </c>
      <c r="T451" s="1495"/>
      <c r="U451" s="1495"/>
      <c r="V451" s="1495"/>
      <c r="W451" s="1495"/>
      <c r="X451" s="1495"/>
      <c r="Y451" s="1542" t="s">
        <v>1993</v>
      </c>
      <c r="Z451" s="316" t="s">
        <v>58</v>
      </c>
    </row>
    <row r="452" spans="1:26" s="214" customFormat="1" ht="45">
      <c r="A452" s="640">
        <v>448</v>
      </c>
      <c r="B452" s="580" t="s">
        <v>955</v>
      </c>
      <c r="C452" s="1510" t="s">
        <v>956</v>
      </c>
      <c r="D452" s="525">
        <v>70984727</v>
      </c>
      <c r="E452" s="525">
        <v>102520208</v>
      </c>
      <c r="F452" s="525">
        <v>600145263</v>
      </c>
      <c r="G452" s="1542" t="s">
        <v>1813</v>
      </c>
      <c r="H452" s="1510" t="s">
        <v>29</v>
      </c>
      <c r="I452" s="1510" t="s">
        <v>30</v>
      </c>
      <c r="J452" s="1510" t="s">
        <v>219</v>
      </c>
      <c r="K452" s="1506" t="s">
        <v>1814</v>
      </c>
      <c r="L452" s="1493">
        <v>5000000</v>
      </c>
      <c r="M452" s="1494">
        <f t="shared" si="48"/>
        <v>4250000</v>
      </c>
      <c r="N452" s="1651">
        <v>2026</v>
      </c>
      <c r="O452" s="1499">
        <v>2028</v>
      </c>
      <c r="P452" s="1495" t="s">
        <v>132</v>
      </c>
      <c r="Q452" s="1495" t="s">
        <v>132</v>
      </c>
      <c r="R452" s="1495" t="s">
        <v>132</v>
      </c>
      <c r="S452" s="1495" t="s">
        <v>132</v>
      </c>
      <c r="T452" s="1495"/>
      <c r="U452" s="1495"/>
      <c r="V452" s="1495"/>
      <c r="W452" s="1495"/>
      <c r="X452" s="1495"/>
      <c r="Y452" s="1542" t="s">
        <v>1993</v>
      </c>
      <c r="Z452" s="316" t="s">
        <v>58</v>
      </c>
    </row>
    <row r="453" spans="1:26" s="384" customFormat="1" ht="56.25">
      <c r="A453" s="830">
        <v>449</v>
      </c>
      <c r="B453" s="315" t="s">
        <v>1465</v>
      </c>
      <c r="C453" s="320" t="s">
        <v>216</v>
      </c>
      <c r="D453" s="525" t="s">
        <v>1026</v>
      </c>
      <c r="E453" s="525">
        <v>102520437</v>
      </c>
      <c r="F453" s="525">
        <v>600144879</v>
      </c>
      <c r="G453" s="315" t="s">
        <v>1388</v>
      </c>
      <c r="H453" s="320" t="s">
        <v>29</v>
      </c>
      <c r="I453" s="320" t="s">
        <v>30</v>
      </c>
      <c r="J453" s="320" t="s">
        <v>219</v>
      </c>
      <c r="K453" s="497" t="s">
        <v>1815</v>
      </c>
      <c r="L453" s="290">
        <v>2000000</v>
      </c>
      <c r="M453" s="549">
        <f>L453/100*85</f>
        <v>1700000</v>
      </c>
      <c r="N453" s="475">
        <v>2025</v>
      </c>
      <c r="O453" s="475">
        <v>2027</v>
      </c>
      <c r="P453" s="320"/>
      <c r="Q453" s="320"/>
      <c r="R453" s="320"/>
      <c r="S453" s="320"/>
      <c r="T453" s="320"/>
      <c r="U453" s="378" t="s">
        <v>132</v>
      </c>
      <c r="V453" s="378"/>
      <c r="W453" s="378"/>
      <c r="X453" s="378" t="s">
        <v>132</v>
      </c>
      <c r="Y453" s="581" t="s">
        <v>276</v>
      </c>
      <c r="Z453" s="379" t="s">
        <v>58</v>
      </c>
    </row>
    <row r="454" spans="1:26" s="384" customFormat="1" ht="45">
      <c r="A454" s="830">
        <v>450</v>
      </c>
      <c r="B454" s="288" t="s">
        <v>199</v>
      </c>
      <c r="C454" s="288" t="s">
        <v>200</v>
      </c>
      <c r="D454" s="525">
        <v>70999422</v>
      </c>
      <c r="E454" s="525">
        <v>102508283</v>
      </c>
      <c r="F454" s="525">
        <v>600144704</v>
      </c>
      <c r="G454" s="288" t="s">
        <v>1824</v>
      </c>
      <c r="H454" s="287" t="s">
        <v>142</v>
      </c>
      <c r="I454" s="287" t="s">
        <v>30</v>
      </c>
      <c r="J454" s="288" t="s">
        <v>202</v>
      </c>
      <c r="K454" s="321" t="s">
        <v>1828</v>
      </c>
      <c r="L454" s="290">
        <v>8000000</v>
      </c>
      <c r="M454" s="549">
        <f t="shared" ref="M454:M461" si="49">L454/100*85</f>
        <v>6800000</v>
      </c>
      <c r="N454" s="292">
        <v>2026</v>
      </c>
      <c r="O454" s="292">
        <v>2028</v>
      </c>
      <c r="P454" s="293"/>
      <c r="Q454" s="293"/>
      <c r="R454" s="293" t="s">
        <v>132</v>
      </c>
      <c r="S454" s="293" t="s">
        <v>132</v>
      </c>
      <c r="T454" s="293"/>
      <c r="U454" s="293"/>
      <c r="V454" s="293"/>
      <c r="W454" s="293"/>
      <c r="X454" s="293"/>
      <c r="Y454" s="1747" t="s">
        <v>1999</v>
      </c>
      <c r="Z454" s="472"/>
    </row>
    <row r="455" spans="1:26" s="384" customFormat="1" ht="45.75" thickBot="1">
      <c r="A455" s="272">
        <v>451</v>
      </c>
      <c r="B455" s="1213" t="s">
        <v>199</v>
      </c>
      <c r="C455" s="1213" t="s">
        <v>200</v>
      </c>
      <c r="D455" s="1126">
        <v>70999422</v>
      </c>
      <c r="E455" s="1126">
        <v>102508283</v>
      </c>
      <c r="F455" s="1126">
        <v>600144704</v>
      </c>
      <c r="G455" s="1213" t="s">
        <v>1825</v>
      </c>
      <c r="H455" s="1214" t="s">
        <v>142</v>
      </c>
      <c r="I455" s="1214" t="s">
        <v>30</v>
      </c>
      <c r="J455" s="1213" t="s">
        <v>202</v>
      </c>
      <c r="K455" s="1215" t="s">
        <v>1826</v>
      </c>
      <c r="L455" s="1123">
        <v>7000000</v>
      </c>
      <c r="M455" s="558">
        <f t="shared" si="49"/>
        <v>5950000</v>
      </c>
      <c r="N455" s="1652">
        <v>2026</v>
      </c>
      <c r="O455" s="1652">
        <v>2028</v>
      </c>
      <c r="P455" s="275"/>
      <c r="Q455" s="275"/>
      <c r="R455" s="275" t="s">
        <v>132</v>
      </c>
      <c r="S455" s="275" t="s">
        <v>132</v>
      </c>
      <c r="T455" s="275"/>
      <c r="U455" s="1216"/>
      <c r="V455" s="1216"/>
      <c r="W455" s="1216"/>
      <c r="X455" s="1216"/>
      <c r="Y455" s="1748" t="s">
        <v>2000</v>
      </c>
      <c r="Z455" s="1217"/>
    </row>
    <row r="456" spans="1:26" s="384" customFormat="1" ht="67.5">
      <c r="A456" s="1158">
        <v>452</v>
      </c>
      <c r="B456" s="1369" t="s">
        <v>435</v>
      </c>
      <c r="C456" s="1370" t="s">
        <v>436</v>
      </c>
      <c r="D456" s="1371">
        <v>75029162</v>
      </c>
      <c r="E456" s="1371">
        <v>102520593</v>
      </c>
      <c r="F456" s="1372">
        <v>600144917</v>
      </c>
      <c r="G456" s="1369" t="s">
        <v>1850</v>
      </c>
      <c r="H456" s="1373" t="s">
        <v>29</v>
      </c>
      <c r="I456" s="1369" t="s">
        <v>30</v>
      </c>
      <c r="J456" s="1369" t="s">
        <v>1314</v>
      </c>
      <c r="K456" s="1374" t="s">
        <v>1851</v>
      </c>
      <c r="L456" s="1159">
        <v>5000000</v>
      </c>
      <c r="M456" s="1160">
        <f t="shared" si="49"/>
        <v>4250000</v>
      </c>
      <c r="N456" s="1378">
        <v>2025</v>
      </c>
      <c r="O456" s="1375">
        <v>2029</v>
      </c>
      <c r="P456" s="1167" t="s">
        <v>132</v>
      </c>
      <c r="Q456" s="1167"/>
      <c r="R456" s="1167"/>
      <c r="S456" s="1167"/>
      <c r="T456" s="1167"/>
      <c r="U456" s="1167"/>
      <c r="V456" s="1167"/>
      <c r="W456" s="1167"/>
      <c r="X456" s="1167"/>
      <c r="Y456" s="1376" t="s">
        <v>1852</v>
      </c>
      <c r="Z456" s="1377" t="s">
        <v>36</v>
      </c>
    </row>
    <row r="457" spans="1:26" s="384" customFormat="1" ht="78.75">
      <c r="A457" s="805">
        <v>453</v>
      </c>
      <c r="B457" s="1369" t="s">
        <v>435</v>
      </c>
      <c r="C457" s="1370" t="s">
        <v>436</v>
      </c>
      <c r="D457" s="1371">
        <v>75029162</v>
      </c>
      <c r="E457" s="1371">
        <v>102520593</v>
      </c>
      <c r="F457" s="1372">
        <v>600144917</v>
      </c>
      <c r="G457" s="1369" t="s">
        <v>1853</v>
      </c>
      <c r="H457" s="1373" t="s">
        <v>29</v>
      </c>
      <c r="I457" s="1369" t="s">
        <v>30</v>
      </c>
      <c r="J457" s="1369" t="s">
        <v>1314</v>
      </c>
      <c r="K457" s="1374" t="s">
        <v>1854</v>
      </c>
      <c r="L457" s="1164">
        <v>7000000</v>
      </c>
      <c r="M457" s="1165">
        <f t="shared" si="49"/>
        <v>5950000</v>
      </c>
      <c r="N457" s="1379">
        <v>2025</v>
      </c>
      <c r="O457" s="1375">
        <v>2029</v>
      </c>
      <c r="P457" s="1167"/>
      <c r="Q457" s="1167"/>
      <c r="R457" s="1167"/>
      <c r="S457" s="1167" t="s">
        <v>132</v>
      </c>
      <c r="T457" s="1167"/>
      <c r="U457" s="1167"/>
      <c r="V457" s="1167"/>
      <c r="W457" s="1167"/>
      <c r="X457" s="1167"/>
      <c r="Y457" s="1376" t="s">
        <v>1852</v>
      </c>
      <c r="Z457" s="1377" t="s">
        <v>36</v>
      </c>
    </row>
    <row r="458" spans="1:26" s="384" customFormat="1" ht="67.5">
      <c r="A458" s="805">
        <v>454</v>
      </c>
      <c r="B458" s="1369" t="s">
        <v>435</v>
      </c>
      <c r="C458" s="1370" t="s">
        <v>436</v>
      </c>
      <c r="D458" s="1371">
        <v>75029162</v>
      </c>
      <c r="E458" s="1371">
        <v>102520593</v>
      </c>
      <c r="F458" s="1372">
        <v>600144917</v>
      </c>
      <c r="G458" s="1369" t="s">
        <v>1855</v>
      </c>
      <c r="H458" s="1373" t="s">
        <v>29</v>
      </c>
      <c r="I458" s="1369" t="s">
        <v>30</v>
      </c>
      <c r="J458" s="1369" t="s">
        <v>1314</v>
      </c>
      <c r="K458" s="1374" t="s">
        <v>1856</v>
      </c>
      <c r="L458" s="1164">
        <v>8000000</v>
      </c>
      <c r="M458" s="1165">
        <f t="shared" si="49"/>
        <v>6800000</v>
      </c>
      <c r="N458" s="1379">
        <v>2025</v>
      </c>
      <c r="O458" s="1375">
        <v>2029</v>
      </c>
      <c r="P458" s="1167"/>
      <c r="Q458" s="1167"/>
      <c r="R458" s="1167" t="s">
        <v>132</v>
      </c>
      <c r="S458" s="1167"/>
      <c r="T458" s="1167"/>
      <c r="U458" s="1167"/>
      <c r="V458" s="1167"/>
      <c r="W458" s="1167"/>
      <c r="X458" s="1167"/>
      <c r="Y458" s="1376" t="s">
        <v>1852</v>
      </c>
      <c r="Z458" s="1377" t="s">
        <v>36</v>
      </c>
    </row>
    <row r="459" spans="1:26" s="384" customFormat="1" ht="90">
      <c r="A459" s="805">
        <v>455</v>
      </c>
      <c r="B459" s="1369" t="s">
        <v>435</v>
      </c>
      <c r="C459" s="1370" t="s">
        <v>436</v>
      </c>
      <c r="D459" s="1371">
        <v>75029162</v>
      </c>
      <c r="E459" s="1371">
        <v>102520593</v>
      </c>
      <c r="F459" s="1372">
        <v>600144917</v>
      </c>
      <c r="G459" s="1369" t="s">
        <v>1857</v>
      </c>
      <c r="H459" s="1373" t="s">
        <v>29</v>
      </c>
      <c r="I459" s="1369" t="s">
        <v>30</v>
      </c>
      <c r="J459" s="1369" t="s">
        <v>1314</v>
      </c>
      <c r="K459" s="1374" t="s">
        <v>1858</v>
      </c>
      <c r="L459" s="1164">
        <v>6000000</v>
      </c>
      <c r="M459" s="1165">
        <f t="shared" si="49"/>
        <v>5100000</v>
      </c>
      <c r="N459" s="1379">
        <v>2025</v>
      </c>
      <c r="O459" s="1375">
        <v>2029</v>
      </c>
      <c r="P459" s="1167"/>
      <c r="Q459" s="1167"/>
      <c r="R459" s="1167" t="s">
        <v>132</v>
      </c>
      <c r="S459" s="1167"/>
      <c r="T459" s="1167"/>
      <c r="U459" s="1167"/>
      <c r="V459" s="1167"/>
      <c r="W459" s="1167"/>
      <c r="X459" s="1167"/>
      <c r="Y459" s="1376" t="s">
        <v>1852</v>
      </c>
      <c r="Z459" s="1377" t="s">
        <v>36</v>
      </c>
    </row>
    <row r="460" spans="1:26" s="384" customFormat="1" ht="78.75">
      <c r="A460" s="805">
        <v>456</v>
      </c>
      <c r="B460" s="1369" t="s">
        <v>435</v>
      </c>
      <c r="C460" s="1370" t="s">
        <v>436</v>
      </c>
      <c r="D460" s="1371">
        <v>75029162</v>
      </c>
      <c r="E460" s="1371">
        <v>102520593</v>
      </c>
      <c r="F460" s="1372">
        <v>600144917</v>
      </c>
      <c r="G460" s="1369" t="s">
        <v>1859</v>
      </c>
      <c r="H460" s="1373" t="s">
        <v>29</v>
      </c>
      <c r="I460" s="1369" t="s">
        <v>30</v>
      </c>
      <c r="J460" s="1369" t="s">
        <v>1314</v>
      </c>
      <c r="K460" s="1374" t="s">
        <v>1860</v>
      </c>
      <c r="L460" s="1164">
        <v>4000000</v>
      </c>
      <c r="M460" s="1165">
        <f t="shared" si="49"/>
        <v>3400000</v>
      </c>
      <c r="N460" s="1379">
        <v>2025</v>
      </c>
      <c r="O460" s="1375">
        <v>2029</v>
      </c>
      <c r="P460" s="1167"/>
      <c r="Q460" s="1167"/>
      <c r="R460" s="1167" t="s">
        <v>132</v>
      </c>
      <c r="S460" s="1167"/>
      <c r="T460" s="1167"/>
      <c r="U460" s="1167"/>
      <c r="V460" s="1167"/>
      <c r="W460" s="1167"/>
      <c r="X460" s="1167"/>
      <c r="Y460" s="1376" t="s">
        <v>1852</v>
      </c>
      <c r="Z460" s="1377" t="s">
        <v>36</v>
      </c>
    </row>
    <row r="461" spans="1:26" s="384" customFormat="1" ht="33.75">
      <c r="A461" s="805">
        <v>457</v>
      </c>
      <c r="B461" s="1161" t="s">
        <v>583</v>
      </c>
      <c r="C461" s="1161" t="s">
        <v>26</v>
      </c>
      <c r="D461" s="1371">
        <v>70933979</v>
      </c>
      <c r="E461" s="1371">
        <v>102508046</v>
      </c>
      <c r="F461" s="1371">
        <v>600145000</v>
      </c>
      <c r="G461" s="1168" t="s">
        <v>1862</v>
      </c>
      <c r="H461" s="1162" t="s">
        <v>29</v>
      </c>
      <c r="I461" s="1162" t="s">
        <v>30</v>
      </c>
      <c r="J461" s="1161" t="s">
        <v>470</v>
      </c>
      <c r="K461" s="1389" t="s">
        <v>1863</v>
      </c>
      <c r="L461" s="1164">
        <v>450000</v>
      </c>
      <c r="M461" s="1724">
        <f t="shared" si="49"/>
        <v>382500</v>
      </c>
      <c r="N461" s="1390">
        <v>2026</v>
      </c>
      <c r="O461" s="1390">
        <v>2032</v>
      </c>
      <c r="P461" s="1391"/>
      <c r="Q461" s="1391" t="s">
        <v>41</v>
      </c>
      <c r="R461" s="1391" t="s">
        <v>41</v>
      </c>
      <c r="S461" s="1391"/>
      <c r="T461" s="1391"/>
      <c r="U461" s="1391"/>
      <c r="V461" s="1391"/>
      <c r="W461" s="1391"/>
      <c r="X461" s="1391"/>
      <c r="Y461" s="1161" t="s">
        <v>1864</v>
      </c>
      <c r="Z461" s="1392"/>
    </row>
    <row r="462" spans="1:26" s="384" customFormat="1" ht="11.25">
      <c r="A462" s="805">
        <v>458</v>
      </c>
      <c r="B462" s="1161" t="s">
        <v>1196</v>
      </c>
      <c r="C462" s="1161" t="s">
        <v>26</v>
      </c>
      <c r="D462" s="1371">
        <v>70933987</v>
      </c>
      <c r="E462" s="1371">
        <v>102508143</v>
      </c>
      <c r="F462" s="1371">
        <v>600145131</v>
      </c>
      <c r="G462" s="1161" t="s">
        <v>1865</v>
      </c>
      <c r="H462" s="1161" t="s">
        <v>29</v>
      </c>
      <c r="I462" s="1162" t="s">
        <v>30</v>
      </c>
      <c r="J462" s="1161" t="s">
        <v>26</v>
      </c>
      <c r="K462" s="1393" t="s">
        <v>1866</v>
      </c>
      <c r="L462" s="1394">
        <v>5000000</v>
      </c>
      <c r="M462" s="1395">
        <v>3750000</v>
      </c>
      <c r="N462" s="1396">
        <v>2026</v>
      </c>
      <c r="O462" s="1396">
        <v>2028</v>
      </c>
      <c r="P462" s="1397" t="s">
        <v>132</v>
      </c>
      <c r="Q462" s="1397" t="s">
        <v>132</v>
      </c>
      <c r="R462" s="1397" t="s">
        <v>132</v>
      </c>
      <c r="S462" s="1397" t="s">
        <v>132</v>
      </c>
      <c r="T462" s="1398"/>
      <c r="U462" s="1398"/>
      <c r="V462" s="1398"/>
      <c r="W462" s="1398"/>
      <c r="X462" s="1398"/>
      <c r="Y462" s="1399" t="s">
        <v>423</v>
      </c>
      <c r="Z462" s="1399" t="s">
        <v>58</v>
      </c>
    </row>
    <row r="463" spans="1:26" s="384" customFormat="1" ht="168.75">
      <c r="A463" s="805">
        <v>459</v>
      </c>
      <c r="B463" s="1161" t="s">
        <v>558</v>
      </c>
      <c r="C463" s="1161" t="s">
        <v>26</v>
      </c>
      <c r="D463" s="1371">
        <v>61989088</v>
      </c>
      <c r="E463" s="1371">
        <v>600145069</v>
      </c>
      <c r="F463" s="1371">
        <v>102832951</v>
      </c>
      <c r="G463" s="1161" t="s">
        <v>549</v>
      </c>
      <c r="H463" s="1161" t="s">
        <v>29</v>
      </c>
      <c r="I463" s="1162" t="s">
        <v>30</v>
      </c>
      <c r="J463" s="1161" t="s">
        <v>26</v>
      </c>
      <c r="K463" s="1393" t="s">
        <v>1867</v>
      </c>
      <c r="L463" s="1164">
        <v>8000000</v>
      </c>
      <c r="M463" s="1165">
        <f>L463/100*85</f>
        <v>6800000</v>
      </c>
      <c r="N463" s="1653">
        <v>2026</v>
      </c>
      <c r="O463" s="1653">
        <v>2028</v>
      </c>
      <c r="P463" s="1166" t="s">
        <v>132</v>
      </c>
      <c r="Q463" s="1166" t="s">
        <v>132</v>
      </c>
      <c r="R463" s="1166" t="s">
        <v>132</v>
      </c>
      <c r="S463" s="1166" t="s">
        <v>132</v>
      </c>
      <c r="T463" s="1166"/>
      <c r="U463" s="1167"/>
      <c r="V463" s="1167"/>
      <c r="W463" s="1167"/>
      <c r="X463" s="1167"/>
      <c r="Y463" s="1166" t="s">
        <v>1868</v>
      </c>
      <c r="Z463" s="1167" t="s">
        <v>58</v>
      </c>
    </row>
    <row r="464" spans="1:26" s="384" customFormat="1" ht="135">
      <c r="A464" s="805">
        <v>460</v>
      </c>
      <c r="B464" s="1161" t="s">
        <v>558</v>
      </c>
      <c r="C464" s="1161" t="s">
        <v>26</v>
      </c>
      <c r="D464" s="1371">
        <v>61989088</v>
      </c>
      <c r="E464" s="1371">
        <v>600145069</v>
      </c>
      <c r="F464" s="1371">
        <v>102832951</v>
      </c>
      <c r="G464" s="1161" t="s">
        <v>1869</v>
      </c>
      <c r="H464" s="1161" t="s">
        <v>29</v>
      </c>
      <c r="I464" s="1162" t="s">
        <v>30</v>
      </c>
      <c r="J464" s="1161" t="s">
        <v>26</v>
      </c>
      <c r="K464" s="1393" t="s">
        <v>1870</v>
      </c>
      <c r="L464" s="1400">
        <v>5000000</v>
      </c>
      <c r="M464" s="1401">
        <f>L464/100*85</f>
        <v>4250000</v>
      </c>
      <c r="N464" s="1654">
        <v>2026</v>
      </c>
      <c r="O464" s="1654">
        <v>2028</v>
      </c>
      <c r="P464" s="1402" t="s">
        <v>132</v>
      </c>
      <c r="Q464" s="1402" t="s">
        <v>132</v>
      </c>
      <c r="R464" s="1402" t="s">
        <v>132</v>
      </c>
      <c r="S464" s="1402" t="s">
        <v>132</v>
      </c>
      <c r="T464" s="1402"/>
      <c r="U464" s="1403"/>
      <c r="V464" s="1403"/>
      <c r="W464" s="1403" t="s">
        <v>132</v>
      </c>
      <c r="X464" s="1403"/>
      <c r="Y464" s="1166" t="s">
        <v>1868</v>
      </c>
      <c r="Z464" s="1167" t="s">
        <v>58</v>
      </c>
    </row>
    <row r="465" spans="1:26" s="384" customFormat="1" ht="67.5">
      <c r="A465" s="805">
        <v>461</v>
      </c>
      <c r="B465" s="1161" t="s">
        <v>558</v>
      </c>
      <c r="C465" s="1161" t="s">
        <v>26</v>
      </c>
      <c r="D465" s="1371">
        <v>61989088</v>
      </c>
      <c r="E465" s="1371">
        <v>600145069</v>
      </c>
      <c r="F465" s="1371">
        <v>102832951</v>
      </c>
      <c r="G465" s="1161" t="s">
        <v>1382</v>
      </c>
      <c r="H465" s="1161" t="s">
        <v>29</v>
      </c>
      <c r="I465" s="1162" t="s">
        <v>30</v>
      </c>
      <c r="J465" s="1161" t="s">
        <v>26</v>
      </c>
      <c r="K465" s="1393" t="s">
        <v>1383</v>
      </c>
      <c r="L465" s="1164">
        <v>5500000</v>
      </c>
      <c r="M465" s="1165">
        <f t="shared" ref="M465:M469" si="50">L465/100*85</f>
        <v>4675000</v>
      </c>
      <c r="N465" s="1653">
        <v>2026</v>
      </c>
      <c r="O465" s="1653">
        <v>2028</v>
      </c>
      <c r="P465" s="1166"/>
      <c r="Q465" s="1166"/>
      <c r="R465" s="1166"/>
      <c r="S465" s="1166"/>
      <c r="T465" s="1166"/>
      <c r="U465" s="1167"/>
      <c r="V465" s="1167"/>
      <c r="W465" s="1167"/>
      <c r="X465" s="1167" t="s">
        <v>132</v>
      </c>
      <c r="Y465" s="1166" t="s">
        <v>1868</v>
      </c>
      <c r="Z465" s="1167" t="s">
        <v>58</v>
      </c>
    </row>
    <row r="466" spans="1:26" s="384" customFormat="1" ht="135">
      <c r="A466" s="805">
        <v>462</v>
      </c>
      <c r="B466" s="1161" t="s">
        <v>558</v>
      </c>
      <c r="C466" s="1161" t="s">
        <v>26</v>
      </c>
      <c r="D466" s="1371">
        <v>61989088</v>
      </c>
      <c r="E466" s="1371">
        <v>600145069</v>
      </c>
      <c r="F466" s="1371">
        <v>102832951</v>
      </c>
      <c r="G466" s="1161" t="s">
        <v>1871</v>
      </c>
      <c r="H466" s="1161" t="s">
        <v>29</v>
      </c>
      <c r="I466" s="1162" t="s">
        <v>30</v>
      </c>
      <c r="J466" s="1161" t="s">
        <v>26</v>
      </c>
      <c r="K466" s="1163" t="s">
        <v>1872</v>
      </c>
      <c r="L466" s="1164">
        <v>2800000</v>
      </c>
      <c r="M466" s="1165">
        <f t="shared" si="50"/>
        <v>2380000</v>
      </c>
      <c r="N466" s="1653">
        <v>2026</v>
      </c>
      <c r="O466" s="1653">
        <v>2028</v>
      </c>
      <c r="P466" s="1166"/>
      <c r="Q466" s="1166"/>
      <c r="R466" s="1166"/>
      <c r="S466" s="1166"/>
      <c r="T466" s="1166"/>
      <c r="U466" s="1167" t="s">
        <v>132</v>
      </c>
      <c r="V466" s="1167"/>
      <c r="W466" s="1167"/>
      <c r="X466" s="1167"/>
      <c r="Y466" s="1166" t="s">
        <v>1868</v>
      </c>
      <c r="Z466" s="1167" t="s">
        <v>58</v>
      </c>
    </row>
    <row r="467" spans="1:26" s="384" customFormat="1" ht="33.75">
      <c r="A467" s="805">
        <v>463</v>
      </c>
      <c r="B467" s="1632" t="s">
        <v>1003</v>
      </c>
      <c r="C467" s="1161" t="s">
        <v>216</v>
      </c>
      <c r="D467" s="1371">
        <v>70984751</v>
      </c>
      <c r="E467" s="1371">
        <v>102520381</v>
      </c>
      <c r="F467" s="1371">
        <v>600144861</v>
      </c>
      <c r="G467" s="1633" t="s">
        <v>1916</v>
      </c>
      <c r="H467" s="1631" t="s">
        <v>29</v>
      </c>
      <c r="I467" s="1631" t="s">
        <v>30</v>
      </c>
      <c r="J467" s="1631" t="s">
        <v>219</v>
      </c>
      <c r="K467" s="1632" t="s">
        <v>1917</v>
      </c>
      <c r="L467" s="1634">
        <v>6000000</v>
      </c>
      <c r="M467" s="1635">
        <f t="shared" si="50"/>
        <v>5100000</v>
      </c>
      <c r="N467" s="1637">
        <v>2027</v>
      </c>
      <c r="O467" s="1644">
        <v>2028</v>
      </c>
      <c r="P467" s="1636" t="s">
        <v>132</v>
      </c>
      <c r="Q467" s="1636" t="s">
        <v>132</v>
      </c>
      <c r="R467" s="1636" t="s">
        <v>132</v>
      </c>
      <c r="S467" s="1636" t="s">
        <v>132</v>
      </c>
      <c r="T467" s="1636"/>
      <c r="U467" s="1636"/>
      <c r="V467" s="1636"/>
      <c r="W467" s="1636"/>
      <c r="X467" s="1636"/>
      <c r="Y467" s="1637" t="s">
        <v>1390</v>
      </c>
      <c r="Z467" s="1638" t="s">
        <v>58</v>
      </c>
    </row>
    <row r="468" spans="1:26" s="384" customFormat="1" ht="56.25">
      <c r="A468" s="805">
        <v>464</v>
      </c>
      <c r="B468" s="1633" t="s">
        <v>1918</v>
      </c>
      <c r="C468" s="1161" t="s">
        <v>216</v>
      </c>
      <c r="D468" s="1371">
        <v>70984751</v>
      </c>
      <c r="E468" s="1371">
        <v>102520381</v>
      </c>
      <c r="F468" s="1371">
        <v>600144861</v>
      </c>
      <c r="G468" s="1637" t="s">
        <v>1919</v>
      </c>
      <c r="H468" s="1636" t="s">
        <v>29</v>
      </c>
      <c r="I468" s="1636" t="s">
        <v>30</v>
      </c>
      <c r="J468" s="1636" t="s">
        <v>219</v>
      </c>
      <c r="K468" s="1637" t="s">
        <v>1920</v>
      </c>
      <c r="L468" s="1634">
        <v>1000000</v>
      </c>
      <c r="M468" s="1635">
        <f t="shared" si="50"/>
        <v>850000</v>
      </c>
      <c r="N468" s="1637">
        <v>2027</v>
      </c>
      <c r="O468" s="1644">
        <v>2028</v>
      </c>
      <c r="P468" s="1636"/>
      <c r="Q468" s="1636"/>
      <c r="R468" s="1636"/>
      <c r="S468" s="1636"/>
      <c r="T468" s="1636"/>
      <c r="U468" s="1636" t="s">
        <v>132</v>
      </c>
      <c r="V468" s="1636" t="s">
        <v>132</v>
      </c>
      <c r="W468" s="1636"/>
      <c r="X468" s="1636"/>
      <c r="Y468" s="1637" t="s">
        <v>1390</v>
      </c>
      <c r="Z468" s="1638" t="s">
        <v>58</v>
      </c>
    </row>
    <row r="469" spans="1:26" s="384" customFormat="1" ht="45">
      <c r="A469" s="805">
        <v>465</v>
      </c>
      <c r="B469" s="1633" t="s">
        <v>1918</v>
      </c>
      <c r="C469" s="1161" t="s">
        <v>216</v>
      </c>
      <c r="D469" s="1371">
        <v>70984751</v>
      </c>
      <c r="E469" s="1371">
        <v>102520381</v>
      </c>
      <c r="F469" s="1371">
        <v>600144861</v>
      </c>
      <c r="G469" s="1637" t="s">
        <v>1921</v>
      </c>
      <c r="H469" s="1636" t="s">
        <v>29</v>
      </c>
      <c r="I469" s="1636" t="s">
        <v>30</v>
      </c>
      <c r="J469" s="1636" t="s">
        <v>219</v>
      </c>
      <c r="K469" s="1637" t="s">
        <v>1922</v>
      </c>
      <c r="L469" s="1634">
        <v>1000000</v>
      </c>
      <c r="M469" s="1635">
        <f t="shared" si="50"/>
        <v>850000</v>
      </c>
      <c r="N469" s="1637">
        <v>2027</v>
      </c>
      <c r="O469" s="1644">
        <v>2028</v>
      </c>
      <c r="P469" s="1639" t="s">
        <v>132</v>
      </c>
      <c r="Q469" s="1639" t="s">
        <v>132</v>
      </c>
      <c r="R469" s="1639" t="s">
        <v>132</v>
      </c>
      <c r="S469" s="1639" t="s">
        <v>132</v>
      </c>
      <c r="T469" s="1639"/>
      <c r="U469" s="1639" t="s">
        <v>132</v>
      </c>
      <c r="V469" s="1639" t="s">
        <v>132</v>
      </c>
      <c r="W469" s="1639"/>
      <c r="X469" s="1639"/>
      <c r="Y469" s="1633" t="s">
        <v>1390</v>
      </c>
      <c r="Z469" s="1645" t="s">
        <v>58</v>
      </c>
    </row>
    <row r="470" spans="1:26" s="384" customFormat="1" ht="33.75">
      <c r="A470" s="805">
        <v>466</v>
      </c>
      <c r="B470" s="1632" t="s">
        <v>1070</v>
      </c>
      <c r="C470" s="1161" t="s">
        <v>1923</v>
      </c>
      <c r="D470" s="1371">
        <v>61989142</v>
      </c>
      <c r="E470" s="1371">
        <v>120100756</v>
      </c>
      <c r="F470" s="1371">
        <v>600144666</v>
      </c>
      <c r="G470" s="1640" t="s">
        <v>1924</v>
      </c>
      <c r="H470" s="1639" t="s">
        <v>29</v>
      </c>
      <c r="I470" s="1639" t="s">
        <v>30</v>
      </c>
      <c r="J470" s="1639" t="s">
        <v>219</v>
      </c>
      <c r="K470" s="1632" t="s">
        <v>1925</v>
      </c>
      <c r="L470" s="1628">
        <v>1000000</v>
      </c>
      <c r="M470" s="1494">
        <f>L470/100*85</f>
        <v>850000</v>
      </c>
      <c r="N470" s="1633">
        <v>2026</v>
      </c>
      <c r="O470" s="1633">
        <v>2030</v>
      </c>
      <c r="P470" s="1631"/>
      <c r="Q470" s="1631"/>
      <c r="R470" s="1631"/>
      <c r="S470" s="1631"/>
      <c r="T470" s="1631"/>
      <c r="U470" s="1630"/>
      <c r="V470" s="1630"/>
      <c r="W470" s="1630"/>
      <c r="X470" s="1630"/>
      <c r="Y470" s="1633" t="s">
        <v>402</v>
      </c>
      <c r="Z470" s="806" t="s">
        <v>58</v>
      </c>
    </row>
    <row r="471" spans="1:26" s="384" customFormat="1" ht="33.75">
      <c r="A471" s="805">
        <v>467</v>
      </c>
      <c r="B471" s="1632" t="s">
        <v>1070</v>
      </c>
      <c r="C471" s="1161" t="s">
        <v>1923</v>
      </c>
      <c r="D471" s="1371">
        <v>61989142</v>
      </c>
      <c r="E471" s="1371">
        <v>120100756</v>
      </c>
      <c r="F471" s="1371">
        <v>600144666</v>
      </c>
      <c r="G471" s="1633" t="s">
        <v>1926</v>
      </c>
      <c r="H471" s="1639" t="s">
        <v>29</v>
      </c>
      <c r="I471" s="1639" t="s">
        <v>30</v>
      </c>
      <c r="J471" s="1639" t="s">
        <v>219</v>
      </c>
      <c r="K471" s="1632" t="s">
        <v>1927</v>
      </c>
      <c r="L471" s="1628">
        <v>2000000</v>
      </c>
      <c r="M471" s="1494">
        <f>L471/100*85</f>
        <v>1700000</v>
      </c>
      <c r="N471" s="1633">
        <v>2026</v>
      </c>
      <c r="O471" s="1633">
        <v>2030</v>
      </c>
      <c r="P471" s="1631"/>
      <c r="Q471" s="1631"/>
      <c r="R471" s="1631"/>
      <c r="S471" s="1631"/>
      <c r="T471" s="1631"/>
      <c r="U471" s="1630"/>
      <c r="V471" s="1630"/>
      <c r="W471" s="1630"/>
      <c r="X471" s="1630"/>
      <c r="Y471" s="1633" t="s">
        <v>402</v>
      </c>
      <c r="Z471" s="806" t="s">
        <v>58</v>
      </c>
    </row>
    <row r="472" spans="1:26" s="384" customFormat="1" ht="33.75">
      <c r="A472" s="805">
        <v>468</v>
      </c>
      <c r="B472" s="1632" t="s">
        <v>1070</v>
      </c>
      <c r="C472" s="1161" t="s">
        <v>1923</v>
      </c>
      <c r="D472" s="1371">
        <v>61989142</v>
      </c>
      <c r="E472" s="1371">
        <v>120100756</v>
      </c>
      <c r="F472" s="1371">
        <v>600144666</v>
      </c>
      <c r="G472" s="1641" t="s">
        <v>1928</v>
      </c>
      <c r="H472" s="1639" t="s">
        <v>29</v>
      </c>
      <c r="I472" s="1639" t="s">
        <v>30</v>
      </c>
      <c r="J472" s="1639" t="s">
        <v>219</v>
      </c>
      <c r="K472" s="1632" t="s">
        <v>1929</v>
      </c>
      <c r="L472" s="1628">
        <v>5000000</v>
      </c>
      <c r="M472" s="1494">
        <f>L472/100*85</f>
        <v>4250000</v>
      </c>
      <c r="N472" s="1633">
        <v>2026</v>
      </c>
      <c r="O472" s="1633">
        <v>2030</v>
      </c>
      <c r="P472" s="1631"/>
      <c r="Q472" s="1631"/>
      <c r="R472" s="1631"/>
      <c r="S472" s="1631"/>
      <c r="T472" s="1631"/>
      <c r="U472" s="1630"/>
      <c r="V472" s="1630"/>
      <c r="W472" s="1630"/>
      <c r="X472" s="1630"/>
      <c r="Y472" s="1633" t="s">
        <v>402</v>
      </c>
      <c r="Z472" s="806" t="s">
        <v>58</v>
      </c>
    </row>
    <row r="473" spans="1:26" s="384" customFormat="1" ht="33.75">
      <c r="A473" s="805">
        <v>469</v>
      </c>
      <c r="B473" s="1632" t="s">
        <v>1070</v>
      </c>
      <c r="C473" s="1161" t="s">
        <v>1923</v>
      </c>
      <c r="D473" s="1371">
        <v>61989142</v>
      </c>
      <c r="E473" s="1371">
        <v>120100756</v>
      </c>
      <c r="F473" s="1371">
        <v>600144666</v>
      </c>
      <c r="G473" s="1633" t="s">
        <v>586</v>
      </c>
      <c r="H473" s="1639" t="s">
        <v>29</v>
      </c>
      <c r="I473" s="1639" t="s">
        <v>30</v>
      </c>
      <c r="J473" s="1639" t="s">
        <v>219</v>
      </c>
      <c r="K473" s="1632" t="s">
        <v>1930</v>
      </c>
      <c r="L473" s="1628">
        <v>5000000</v>
      </c>
      <c r="M473" s="1494">
        <v>4250000</v>
      </c>
      <c r="N473" s="1633">
        <v>2026</v>
      </c>
      <c r="O473" s="1633">
        <v>2030</v>
      </c>
      <c r="P473" s="1631"/>
      <c r="Q473" s="1631"/>
      <c r="R473" s="1631" t="s">
        <v>132</v>
      </c>
      <c r="S473" s="1631"/>
      <c r="T473" s="1631"/>
      <c r="U473" s="1630"/>
      <c r="V473" s="1630" t="s">
        <v>132</v>
      </c>
      <c r="W473" s="1630"/>
      <c r="X473" s="1630"/>
      <c r="Y473" s="1633" t="s">
        <v>402</v>
      </c>
      <c r="Z473" s="806" t="s">
        <v>58</v>
      </c>
    </row>
    <row r="474" spans="1:26" s="384" customFormat="1" ht="33.75">
      <c r="A474" s="805">
        <v>470</v>
      </c>
      <c r="B474" s="1632" t="s">
        <v>1070</v>
      </c>
      <c r="C474" s="1161" t="s">
        <v>1923</v>
      </c>
      <c r="D474" s="1704">
        <v>61989142</v>
      </c>
      <c r="E474" s="1704">
        <v>120100756</v>
      </c>
      <c r="F474" s="1704">
        <v>600144666</v>
      </c>
      <c r="G474" s="1641" t="s">
        <v>1931</v>
      </c>
      <c r="H474" s="1639" t="s">
        <v>29</v>
      </c>
      <c r="I474" s="1639" t="s">
        <v>30</v>
      </c>
      <c r="J474" s="1639" t="s">
        <v>219</v>
      </c>
      <c r="K474" s="1632" t="s">
        <v>1932</v>
      </c>
      <c r="L474" s="1628">
        <v>3000000</v>
      </c>
      <c r="M474" s="1494">
        <f t="shared" ref="M474:M479" si="51">L474/100*85</f>
        <v>2550000</v>
      </c>
      <c r="N474" s="1633">
        <v>2026</v>
      </c>
      <c r="O474" s="1633">
        <v>2030</v>
      </c>
      <c r="P474" s="1631"/>
      <c r="Q474" s="1631"/>
      <c r="R474" s="1631"/>
      <c r="S474" s="1631"/>
      <c r="T474" s="1631"/>
      <c r="U474" s="1630"/>
      <c r="V474" s="1630"/>
      <c r="W474" s="1630"/>
      <c r="X474" s="1630"/>
      <c r="Y474" s="1633" t="s">
        <v>402</v>
      </c>
      <c r="Z474" s="806" t="s">
        <v>58</v>
      </c>
    </row>
    <row r="475" spans="1:26" s="384" customFormat="1" ht="67.5">
      <c r="A475" s="805">
        <v>471</v>
      </c>
      <c r="B475" s="1632" t="s">
        <v>1070</v>
      </c>
      <c r="C475" s="1161" t="s">
        <v>1923</v>
      </c>
      <c r="D475" s="1704">
        <v>61989142</v>
      </c>
      <c r="E475" s="1704">
        <v>120100756</v>
      </c>
      <c r="F475" s="1704">
        <v>600144666</v>
      </c>
      <c r="G475" s="1633" t="s">
        <v>1933</v>
      </c>
      <c r="H475" s="1639" t="s">
        <v>29</v>
      </c>
      <c r="I475" s="1639" t="s">
        <v>30</v>
      </c>
      <c r="J475" s="1639" t="s">
        <v>219</v>
      </c>
      <c r="K475" s="1632" t="s">
        <v>1934</v>
      </c>
      <c r="L475" s="1628">
        <v>2000000</v>
      </c>
      <c r="M475" s="1494">
        <f t="shared" si="51"/>
        <v>1700000</v>
      </c>
      <c r="N475" s="1633">
        <v>2026</v>
      </c>
      <c r="O475" s="1633">
        <v>2030</v>
      </c>
      <c r="P475" s="1631"/>
      <c r="Q475" s="1631"/>
      <c r="R475" s="1631"/>
      <c r="S475" s="1631"/>
      <c r="T475" s="1631"/>
      <c r="U475" s="1630"/>
      <c r="V475" s="1630"/>
      <c r="W475" s="1630"/>
      <c r="X475" s="1630"/>
      <c r="Y475" s="1633" t="s">
        <v>402</v>
      </c>
      <c r="Z475" s="806" t="s">
        <v>58</v>
      </c>
    </row>
    <row r="476" spans="1:26" s="384" customFormat="1" ht="45">
      <c r="A476" s="805">
        <v>472</v>
      </c>
      <c r="B476" s="1632" t="s">
        <v>1070</v>
      </c>
      <c r="C476" s="1161" t="s">
        <v>1923</v>
      </c>
      <c r="D476" s="1704">
        <v>61989142</v>
      </c>
      <c r="E476" s="1704">
        <v>120100756</v>
      </c>
      <c r="F476" s="1704">
        <v>600144666</v>
      </c>
      <c r="G476" s="1641" t="s">
        <v>1935</v>
      </c>
      <c r="H476" s="1639" t="s">
        <v>29</v>
      </c>
      <c r="I476" s="1639" t="s">
        <v>30</v>
      </c>
      <c r="J476" s="1639" t="s">
        <v>219</v>
      </c>
      <c r="K476" s="1632" t="s">
        <v>1936</v>
      </c>
      <c r="L476" s="1628">
        <v>15000000</v>
      </c>
      <c r="M476" s="1494">
        <f t="shared" si="51"/>
        <v>12750000</v>
      </c>
      <c r="N476" s="1633">
        <v>2026</v>
      </c>
      <c r="O476" s="1633">
        <v>2030</v>
      </c>
      <c r="P476" s="1631"/>
      <c r="Q476" s="1631"/>
      <c r="R476" s="1631"/>
      <c r="S476" s="1631"/>
      <c r="T476" s="1631"/>
      <c r="U476" s="1630"/>
      <c r="V476" s="1630"/>
      <c r="W476" s="1630"/>
      <c r="X476" s="1630"/>
      <c r="Y476" s="1633" t="s">
        <v>402</v>
      </c>
      <c r="Z476" s="806" t="s">
        <v>58</v>
      </c>
    </row>
    <row r="477" spans="1:26" s="384" customFormat="1" ht="33.75">
      <c r="A477" s="805">
        <v>473</v>
      </c>
      <c r="B477" s="1632" t="s">
        <v>1070</v>
      </c>
      <c r="C477" s="1161" t="s">
        <v>1923</v>
      </c>
      <c r="D477" s="1704">
        <v>61989142</v>
      </c>
      <c r="E477" s="1704">
        <v>120100756</v>
      </c>
      <c r="F477" s="1704">
        <v>600144666</v>
      </c>
      <c r="G477" s="1641" t="s">
        <v>1937</v>
      </c>
      <c r="H477" s="1639" t="s">
        <v>29</v>
      </c>
      <c r="I477" s="1639" t="s">
        <v>30</v>
      </c>
      <c r="J477" s="1639" t="s">
        <v>219</v>
      </c>
      <c r="K477" s="1632" t="s">
        <v>1938</v>
      </c>
      <c r="L477" s="1628">
        <v>10000000</v>
      </c>
      <c r="M477" s="1494">
        <f t="shared" si="51"/>
        <v>8500000</v>
      </c>
      <c r="N477" s="1633">
        <v>2026</v>
      </c>
      <c r="O477" s="1633">
        <v>2030</v>
      </c>
      <c r="P477" s="1631"/>
      <c r="Q477" s="1631"/>
      <c r="R477" s="1631"/>
      <c r="S477" s="1631"/>
      <c r="T477" s="1631"/>
      <c r="U477" s="1630"/>
      <c r="V477" s="1630"/>
      <c r="W477" s="1630"/>
      <c r="X477" s="1630"/>
      <c r="Y477" s="1633" t="s">
        <v>402</v>
      </c>
      <c r="Z477" s="806" t="s">
        <v>58</v>
      </c>
    </row>
    <row r="478" spans="1:26" s="384" customFormat="1" ht="33.75">
      <c r="A478" s="805">
        <v>474</v>
      </c>
      <c r="B478" s="1643" t="s">
        <v>1070</v>
      </c>
      <c r="C478" s="1161" t="s">
        <v>1923</v>
      </c>
      <c r="D478" s="1702">
        <v>61989142</v>
      </c>
      <c r="E478" s="1702">
        <v>120100756</v>
      </c>
      <c r="F478" s="1702">
        <v>600144666</v>
      </c>
      <c r="G478" s="1644" t="s">
        <v>1939</v>
      </c>
      <c r="H478" s="1636" t="s">
        <v>29</v>
      </c>
      <c r="I478" s="1636" t="s">
        <v>30</v>
      </c>
      <c r="J478" s="1636" t="s">
        <v>219</v>
      </c>
      <c r="K478" s="1632" t="s">
        <v>1940</v>
      </c>
      <c r="L478" s="1634">
        <v>10000000</v>
      </c>
      <c r="M478" s="1587">
        <f t="shared" si="51"/>
        <v>8500000</v>
      </c>
      <c r="N478" s="1637">
        <v>2026</v>
      </c>
      <c r="O478" s="1637">
        <v>2030</v>
      </c>
      <c r="P478" s="1631"/>
      <c r="Q478" s="1631"/>
      <c r="R478" s="1631"/>
      <c r="S478" s="1631"/>
      <c r="T478" s="1631"/>
      <c r="U478" s="1630"/>
      <c r="V478" s="1630"/>
      <c r="W478" s="1630"/>
      <c r="X478" s="1630"/>
      <c r="Y478" s="1633" t="s">
        <v>402</v>
      </c>
      <c r="Z478" s="806" t="s">
        <v>58</v>
      </c>
    </row>
    <row r="479" spans="1:26" s="384" customFormat="1" ht="33.75">
      <c r="A479" s="805">
        <v>475</v>
      </c>
      <c r="B479" s="1632" t="s">
        <v>1070</v>
      </c>
      <c r="C479" s="1161" t="s">
        <v>1923</v>
      </c>
      <c r="D479" s="1704">
        <v>61989142</v>
      </c>
      <c r="E479" s="1704">
        <v>120100756</v>
      </c>
      <c r="F479" s="1704">
        <v>600144666</v>
      </c>
      <c r="G479" s="1641" t="s">
        <v>1941</v>
      </c>
      <c r="H479" s="1639" t="s">
        <v>29</v>
      </c>
      <c r="I479" s="1639" t="s">
        <v>30</v>
      </c>
      <c r="J479" s="1639" t="s">
        <v>219</v>
      </c>
      <c r="K479" s="1632" t="s">
        <v>1942</v>
      </c>
      <c r="L479" s="1628">
        <v>4000000</v>
      </c>
      <c r="M479" s="1642">
        <f t="shared" si="51"/>
        <v>3400000</v>
      </c>
      <c r="N479" s="1633">
        <v>2026</v>
      </c>
      <c r="O479" s="1633">
        <v>2030</v>
      </c>
      <c r="P479" s="1631"/>
      <c r="Q479" s="1631"/>
      <c r="R479" s="1631"/>
      <c r="S479" s="1631"/>
      <c r="T479" s="1631"/>
      <c r="U479" s="1630"/>
      <c r="V479" s="1630"/>
      <c r="W479" s="1630"/>
      <c r="X479" s="1630"/>
      <c r="Y479" s="1633" t="s">
        <v>402</v>
      </c>
      <c r="Z479" s="806" t="s">
        <v>58</v>
      </c>
    </row>
    <row r="480" spans="1:26" s="384" customFormat="1" ht="33.75">
      <c r="A480" s="805">
        <v>476</v>
      </c>
      <c r="B480" s="1633" t="s">
        <v>1010</v>
      </c>
      <c r="C480" s="1161" t="s">
        <v>216</v>
      </c>
      <c r="D480" s="1704">
        <v>70984786</v>
      </c>
      <c r="E480" s="1704">
        <v>102520496</v>
      </c>
      <c r="F480" s="1704">
        <v>600144887</v>
      </c>
      <c r="G480" s="1641" t="s">
        <v>1943</v>
      </c>
      <c r="H480" s="1641" t="s">
        <v>142</v>
      </c>
      <c r="I480" s="1639" t="s">
        <v>30</v>
      </c>
      <c r="J480" s="1639" t="s">
        <v>219</v>
      </c>
      <c r="K480" s="1632" t="s">
        <v>1944</v>
      </c>
      <c r="L480" s="1628">
        <v>20000000</v>
      </c>
      <c r="M480" s="1494">
        <v>17000000</v>
      </c>
      <c r="N480" s="1633">
        <v>2026</v>
      </c>
      <c r="O480" s="1633">
        <v>2028</v>
      </c>
      <c r="P480" s="1631"/>
      <c r="Q480" s="1631"/>
      <c r="R480" s="1631"/>
      <c r="S480" s="1631"/>
      <c r="T480" s="1631"/>
      <c r="U480" s="1630"/>
      <c r="V480" s="1630"/>
      <c r="W480" s="1630"/>
      <c r="X480" s="1630"/>
      <c r="Y480" s="1633" t="s">
        <v>1945</v>
      </c>
      <c r="Z480" s="806" t="s">
        <v>58</v>
      </c>
    </row>
    <row r="481" spans="1:244" s="384" customFormat="1" ht="45">
      <c r="A481" s="805">
        <v>477</v>
      </c>
      <c r="B481" s="1633" t="s">
        <v>1010</v>
      </c>
      <c r="C481" s="1161" t="s">
        <v>216</v>
      </c>
      <c r="D481" s="1704">
        <v>70984786</v>
      </c>
      <c r="E481" s="1704">
        <v>102520496</v>
      </c>
      <c r="F481" s="1704">
        <v>600144887</v>
      </c>
      <c r="G481" s="1641" t="s">
        <v>1946</v>
      </c>
      <c r="H481" s="1641" t="s">
        <v>142</v>
      </c>
      <c r="I481" s="1639" t="s">
        <v>30</v>
      </c>
      <c r="J481" s="1639"/>
      <c r="K481" s="1632" t="s">
        <v>1947</v>
      </c>
      <c r="L481" s="1628">
        <v>2200000</v>
      </c>
      <c r="M481" s="1494">
        <f>L481/100*85</f>
        <v>1870000</v>
      </c>
      <c r="N481" s="1633">
        <v>2026</v>
      </c>
      <c r="O481" s="1633">
        <v>2028</v>
      </c>
      <c r="P481" s="1631"/>
      <c r="Q481" s="1631"/>
      <c r="R481" s="1631"/>
      <c r="S481" s="1631"/>
      <c r="T481" s="1631"/>
      <c r="U481" s="1630"/>
      <c r="V481" s="1630"/>
      <c r="W481" s="1630"/>
      <c r="X481" s="1630"/>
      <c r="Y481" s="1633" t="s">
        <v>1948</v>
      </c>
      <c r="Z481" s="806" t="s">
        <v>58</v>
      </c>
    </row>
    <row r="482" spans="1:244" s="384" customFormat="1" ht="33.75">
      <c r="A482" s="805">
        <v>478</v>
      </c>
      <c r="B482" s="1633" t="s">
        <v>1465</v>
      </c>
      <c r="C482" s="1161" t="s">
        <v>216</v>
      </c>
      <c r="D482" s="1703" t="s">
        <v>1026</v>
      </c>
      <c r="E482" s="1703">
        <v>102520437</v>
      </c>
      <c r="F482" s="1703">
        <v>600144879</v>
      </c>
      <c r="G482" s="1633" t="s">
        <v>1949</v>
      </c>
      <c r="H482" s="1631" t="s">
        <v>29</v>
      </c>
      <c r="I482" s="1631" t="s">
        <v>30</v>
      </c>
      <c r="J482" s="1631" t="s">
        <v>219</v>
      </c>
      <c r="K482" s="1632" t="s">
        <v>1950</v>
      </c>
      <c r="L482" s="1628">
        <v>2000000</v>
      </c>
      <c r="M482" s="1642">
        <f>L482/100*85</f>
        <v>1700000</v>
      </c>
      <c r="N482" s="1633">
        <v>2026</v>
      </c>
      <c r="O482" s="1633">
        <v>2028</v>
      </c>
      <c r="P482" s="1631"/>
      <c r="Q482" s="1631"/>
      <c r="R482" s="1631"/>
      <c r="S482" s="1631"/>
      <c r="T482" s="1631"/>
      <c r="U482" s="1630"/>
      <c r="V482" s="1630"/>
      <c r="W482" s="1630"/>
      <c r="X482" s="1630"/>
      <c r="Y482" s="1646" t="s">
        <v>276</v>
      </c>
      <c r="Z482" s="806" t="s">
        <v>58</v>
      </c>
    </row>
    <row r="483" spans="1:244" s="384" customFormat="1" ht="45">
      <c r="A483" s="805">
        <v>479</v>
      </c>
      <c r="B483" s="1633" t="s">
        <v>991</v>
      </c>
      <c r="C483" s="1161" t="s">
        <v>956</v>
      </c>
      <c r="D483" s="1704">
        <v>62348264</v>
      </c>
      <c r="E483" s="1704">
        <v>102852676</v>
      </c>
      <c r="F483" s="1704">
        <v>600144933</v>
      </c>
      <c r="G483" s="1640" t="s">
        <v>1951</v>
      </c>
      <c r="H483" s="1639" t="s">
        <v>29</v>
      </c>
      <c r="I483" s="1639" t="s">
        <v>30</v>
      </c>
      <c r="J483" s="1639" t="s">
        <v>219</v>
      </c>
      <c r="K483" s="1632" t="s">
        <v>1952</v>
      </c>
      <c r="L483" s="1628">
        <v>80000000</v>
      </c>
      <c r="M483" s="1494">
        <f>L483/100*85</f>
        <v>68000000</v>
      </c>
      <c r="N483" s="1633">
        <v>2027</v>
      </c>
      <c r="O483" s="1633">
        <v>2030</v>
      </c>
      <c r="P483" s="1631" t="s">
        <v>132</v>
      </c>
      <c r="Q483" s="1631"/>
      <c r="R483" s="1631" t="s">
        <v>132</v>
      </c>
      <c r="S483" s="1631" t="s">
        <v>132</v>
      </c>
      <c r="T483" s="1631"/>
      <c r="U483" s="1630"/>
      <c r="V483" s="1630" t="s">
        <v>132</v>
      </c>
      <c r="W483" s="1630"/>
      <c r="X483" s="1630"/>
      <c r="Y483" s="1633" t="s">
        <v>276</v>
      </c>
      <c r="Z483" s="806" t="s">
        <v>58</v>
      </c>
    </row>
    <row r="484" spans="1:244" s="384" customFormat="1" ht="78.75">
      <c r="A484" s="805">
        <v>480</v>
      </c>
      <c r="B484" s="1633" t="s">
        <v>1336</v>
      </c>
      <c r="C484" s="1161" t="s">
        <v>1337</v>
      </c>
      <c r="D484" s="1702">
        <v>64626679</v>
      </c>
      <c r="E484" s="1702">
        <v>102508399</v>
      </c>
      <c r="F484" s="1702">
        <v>600145328</v>
      </c>
      <c r="G484" s="1692" t="s">
        <v>1968</v>
      </c>
      <c r="H484" s="1693" t="s">
        <v>142</v>
      </c>
      <c r="I484" s="1693" t="s">
        <v>30</v>
      </c>
      <c r="J484" s="1698" t="s">
        <v>1338</v>
      </c>
      <c r="K484" s="1698" t="s">
        <v>1969</v>
      </c>
      <c r="L484" s="1628">
        <v>8200000</v>
      </c>
      <c r="M484" s="1699">
        <f t="shared" ref="M484" si="52">L484/100*85</f>
        <v>6970000</v>
      </c>
      <c r="N484" s="1629">
        <v>2026</v>
      </c>
      <c r="O484" s="1700">
        <v>2027</v>
      </c>
      <c r="P484" s="1639" t="s">
        <v>132</v>
      </c>
      <c r="Q484" s="1639" t="s">
        <v>132</v>
      </c>
      <c r="R484" s="1639" t="s">
        <v>132</v>
      </c>
      <c r="S484" s="1639" t="s">
        <v>132</v>
      </c>
      <c r="T484" s="1697"/>
      <c r="U484" s="1697"/>
      <c r="V484" s="1697"/>
      <c r="W484" s="1697"/>
      <c r="X484" s="1697"/>
      <c r="Y484" s="1701" t="s">
        <v>1811</v>
      </c>
      <c r="Z484" s="1392" t="s">
        <v>58</v>
      </c>
    </row>
    <row r="485" spans="1:244" s="384" customFormat="1" ht="168.75">
      <c r="A485" s="805">
        <v>481</v>
      </c>
      <c r="B485" s="1633" t="s">
        <v>640</v>
      </c>
      <c r="C485" s="1161" t="s">
        <v>118</v>
      </c>
      <c r="D485" s="1704">
        <v>70987700</v>
      </c>
      <c r="E485" s="1704">
        <v>102508488</v>
      </c>
      <c r="F485" s="1704">
        <v>650026322</v>
      </c>
      <c r="G485" s="1632" t="s">
        <v>549</v>
      </c>
      <c r="H485" s="1640" t="s">
        <v>29</v>
      </c>
      <c r="I485" s="1640" t="s">
        <v>30</v>
      </c>
      <c r="J485" s="1632" t="s">
        <v>120</v>
      </c>
      <c r="K485" s="1632" t="s">
        <v>1970</v>
      </c>
      <c r="L485" s="1628">
        <v>8000000</v>
      </c>
      <c r="M485" s="1494">
        <v>8500000</v>
      </c>
      <c r="N485" s="1631">
        <v>2026</v>
      </c>
      <c r="O485" s="1631">
        <v>2028</v>
      </c>
      <c r="P485" s="1631" t="s">
        <v>132</v>
      </c>
      <c r="Q485" s="1631" t="s">
        <v>132</v>
      </c>
      <c r="R485" s="1631" t="s">
        <v>132</v>
      </c>
      <c r="S485" s="1631" t="s">
        <v>132</v>
      </c>
      <c r="T485" s="1631"/>
      <c r="U485" s="1630" t="s">
        <v>132</v>
      </c>
      <c r="V485" s="1630"/>
      <c r="W485" s="1630"/>
      <c r="X485" s="1630"/>
      <c r="Y485" s="1631" t="s">
        <v>1868</v>
      </c>
      <c r="Z485" s="806" t="s">
        <v>58</v>
      </c>
    </row>
    <row r="486" spans="1:244" s="384" customFormat="1" ht="135">
      <c r="A486" s="805">
        <v>482</v>
      </c>
      <c r="B486" s="1633" t="s">
        <v>640</v>
      </c>
      <c r="C486" s="1161" t="s">
        <v>118</v>
      </c>
      <c r="D486" s="1704">
        <v>70987700</v>
      </c>
      <c r="E486" s="1704">
        <v>102508488</v>
      </c>
      <c r="F486" s="1704">
        <v>650026322</v>
      </c>
      <c r="G486" s="1632" t="s">
        <v>1869</v>
      </c>
      <c r="H486" s="1640" t="s">
        <v>29</v>
      </c>
      <c r="I486" s="1640" t="s">
        <v>30</v>
      </c>
      <c r="J486" s="1632" t="s">
        <v>120</v>
      </c>
      <c r="K486" s="1632" t="s">
        <v>1870</v>
      </c>
      <c r="L486" s="1628">
        <v>5000000</v>
      </c>
      <c r="M486" s="1494">
        <f t="shared" ref="M486:M489" si="53">L486/100*85</f>
        <v>4250000</v>
      </c>
      <c r="N486" s="1631">
        <v>2026</v>
      </c>
      <c r="O486" s="1631">
        <v>2028</v>
      </c>
      <c r="P486" s="1631" t="s">
        <v>132</v>
      </c>
      <c r="Q486" s="1631" t="s">
        <v>132</v>
      </c>
      <c r="R486" s="1631" t="s">
        <v>132</v>
      </c>
      <c r="S486" s="1631" t="s">
        <v>132</v>
      </c>
      <c r="T486" s="1631"/>
      <c r="U486" s="1630" t="s">
        <v>132</v>
      </c>
      <c r="V486" s="1630"/>
      <c r="W486" s="1630" t="s">
        <v>132</v>
      </c>
      <c r="X486" s="1630"/>
      <c r="Y486" s="1631" t="s">
        <v>1868</v>
      </c>
      <c r="Z486" s="806" t="s">
        <v>58</v>
      </c>
    </row>
    <row r="487" spans="1:244" s="384" customFormat="1" ht="180">
      <c r="A487" s="805">
        <v>483</v>
      </c>
      <c r="B487" s="1633" t="s">
        <v>640</v>
      </c>
      <c r="C487" s="1161" t="s">
        <v>118</v>
      </c>
      <c r="D487" s="1704">
        <v>70987700</v>
      </c>
      <c r="E487" s="1704">
        <v>102508488</v>
      </c>
      <c r="F487" s="1704">
        <v>650026322</v>
      </c>
      <c r="G487" s="1632" t="s">
        <v>1971</v>
      </c>
      <c r="H487" s="1640" t="s">
        <v>29</v>
      </c>
      <c r="I487" s="1640" t="s">
        <v>30</v>
      </c>
      <c r="J487" s="1632" t="s">
        <v>120</v>
      </c>
      <c r="K487" s="1632" t="s">
        <v>1972</v>
      </c>
      <c r="L487" s="1628">
        <v>6000000</v>
      </c>
      <c r="M487" s="1494">
        <f t="shared" si="53"/>
        <v>5100000</v>
      </c>
      <c r="N487" s="1631">
        <v>2026</v>
      </c>
      <c r="O487" s="1631">
        <v>2028</v>
      </c>
      <c r="P487" s="1631"/>
      <c r="Q487" s="1631" t="s">
        <v>132</v>
      </c>
      <c r="R487" s="1631" t="s">
        <v>132</v>
      </c>
      <c r="S487" s="1631" t="s">
        <v>132</v>
      </c>
      <c r="T487" s="1631"/>
      <c r="U487" s="1630"/>
      <c r="V487" s="1630"/>
      <c r="W487" s="1630"/>
      <c r="X487" s="1630"/>
      <c r="Y487" s="1631" t="s">
        <v>1868</v>
      </c>
      <c r="Z487" s="806" t="s">
        <v>58</v>
      </c>
    </row>
    <row r="488" spans="1:244" s="384" customFormat="1" ht="205.5" customHeight="1">
      <c r="A488" s="805">
        <v>484</v>
      </c>
      <c r="B488" s="1633" t="s">
        <v>640</v>
      </c>
      <c r="C488" s="1161" t="s">
        <v>118</v>
      </c>
      <c r="D488" s="1704">
        <v>70987700</v>
      </c>
      <c r="E488" s="1704">
        <v>102508488</v>
      </c>
      <c r="F488" s="1704">
        <v>650026322</v>
      </c>
      <c r="G488" s="1632" t="s">
        <v>1973</v>
      </c>
      <c r="H488" s="1640" t="s">
        <v>29</v>
      </c>
      <c r="I488" s="1640" t="s">
        <v>30</v>
      </c>
      <c r="J488" s="1632" t="s">
        <v>120</v>
      </c>
      <c r="K488" s="1632" t="s">
        <v>1974</v>
      </c>
      <c r="L488" s="1628">
        <v>6000000</v>
      </c>
      <c r="M488" s="1494">
        <f t="shared" si="53"/>
        <v>5100000</v>
      </c>
      <c r="N488" s="1631">
        <v>2026</v>
      </c>
      <c r="O488" s="1631">
        <v>2028</v>
      </c>
      <c r="P488" s="1631"/>
      <c r="Q488" s="1631"/>
      <c r="R488" s="1631"/>
      <c r="S488" s="1631"/>
      <c r="T488" s="1631"/>
      <c r="U488" s="1630"/>
      <c r="V488" s="1630"/>
      <c r="W488" s="1630"/>
      <c r="X488" s="1630"/>
      <c r="Y488" s="1631" t="s">
        <v>1975</v>
      </c>
      <c r="Z488" s="806" t="s">
        <v>58</v>
      </c>
    </row>
    <row r="489" spans="1:244" s="384" customFormat="1" ht="135">
      <c r="A489" s="805">
        <v>485</v>
      </c>
      <c r="B489" s="1633" t="s">
        <v>640</v>
      </c>
      <c r="C489" s="1707" t="s">
        <v>118</v>
      </c>
      <c r="D489" s="1704">
        <v>70987700</v>
      </c>
      <c r="E489" s="1704">
        <v>102508488</v>
      </c>
      <c r="F489" s="1704">
        <v>650026322</v>
      </c>
      <c r="G489" s="1632" t="s">
        <v>1976</v>
      </c>
      <c r="H489" s="1640" t="s">
        <v>29</v>
      </c>
      <c r="I489" s="1640" t="s">
        <v>30</v>
      </c>
      <c r="J489" s="1632" t="s">
        <v>120</v>
      </c>
      <c r="K489" s="1705" t="s">
        <v>1977</v>
      </c>
      <c r="L489" s="1628">
        <v>3500000</v>
      </c>
      <c r="M489" s="1494">
        <f t="shared" si="53"/>
        <v>2975000</v>
      </c>
      <c r="N489" s="1631">
        <v>2026</v>
      </c>
      <c r="O489" s="1631">
        <v>2028</v>
      </c>
      <c r="P489" s="1631"/>
      <c r="Q489" s="1631"/>
      <c r="R489" s="1631"/>
      <c r="S489" s="1631"/>
      <c r="T489" s="1631"/>
      <c r="U489" s="1630"/>
      <c r="V489" s="1630"/>
      <c r="W489" s="1630"/>
      <c r="X489" s="1630"/>
      <c r="Y489" s="1631" t="s">
        <v>1975</v>
      </c>
      <c r="Z489" s="806" t="s">
        <v>58</v>
      </c>
    </row>
    <row r="490" spans="1:244" s="384" customFormat="1" ht="45">
      <c r="A490" s="805">
        <v>486</v>
      </c>
      <c r="B490" s="1707" t="s">
        <v>939</v>
      </c>
      <c r="C490" s="1707" t="s">
        <v>940</v>
      </c>
      <c r="D490" s="1709" t="s">
        <v>941</v>
      </c>
      <c r="E490" s="1709">
        <v>102508909</v>
      </c>
      <c r="F490" s="1709">
        <v>600144763</v>
      </c>
      <c r="G490" s="1707" t="s">
        <v>1985</v>
      </c>
      <c r="H490" s="1710" t="s">
        <v>142</v>
      </c>
      <c r="I490" s="1710" t="s">
        <v>30</v>
      </c>
      <c r="J490" s="1707" t="s">
        <v>943</v>
      </c>
      <c r="K490" s="1708" t="s">
        <v>911</v>
      </c>
      <c r="L490" s="1628">
        <v>4000000</v>
      </c>
      <c r="M490" s="1494">
        <f>L490/100*85</f>
        <v>3400000</v>
      </c>
      <c r="N490" s="1631">
        <v>2026</v>
      </c>
      <c r="O490" s="1631">
        <v>2028</v>
      </c>
      <c r="P490" s="1631" t="s">
        <v>132</v>
      </c>
      <c r="Q490" s="1631" t="s">
        <v>132</v>
      </c>
      <c r="R490" s="1631" t="s">
        <v>132</v>
      </c>
      <c r="S490" s="1631" t="s">
        <v>132</v>
      </c>
      <c r="T490" s="1631"/>
      <c r="U490" s="1630"/>
      <c r="V490" s="1630" t="s">
        <v>132</v>
      </c>
      <c r="W490" s="1630" t="s">
        <v>132</v>
      </c>
      <c r="X490" s="1630"/>
      <c r="Y490" s="1701" t="s">
        <v>1986</v>
      </c>
      <c r="Z490" s="806"/>
    </row>
    <row r="491" spans="1:244" s="384" customFormat="1" ht="45">
      <c r="A491" s="805">
        <v>487</v>
      </c>
      <c r="B491" s="1707" t="s">
        <v>939</v>
      </c>
      <c r="C491" s="1707" t="s">
        <v>940</v>
      </c>
      <c r="D491" s="1709" t="s">
        <v>941</v>
      </c>
      <c r="E491" s="1709">
        <v>102508909</v>
      </c>
      <c r="F491" s="1709">
        <v>600144763</v>
      </c>
      <c r="G491" s="1707" t="s">
        <v>1987</v>
      </c>
      <c r="H491" s="1710" t="s">
        <v>142</v>
      </c>
      <c r="I491" s="1710" t="s">
        <v>30</v>
      </c>
      <c r="J491" s="1707" t="s">
        <v>1988</v>
      </c>
      <c r="K491" s="1708" t="s">
        <v>1989</v>
      </c>
      <c r="L491" s="1628">
        <v>10000000</v>
      </c>
      <c r="M491" s="1494">
        <f>L491/100*85</f>
        <v>8500000</v>
      </c>
      <c r="N491" s="1631">
        <v>2026</v>
      </c>
      <c r="O491" s="1631">
        <v>2028</v>
      </c>
      <c r="P491" s="1631"/>
      <c r="Q491" s="1631"/>
      <c r="R491" s="1631"/>
      <c r="S491" s="1631"/>
      <c r="T491" s="1631"/>
      <c r="U491" s="1630"/>
      <c r="V491" s="1630" t="s">
        <v>132</v>
      </c>
      <c r="W491" s="1630"/>
      <c r="X491" s="1630"/>
      <c r="Y491" s="1701" t="s">
        <v>1990</v>
      </c>
      <c r="Z491" s="806"/>
    </row>
    <row r="492" spans="1:244" s="384" customFormat="1" ht="90.75" thickBot="1">
      <c r="A492" s="557">
        <v>488</v>
      </c>
      <c r="B492" s="843" t="s">
        <v>199</v>
      </c>
      <c r="C492" s="843" t="s">
        <v>200</v>
      </c>
      <c r="D492" s="1739">
        <v>70999422</v>
      </c>
      <c r="E492" s="1739">
        <v>102508283</v>
      </c>
      <c r="F492" s="1739">
        <v>600144704</v>
      </c>
      <c r="G492" s="843" t="s">
        <v>1995</v>
      </c>
      <c r="H492" s="844" t="s">
        <v>142</v>
      </c>
      <c r="I492" s="844" t="s">
        <v>30</v>
      </c>
      <c r="J492" s="843" t="s">
        <v>1996</v>
      </c>
      <c r="K492" s="845" t="s">
        <v>1997</v>
      </c>
      <c r="L492" s="846">
        <v>30000000</v>
      </c>
      <c r="M492" s="558">
        <f>L492/100*85</f>
        <v>25500000</v>
      </c>
      <c r="N492" s="847">
        <v>2026</v>
      </c>
      <c r="O492" s="847">
        <v>2030</v>
      </c>
      <c r="P492" s="847"/>
      <c r="Q492" s="847"/>
      <c r="R492" s="847"/>
      <c r="S492" s="847"/>
      <c r="T492" s="847"/>
      <c r="U492" s="848" t="s">
        <v>132</v>
      </c>
      <c r="V492" s="848" t="s">
        <v>132</v>
      </c>
      <c r="W492" s="848"/>
      <c r="X492" s="848"/>
      <c r="Y492" s="849" t="s">
        <v>1335</v>
      </c>
      <c r="Z492" s="850"/>
    </row>
    <row r="493" spans="1:244" s="476" customFormat="1" ht="15.75" customHeight="1" thickBot="1">
      <c r="A493" s="220"/>
      <c r="B493" s="616"/>
      <c r="C493" s="616"/>
      <c r="D493" s="220"/>
      <c r="E493" s="220"/>
      <c r="F493" s="220"/>
      <c r="G493" s="296"/>
      <c r="H493" s="296"/>
      <c r="I493" s="296"/>
      <c r="J493" s="572"/>
      <c r="K493" s="617"/>
      <c r="L493" s="559">
        <f>SUM(L5:L492)</f>
        <v>4982973523.96</v>
      </c>
      <c r="M493" s="559">
        <f>SUM(M5:M492)</f>
        <v>3349436181.3660002</v>
      </c>
      <c r="N493" s="384"/>
      <c r="O493" s="220"/>
      <c r="P493" s="455"/>
      <c r="Q493" s="455"/>
      <c r="R493" s="455"/>
      <c r="S493" s="455"/>
      <c r="T493" s="455"/>
      <c r="U493" s="455"/>
      <c r="V493" s="455"/>
      <c r="W493" s="455"/>
      <c r="X493" s="455"/>
      <c r="Y493" s="616"/>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221"/>
      <c r="CQ493" s="221"/>
      <c r="CR493" s="221"/>
      <c r="CS493" s="221"/>
      <c r="CT493" s="221"/>
      <c r="CU493" s="221"/>
      <c r="CV493" s="221"/>
      <c r="CW493" s="221"/>
      <c r="CX493" s="221"/>
      <c r="CY493" s="221"/>
      <c r="CZ493" s="221"/>
      <c r="DA493" s="221"/>
      <c r="DB493" s="221"/>
      <c r="DC493" s="221"/>
      <c r="DD493" s="221"/>
      <c r="DE493" s="221"/>
      <c r="DF493" s="221"/>
      <c r="DG493" s="221"/>
      <c r="DH493" s="221"/>
      <c r="DI493" s="221"/>
      <c r="DJ493" s="221"/>
      <c r="DK493" s="221"/>
      <c r="DL493" s="221"/>
    </row>
    <row r="494" spans="1:244" s="476" customFormat="1" ht="12" customHeight="1">
      <c r="A494" s="560" t="s">
        <v>525</v>
      </c>
      <c r="B494" s="561"/>
      <c r="C494" s="616"/>
      <c r="D494" s="220"/>
      <c r="E494" s="220"/>
      <c r="F494" s="220"/>
      <c r="G494" s="296"/>
      <c r="H494" s="296"/>
      <c r="I494" s="296"/>
      <c r="J494" s="572"/>
      <c r="K494" s="617"/>
      <c r="L494" s="574"/>
      <c r="M494" s="574"/>
      <c r="N494" s="384"/>
      <c r="O494" s="220"/>
      <c r="P494" s="576"/>
      <c r="Q494" s="576"/>
      <c r="R494" s="576"/>
      <c r="S494" s="576"/>
      <c r="T494" s="576"/>
      <c r="U494" s="576"/>
      <c r="V494" s="576"/>
      <c r="W494" s="576"/>
      <c r="X494" s="576"/>
      <c r="Y494" s="616"/>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221"/>
      <c r="CQ494" s="221"/>
      <c r="CR494" s="221"/>
      <c r="CS494" s="221"/>
      <c r="CT494" s="221"/>
      <c r="CU494" s="221"/>
      <c r="CV494" s="221"/>
      <c r="CW494" s="221"/>
      <c r="CX494" s="221"/>
      <c r="CY494" s="221"/>
      <c r="CZ494" s="221"/>
      <c r="DA494" s="221"/>
      <c r="DB494" s="221"/>
      <c r="DC494" s="221"/>
      <c r="DD494" s="221"/>
      <c r="DE494" s="221"/>
      <c r="DF494" s="221"/>
      <c r="DG494" s="221"/>
      <c r="DH494" s="221"/>
      <c r="DI494" s="221"/>
      <c r="DJ494" s="221"/>
      <c r="DK494" s="221"/>
      <c r="DL494" s="221"/>
    </row>
    <row r="495" spans="1:244" s="369" customFormat="1" ht="25.5" customHeight="1">
      <c r="A495" s="562" t="s">
        <v>526</v>
      </c>
      <c r="B495" s="562"/>
      <c r="C495" s="369" t="s">
        <v>527</v>
      </c>
      <c r="D495" s="563"/>
      <c r="E495" s="563"/>
      <c r="F495" s="563"/>
      <c r="K495" s="564"/>
      <c r="L495" s="565"/>
      <c r="M495" s="566"/>
      <c r="N495" s="563"/>
      <c r="O495" s="563"/>
      <c r="P495" s="567"/>
      <c r="Q495" s="567"/>
      <c r="R495" s="567"/>
      <c r="S495" s="567"/>
      <c r="T495" s="567"/>
      <c r="U495" s="567"/>
      <c r="V495" s="567"/>
      <c r="W495" s="567"/>
      <c r="X495" s="567"/>
      <c r="Y495" s="568"/>
      <c r="Z495" s="563"/>
      <c r="BJ495" s="370"/>
      <c r="BK495" s="370"/>
      <c r="BL495" s="370"/>
      <c r="BM495" s="370"/>
      <c r="BN495" s="370"/>
      <c r="BO495" s="370"/>
      <c r="BP495" s="370"/>
      <c r="BQ495" s="370"/>
      <c r="BR495" s="370"/>
      <c r="BS495" s="370"/>
      <c r="BT495" s="370"/>
      <c r="BU495" s="370"/>
      <c r="BV495" s="370"/>
      <c r="BW495" s="370"/>
      <c r="BX495" s="370"/>
      <c r="BY495" s="370"/>
      <c r="BZ495" s="370"/>
      <c r="CA495" s="370"/>
      <c r="CB495" s="370"/>
      <c r="CC495" s="370"/>
      <c r="CD495" s="370"/>
      <c r="CE495" s="370"/>
      <c r="CF495" s="370"/>
      <c r="CG495" s="370"/>
      <c r="CH495" s="370"/>
      <c r="CI495" s="370"/>
      <c r="CJ495" s="370"/>
      <c r="CK495" s="370"/>
      <c r="CL495" s="370"/>
      <c r="CM495" s="370"/>
      <c r="CN495" s="370"/>
      <c r="CO495" s="370"/>
      <c r="CP495" s="370"/>
      <c r="CQ495" s="370"/>
      <c r="CR495" s="370"/>
      <c r="CS495" s="370"/>
      <c r="CT495" s="370"/>
      <c r="CU495" s="370"/>
      <c r="CV495" s="370"/>
      <c r="CW495" s="370"/>
      <c r="CX495" s="370"/>
      <c r="CY495" s="370"/>
      <c r="CZ495" s="370"/>
      <c r="DA495" s="370"/>
      <c r="DB495" s="370"/>
      <c r="DC495" s="370"/>
      <c r="DD495" s="370"/>
      <c r="DE495" s="370"/>
      <c r="DF495" s="370"/>
      <c r="DG495" s="370"/>
      <c r="DH495" s="370"/>
      <c r="DI495" s="370"/>
      <c r="DJ495" s="370"/>
      <c r="DK495" s="370"/>
      <c r="DL495" s="370"/>
      <c r="DM495" s="370"/>
      <c r="DN495" s="370"/>
      <c r="DO495" s="370"/>
      <c r="DP495" s="370"/>
      <c r="DQ495" s="370"/>
      <c r="DR495" s="370"/>
      <c r="DS495" s="370"/>
      <c r="DT495" s="370"/>
      <c r="DU495" s="370"/>
      <c r="DV495" s="370"/>
      <c r="DW495" s="370"/>
      <c r="DX495" s="370"/>
      <c r="DY495" s="370"/>
      <c r="DZ495" s="370"/>
      <c r="EA495" s="370"/>
      <c r="EB495" s="370"/>
      <c r="EC495" s="370"/>
      <c r="ED495" s="370"/>
      <c r="EE495" s="370"/>
      <c r="EF495" s="370"/>
      <c r="EG495" s="370"/>
      <c r="EH495" s="370"/>
      <c r="EI495" s="370"/>
      <c r="EJ495" s="370"/>
      <c r="EK495" s="370"/>
      <c r="EL495" s="370"/>
      <c r="EM495" s="370"/>
      <c r="EN495" s="370"/>
      <c r="EO495" s="370"/>
      <c r="EP495" s="370"/>
      <c r="EQ495" s="370"/>
      <c r="ER495" s="370"/>
      <c r="ES495" s="370"/>
      <c r="ET495" s="370"/>
      <c r="EU495" s="370"/>
      <c r="EV495" s="370"/>
      <c r="EW495" s="370"/>
      <c r="EX495" s="370"/>
      <c r="EY495" s="370"/>
      <c r="EZ495" s="370"/>
      <c r="FA495" s="370"/>
      <c r="FB495" s="370"/>
      <c r="FC495" s="370"/>
      <c r="FD495" s="370"/>
      <c r="FE495" s="370"/>
      <c r="FF495" s="370"/>
      <c r="FG495" s="370"/>
      <c r="FH495" s="370"/>
      <c r="FI495" s="370"/>
      <c r="FJ495" s="370"/>
      <c r="FK495" s="370"/>
      <c r="FL495" s="370"/>
      <c r="FM495" s="370"/>
      <c r="FN495" s="370"/>
      <c r="FO495" s="370"/>
      <c r="FP495" s="370"/>
      <c r="FQ495" s="370"/>
      <c r="FR495" s="370"/>
      <c r="FS495" s="370"/>
      <c r="FT495" s="370"/>
      <c r="FU495" s="370"/>
      <c r="FV495" s="370"/>
      <c r="FW495" s="370"/>
      <c r="FX495" s="370"/>
      <c r="FY495" s="370"/>
      <c r="FZ495" s="370"/>
      <c r="GA495" s="370"/>
      <c r="GB495" s="370"/>
      <c r="GC495" s="370"/>
      <c r="GD495" s="370"/>
      <c r="GE495" s="370"/>
      <c r="GF495" s="370"/>
      <c r="GG495" s="370"/>
      <c r="GH495" s="370"/>
      <c r="GI495" s="370"/>
      <c r="GJ495" s="370"/>
      <c r="GK495" s="370"/>
      <c r="GL495" s="370"/>
      <c r="GM495" s="370"/>
      <c r="GN495" s="370"/>
      <c r="GO495" s="370"/>
      <c r="GP495" s="370"/>
      <c r="GQ495" s="370"/>
      <c r="GR495" s="370"/>
      <c r="GS495" s="370"/>
      <c r="GT495" s="370"/>
      <c r="GU495" s="370"/>
      <c r="GV495" s="370"/>
      <c r="GW495" s="370"/>
      <c r="GX495" s="370"/>
      <c r="GY495" s="370"/>
      <c r="GZ495" s="370"/>
      <c r="HA495" s="370"/>
      <c r="HB495" s="370"/>
      <c r="HC495" s="370"/>
      <c r="HD495" s="370"/>
      <c r="HE495" s="370"/>
      <c r="HF495" s="370"/>
      <c r="HG495" s="370"/>
      <c r="HH495" s="370"/>
      <c r="HI495" s="370"/>
      <c r="HJ495" s="370"/>
      <c r="HK495" s="370"/>
      <c r="HL495" s="370"/>
      <c r="HM495" s="370"/>
      <c r="HN495" s="370"/>
      <c r="HO495" s="370"/>
      <c r="HP495" s="370"/>
      <c r="HQ495" s="370"/>
      <c r="HR495" s="370"/>
      <c r="HS495" s="370"/>
      <c r="HT495" s="370"/>
      <c r="HU495" s="370"/>
      <c r="HV495" s="370"/>
      <c r="HW495" s="370"/>
      <c r="HX495" s="370"/>
      <c r="HY495" s="370"/>
      <c r="HZ495" s="370"/>
      <c r="IA495" s="370"/>
      <c r="IB495" s="370"/>
      <c r="IC495" s="370"/>
      <c r="ID495" s="370"/>
      <c r="IE495" s="370"/>
      <c r="IF495" s="370"/>
      <c r="IG495" s="370"/>
      <c r="IH495" s="370"/>
      <c r="II495" s="370"/>
      <c r="IJ495" s="370"/>
    </row>
    <row r="496" spans="1:244" s="369" customFormat="1" ht="11.25" customHeight="1">
      <c r="A496" s="1760" t="s">
        <v>528</v>
      </c>
      <c r="B496" s="1760"/>
      <c r="C496" s="1760"/>
      <c r="D496" s="563"/>
      <c r="E496" s="563"/>
      <c r="F496" s="563"/>
      <c r="K496" s="564"/>
      <c r="L496" s="565"/>
      <c r="M496" s="566"/>
      <c r="N496" s="563"/>
      <c r="O496" s="563"/>
      <c r="P496" s="567"/>
      <c r="Q496" s="567"/>
      <c r="R496" s="567"/>
      <c r="S496" s="567"/>
      <c r="T496" s="567"/>
      <c r="U496" s="567"/>
      <c r="V496" s="567"/>
      <c r="W496" s="567"/>
      <c r="X496" s="567"/>
      <c r="Y496" s="568"/>
      <c r="Z496" s="563"/>
      <c r="BJ496" s="370"/>
      <c r="BK496" s="370"/>
      <c r="BL496" s="370"/>
      <c r="BM496" s="370"/>
      <c r="BN496" s="370"/>
      <c r="BO496" s="370"/>
      <c r="BP496" s="370"/>
      <c r="BQ496" s="370"/>
      <c r="BR496" s="370"/>
      <c r="BS496" s="370"/>
      <c r="BT496" s="370"/>
      <c r="BU496" s="370"/>
      <c r="BV496" s="370"/>
      <c r="BW496" s="370"/>
      <c r="BX496" s="370"/>
      <c r="BY496" s="370"/>
      <c r="BZ496" s="370"/>
      <c r="CA496" s="370"/>
      <c r="CB496" s="370"/>
      <c r="CC496" s="370"/>
      <c r="CD496" s="370"/>
      <c r="CE496" s="370"/>
      <c r="CF496" s="370"/>
      <c r="CG496" s="370"/>
      <c r="CH496" s="370"/>
      <c r="CI496" s="370"/>
      <c r="CJ496" s="370"/>
      <c r="CK496" s="370"/>
      <c r="CL496" s="370"/>
      <c r="CM496" s="370"/>
      <c r="CN496" s="370"/>
      <c r="CO496" s="370"/>
      <c r="CP496" s="370"/>
      <c r="CQ496" s="370"/>
      <c r="CR496" s="370"/>
      <c r="CS496" s="370"/>
      <c r="CT496" s="370"/>
      <c r="CU496" s="370"/>
      <c r="CV496" s="370"/>
      <c r="CW496" s="370"/>
      <c r="CX496" s="370"/>
      <c r="CY496" s="370"/>
      <c r="CZ496" s="370"/>
      <c r="DA496" s="370"/>
      <c r="DB496" s="370"/>
      <c r="DC496" s="370"/>
      <c r="DD496" s="370"/>
      <c r="DE496" s="370"/>
      <c r="DF496" s="370"/>
      <c r="DG496" s="370"/>
      <c r="DH496" s="370"/>
      <c r="DI496" s="370"/>
      <c r="DJ496" s="370"/>
      <c r="DK496" s="370"/>
      <c r="DL496" s="370"/>
      <c r="DM496" s="370"/>
      <c r="DN496" s="370"/>
      <c r="DO496" s="370"/>
      <c r="DP496" s="370"/>
      <c r="DQ496" s="370"/>
      <c r="DR496" s="370"/>
      <c r="DS496" s="370"/>
      <c r="DT496" s="370"/>
      <c r="DU496" s="370"/>
      <c r="DV496" s="370"/>
      <c r="DW496" s="370"/>
      <c r="DX496" s="370"/>
      <c r="DY496" s="370"/>
      <c r="DZ496" s="370"/>
      <c r="EA496" s="370"/>
      <c r="EB496" s="370"/>
      <c r="EC496" s="370"/>
      <c r="ED496" s="370"/>
      <c r="EE496" s="370"/>
      <c r="EF496" s="370"/>
      <c r="EG496" s="370"/>
      <c r="EH496" s="370"/>
      <c r="EI496" s="370"/>
      <c r="EJ496" s="370"/>
      <c r="EK496" s="370"/>
      <c r="EL496" s="370"/>
      <c r="EM496" s="370"/>
      <c r="EN496" s="370"/>
      <c r="EO496" s="370"/>
      <c r="EP496" s="370"/>
      <c r="EQ496" s="370"/>
      <c r="ER496" s="370"/>
      <c r="ES496" s="370"/>
      <c r="ET496" s="370"/>
      <c r="EU496" s="370"/>
      <c r="EV496" s="370"/>
      <c r="EW496" s="370"/>
      <c r="EX496" s="370"/>
      <c r="EY496" s="370"/>
      <c r="EZ496" s="370"/>
      <c r="FA496" s="370"/>
      <c r="FB496" s="370"/>
      <c r="FC496" s="370"/>
      <c r="FD496" s="370"/>
      <c r="FE496" s="370"/>
      <c r="FF496" s="370"/>
      <c r="FG496" s="370"/>
      <c r="FH496" s="370"/>
      <c r="FI496" s="370"/>
      <c r="FJ496" s="370"/>
      <c r="FK496" s="370"/>
      <c r="FL496" s="370"/>
      <c r="FM496" s="370"/>
      <c r="FN496" s="370"/>
      <c r="FO496" s="370"/>
      <c r="FP496" s="370"/>
      <c r="FQ496" s="370"/>
      <c r="FR496" s="370"/>
      <c r="FS496" s="370"/>
      <c r="FT496" s="370"/>
      <c r="FU496" s="370"/>
      <c r="FV496" s="370"/>
      <c r="FW496" s="370"/>
      <c r="FX496" s="370"/>
      <c r="FY496" s="370"/>
      <c r="FZ496" s="370"/>
      <c r="GA496" s="370"/>
      <c r="GB496" s="370"/>
      <c r="GC496" s="370"/>
      <c r="GD496" s="370"/>
      <c r="GE496" s="370"/>
      <c r="GF496" s="370"/>
      <c r="GG496" s="370"/>
      <c r="GH496" s="370"/>
      <c r="GI496" s="370"/>
      <c r="GJ496" s="370"/>
      <c r="GK496" s="370"/>
      <c r="GL496" s="370"/>
      <c r="GM496" s="370"/>
      <c r="GN496" s="370"/>
      <c r="GO496" s="370"/>
      <c r="GP496" s="370"/>
      <c r="GQ496" s="370"/>
      <c r="GR496" s="370"/>
      <c r="GS496" s="370"/>
      <c r="GT496" s="370"/>
      <c r="GU496" s="370"/>
      <c r="GV496" s="370"/>
      <c r="GW496" s="370"/>
      <c r="GX496" s="370"/>
      <c r="GY496" s="370"/>
      <c r="GZ496" s="370"/>
      <c r="HA496" s="370"/>
      <c r="HB496" s="370"/>
      <c r="HC496" s="370"/>
      <c r="HD496" s="370"/>
      <c r="HE496" s="370"/>
      <c r="HF496" s="370"/>
      <c r="HG496" s="370"/>
      <c r="HH496" s="370"/>
      <c r="HI496" s="370"/>
      <c r="HJ496" s="370"/>
      <c r="HK496" s="370"/>
      <c r="HL496" s="370"/>
      <c r="HM496" s="370"/>
      <c r="HN496" s="370"/>
      <c r="HO496" s="370"/>
      <c r="HP496" s="370"/>
      <c r="HQ496" s="370"/>
      <c r="HR496" s="370"/>
      <c r="HS496" s="370"/>
      <c r="HT496" s="370"/>
      <c r="HU496" s="370"/>
      <c r="HV496" s="370"/>
      <c r="HW496" s="370"/>
      <c r="HX496" s="370"/>
      <c r="HY496" s="370"/>
      <c r="HZ496" s="370"/>
      <c r="IA496" s="370"/>
      <c r="IB496" s="370"/>
      <c r="IC496" s="370"/>
      <c r="ID496" s="370"/>
      <c r="IE496" s="370"/>
      <c r="IF496" s="370"/>
      <c r="IG496" s="370"/>
      <c r="IH496" s="370"/>
      <c r="II496" s="370"/>
      <c r="IJ496" s="370"/>
    </row>
    <row r="497" spans="1:244" s="369" customFormat="1" ht="11.25">
      <c r="A497" s="1760"/>
      <c r="B497" s="1760"/>
      <c r="C497" s="1760"/>
      <c r="D497" s="563"/>
      <c r="E497" s="563"/>
      <c r="F497" s="563"/>
      <c r="K497" s="564"/>
      <c r="L497" s="565"/>
      <c r="M497" s="566"/>
      <c r="N497" s="563"/>
      <c r="O497" s="563"/>
      <c r="P497" s="567"/>
      <c r="Q497" s="567"/>
      <c r="R497" s="567"/>
      <c r="S497" s="567"/>
      <c r="T497" s="567"/>
      <c r="U497" s="567"/>
      <c r="V497" s="567"/>
      <c r="W497" s="567"/>
      <c r="X497" s="567"/>
      <c r="Y497" s="568"/>
      <c r="Z497" s="563"/>
      <c r="BJ497" s="370"/>
      <c r="BK497" s="370"/>
      <c r="BL497" s="370"/>
      <c r="BM497" s="370"/>
      <c r="BN497" s="370"/>
      <c r="BO497" s="370"/>
      <c r="BP497" s="370"/>
      <c r="BQ497" s="370"/>
      <c r="BR497" s="370"/>
      <c r="BS497" s="370"/>
      <c r="BT497" s="370"/>
      <c r="BU497" s="370"/>
      <c r="BV497" s="370"/>
      <c r="BW497" s="370"/>
      <c r="BX497" s="370"/>
      <c r="BY497" s="370"/>
      <c r="BZ497" s="370"/>
      <c r="CA497" s="370"/>
      <c r="CB497" s="370"/>
      <c r="CC497" s="370"/>
      <c r="CD497" s="370"/>
      <c r="CE497" s="370"/>
      <c r="CF497" s="370"/>
      <c r="CG497" s="370"/>
      <c r="CH497" s="370"/>
      <c r="CI497" s="370"/>
      <c r="CJ497" s="370"/>
      <c r="CK497" s="370"/>
      <c r="CL497" s="370"/>
      <c r="CM497" s="370"/>
      <c r="CN497" s="370"/>
      <c r="CO497" s="370"/>
      <c r="CP497" s="370"/>
      <c r="CQ497" s="370"/>
      <c r="CR497" s="370"/>
      <c r="CS497" s="370"/>
      <c r="CT497" s="370"/>
      <c r="CU497" s="370"/>
      <c r="CV497" s="370"/>
      <c r="CW497" s="370"/>
      <c r="CX497" s="370"/>
      <c r="CY497" s="370"/>
      <c r="CZ497" s="370"/>
      <c r="DA497" s="370"/>
      <c r="DB497" s="370"/>
      <c r="DC497" s="370"/>
      <c r="DD497" s="370"/>
      <c r="DE497" s="370"/>
      <c r="DF497" s="370"/>
      <c r="DG497" s="370"/>
      <c r="DH497" s="370"/>
      <c r="DI497" s="370"/>
      <c r="DJ497" s="370"/>
      <c r="DK497" s="370"/>
      <c r="DL497" s="370"/>
      <c r="DM497" s="370"/>
      <c r="DN497" s="370"/>
      <c r="DO497" s="370"/>
      <c r="DP497" s="370"/>
      <c r="DQ497" s="370"/>
      <c r="DR497" s="370"/>
      <c r="DS497" s="370"/>
      <c r="DT497" s="370"/>
      <c r="DU497" s="370"/>
      <c r="DV497" s="370"/>
      <c r="DW497" s="370"/>
      <c r="DX497" s="370"/>
      <c r="DY497" s="370"/>
      <c r="DZ497" s="370"/>
      <c r="EA497" s="370"/>
      <c r="EB497" s="370"/>
      <c r="EC497" s="370"/>
      <c r="ED497" s="370"/>
      <c r="EE497" s="370"/>
      <c r="EF497" s="370"/>
      <c r="EG497" s="370"/>
      <c r="EH497" s="370"/>
      <c r="EI497" s="370"/>
      <c r="EJ497" s="370"/>
      <c r="EK497" s="370"/>
      <c r="EL497" s="370"/>
      <c r="EM497" s="370"/>
      <c r="EN497" s="370"/>
      <c r="EO497" s="370"/>
      <c r="EP497" s="370"/>
      <c r="EQ497" s="370"/>
      <c r="ER497" s="370"/>
      <c r="ES497" s="370"/>
      <c r="ET497" s="370"/>
      <c r="EU497" s="370"/>
      <c r="EV497" s="370"/>
      <c r="EW497" s="370"/>
      <c r="EX497" s="370"/>
      <c r="EY497" s="370"/>
      <c r="EZ497" s="370"/>
      <c r="FA497" s="370"/>
      <c r="FB497" s="370"/>
      <c r="FC497" s="370"/>
      <c r="FD497" s="370"/>
      <c r="FE497" s="370"/>
      <c r="FF497" s="370"/>
      <c r="FG497" s="370"/>
      <c r="FH497" s="370"/>
      <c r="FI497" s="370"/>
      <c r="FJ497" s="370"/>
      <c r="FK497" s="370"/>
      <c r="FL497" s="370"/>
      <c r="FM497" s="370"/>
      <c r="FN497" s="370"/>
      <c r="FO497" s="370"/>
      <c r="FP497" s="370"/>
      <c r="FQ497" s="370"/>
      <c r="FR497" s="370"/>
      <c r="FS497" s="370"/>
      <c r="FT497" s="370"/>
      <c r="FU497" s="370"/>
      <c r="FV497" s="370"/>
      <c r="FW497" s="370"/>
      <c r="FX497" s="370"/>
      <c r="FY497" s="370"/>
      <c r="FZ497" s="370"/>
      <c r="GA497" s="370"/>
      <c r="GB497" s="370"/>
      <c r="GC497" s="370"/>
      <c r="GD497" s="370"/>
      <c r="GE497" s="370"/>
      <c r="GF497" s="370"/>
      <c r="GG497" s="370"/>
      <c r="GH497" s="370"/>
      <c r="GI497" s="370"/>
      <c r="GJ497" s="370"/>
      <c r="GK497" s="370"/>
      <c r="GL497" s="370"/>
      <c r="GM497" s="370"/>
      <c r="GN497" s="370"/>
      <c r="GO497" s="370"/>
      <c r="GP497" s="370"/>
      <c r="GQ497" s="370"/>
      <c r="GR497" s="370"/>
      <c r="GS497" s="370"/>
      <c r="GT497" s="370"/>
      <c r="GU497" s="370"/>
      <c r="GV497" s="370"/>
      <c r="GW497" s="370"/>
      <c r="GX497" s="370"/>
      <c r="GY497" s="370"/>
      <c r="GZ497" s="370"/>
      <c r="HA497" s="370"/>
      <c r="HB497" s="370"/>
      <c r="HC497" s="370"/>
      <c r="HD497" s="370"/>
      <c r="HE497" s="370"/>
      <c r="HF497" s="370"/>
      <c r="HG497" s="370"/>
      <c r="HH497" s="370"/>
      <c r="HI497" s="370"/>
      <c r="HJ497" s="370"/>
      <c r="HK497" s="370"/>
      <c r="HL497" s="370"/>
      <c r="HM497" s="370"/>
      <c r="HN497" s="370"/>
      <c r="HO497" s="370"/>
      <c r="HP497" s="370"/>
      <c r="HQ497" s="370"/>
      <c r="HR497" s="370"/>
      <c r="HS497" s="370"/>
      <c r="HT497" s="370"/>
      <c r="HU497" s="370"/>
      <c r="HV497" s="370"/>
      <c r="HW497" s="370"/>
      <c r="HX497" s="370"/>
      <c r="HY497" s="370"/>
      <c r="HZ497" s="370"/>
      <c r="IA497" s="370"/>
      <c r="IB497" s="370"/>
      <c r="IC497" s="370"/>
      <c r="ID497" s="370"/>
      <c r="IE497" s="370"/>
      <c r="IF497" s="370"/>
      <c r="IG497" s="370"/>
      <c r="IH497" s="370"/>
      <c r="II497" s="370"/>
      <c r="IJ497" s="370"/>
    </row>
    <row r="498" spans="1:244" s="369" customFormat="1" ht="12" customHeight="1">
      <c r="A498" s="569" t="str">
        <f>MŠ!A193</f>
        <v xml:space="preserve">Schváleno v Řídícím výboru MAP ORP Ostrava IV dne </v>
      </c>
      <c r="B498" s="568"/>
      <c r="D498" s="563"/>
      <c r="E498" s="563"/>
      <c r="F498" s="563"/>
      <c r="K498" s="564"/>
      <c r="L498" s="565"/>
      <c r="M498" s="566"/>
      <c r="N498" s="563"/>
      <c r="O498" s="563"/>
      <c r="P498" s="567"/>
      <c r="Q498" s="567"/>
      <c r="R498" s="567"/>
      <c r="S498" s="567"/>
      <c r="T498" s="567"/>
      <c r="U498" s="567"/>
      <c r="V498" s="567"/>
      <c r="W498" s="567"/>
      <c r="X498" s="567"/>
      <c r="Y498" s="568"/>
      <c r="Z498" s="563"/>
      <c r="BJ498" s="370"/>
      <c r="BK498" s="370"/>
      <c r="BL498" s="370"/>
      <c r="BM498" s="370"/>
      <c r="BN498" s="370"/>
      <c r="BO498" s="370"/>
      <c r="BP498" s="370"/>
      <c r="BQ498" s="370"/>
      <c r="BR498" s="370"/>
      <c r="BS498" s="370"/>
      <c r="BT498" s="370"/>
      <c r="BU498" s="370"/>
      <c r="BV498" s="370"/>
      <c r="BW498" s="370"/>
      <c r="BX498" s="370"/>
      <c r="BY498" s="370"/>
      <c r="BZ498" s="370"/>
      <c r="CA498" s="370"/>
      <c r="CB498" s="370"/>
      <c r="CC498" s="370"/>
      <c r="CD498" s="370"/>
      <c r="CE498" s="370"/>
      <c r="CF498" s="370"/>
      <c r="CG498" s="370"/>
      <c r="CH498" s="370"/>
      <c r="CI498" s="370"/>
      <c r="CJ498" s="370"/>
      <c r="CK498" s="370"/>
      <c r="CL498" s="370"/>
      <c r="CM498" s="370"/>
      <c r="CN498" s="370"/>
      <c r="CO498" s="370"/>
      <c r="CP498" s="370"/>
      <c r="CQ498" s="370"/>
      <c r="CR498" s="370"/>
      <c r="CS498" s="370"/>
      <c r="CT498" s="370"/>
      <c r="CU498" s="370"/>
      <c r="CV498" s="370"/>
      <c r="CW498" s="370"/>
      <c r="CX498" s="370"/>
      <c r="CY498" s="370"/>
      <c r="CZ498" s="370"/>
      <c r="DA498" s="370"/>
      <c r="DB498" s="370"/>
      <c r="DC498" s="370"/>
      <c r="DD498" s="370"/>
      <c r="DE498" s="370"/>
      <c r="DF498" s="370"/>
      <c r="DG498" s="370"/>
      <c r="DH498" s="370"/>
      <c r="DI498" s="370"/>
      <c r="DJ498" s="370"/>
      <c r="DK498" s="370"/>
      <c r="DL498" s="370"/>
      <c r="DM498" s="370"/>
      <c r="DN498" s="370"/>
      <c r="DO498" s="370"/>
      <c r="DP498" s="370"/>
      <c r="DQ498" s="370"/>
      <c r="DR498" s="370"/>
      <c r="DS498" s="370"/>
      <c r="DT498" s="370"/>
      <c r="DU498" s="370"/>
      <c r="DV498" s="370"/>
      <c r="DW498" s="370"/>
      <c r="DX498" s="370"/>
      <c r="DY498" s="370"/>
      <c r="DZ498" s="370"/>
      <c r="EA498" s="370"/>
      <c r="EB498" s="370"/>
      <c r="EC498" s="370"/>
      <c r="ED498" s="370"/>
      <c r="EE498" s="370"/>
      <c r="EF498" s="370"/>
      <c r="EG498" s="370"/>
      <c r="EH498" s="370"/>
      <c r="EI498" s="370"/>
      <c r="EJ498" s="370"/>
      <c r="EK498" s="370"/>
      <c r="EL498" s="370"/>
      <c r="EM498" s="370"/>
      <c r="EN498" s="370"/>
      <c r="EO498" s="370"/>
      <c r="EP498" s="370"/>
      <c r="EQ498" s="370"/>
      <c r="ER498" s="370"/>
      <c r="ES498" s="370"/>
      <c r="ET498" s="370"/>
      <c r="EU498" s="370"/>
      <c r="EV498" s="370"/>
      <c r="EW498" s="370"/>
      <c r="EX498" s="370"/>
      <c r="EY498" s="370"/>
      <c r="EZ498" s="370"/>
      <c r="FA498" s="370"/>
      <c r="FB498" s="370"/>
      <c r="FC498" s="370"/>
      <c r="FD498" s="370"/>
      <c r="FE498" s="370"/>
      <c r="FF498" s="370"/>
      <c r="FG498" s="370"/>
      <c r="FH498" s="370"/>
      <c r="FI498" s="370"/>
      <c r="FJ498" s="370"/>
      <c r="FK498" s="370"/>
      <c r="FL498" s="370"/>
      <c r="FM498" s="370"/>
      <c r="FN498" s="370"/>
      <c r="FO498" s="370"/>
      <c r="FP498" s="370"/>
      <c r="FQ498" s="370"/>
      <c r="FR498" s="370"/>
      <c r="FS498" s="370"/>
      <c r="FT498" s="370"/>
      <c r="FU498" s="370"/>
      <c r="FV498" s="370"/>
      <c r="FW498" s="370"/>
      <c r="FX498" s="370"/>
      <c r="FY498" s="370"/>
      <c r="FZ498" s="370"/>
      <c r="GA498" s="370"/>
      <c r="GB498" s="370"/>
      <c r="GC498" s="370"/>
      <c r="GD498" s="370"/>
      <c r="GE498" s="370"/>
      <c r="GF498" s="370"/>
      <c r="GG498" s="370"/>
      <c r="GH498" s="370"/>
      <c r="GI498" s="370"/>
      <c r="GJ498" s="370"/>
      <c r="GK498" s="370"/>
      <c r="GL498" s="370"/>
      <c r="GM498" s="370"/>
      <c r="GN498" s="370"/>
      <c r="GO498" s="370"/>
      <c r="GP498" s="370"/>
      <c r="GQ498" s="370"/>
      <c r="GR498" s="370"/>
      <c r="GS498" s="370"/>
      <c r="GT498" s="370"/>
      <c r="GU498" s="370"/>
      <c r="GV498" s="370"/>
      <c r="GW498" s="370"/>
      <c r="GX498" s="370"/>
      <c r="GY498" s="370"/>
      <c r="GZ498" s="370"/>
      <c r="HA498" s="370"/>
      <c r="HB498" s="370"/>
      <c r="HC498" s="370"/>
      <c r="HD498" s="370"/>
      <c r="HE498" s="370"/>
      <c r="HF498" s="370"/>
      <c r="HG498" s="370"/>
      <c r="HH498" s="370"/>
      <c r="HI498" s="370"/>
      <c r="HJ498" s="370"/>
      <c r="HK498" s="370"/>
      <c r="HL498" s="370"/>
      <c r="HM498" s="370"/>
      <c r="HN498" s="370"/>
      <c r="HO498" s="370"/>
      <c r="HP498" s="370"/>
      <c r="HQ498" s="370"/>
      <c r="HR498" s="370"/>
      <c r="HS498" s="370"/>
      <c r="HT498" s="370"/>
      <c r="HU498" s="370"/>
      <c r="HV498" s="370"/>
      <c r="HW498" s="370"/>
      <c r="HX498" s="370"/>
      <c r="HY498" s="370"/>
      <c r="HZ498" s="370"/>
      <c r="IA498" s="370"/>
      <c r="IB498" s="370"/>
      <c r="IC498" s="370"/>
      <c r="ID498" s="370"/>
      <c r="IE498" s="370"/>
      <c r="IF498" s="370"/>
      <c r="IG498" s="370"/>
      <c r="IH498" s="370"/>
      <c r="II498" s="370"/>
      <c r="IJ498" s="370"/>
    </row>
    <row r="499" spans="1:244" s="369" customFormat="1" ht="12" customHeight="1">
      <c r="A499" s="563" t="s">
        <v>529</v>
      </c>
      <c r="B499" s="568"/>
      <c r="D499" s="563"/>
      <c r="E499" s="563"/>
      <c r="F499" s="563"/>
      <c r="K499" s="564"/>
      <c r="L499" s="565"/>
      <c r="M499" s="566"/>
      <c r="N499" s="563"/>
      <c r="O499" s="563"/>
      <c r="P499" s="567"/>
      <c r="Q499" s="567"/>
      <c r="R499" s="567"/>
      <c r="S499" s="567"/>
      <c r="T499" s="567"/>
      <c r="U499" s="567"/>
      <c r="V499" s="567"/>
      <c r="W499" s="567"/>
      <c r="X499" s="567"/>
      <c r="Y499" s="568"/>
      <c r="Z499" s="563"/>
      <c r="BJ499" s="370"/>
      <c r="BK499" s="370"/>
      <c r="BL499" s="370"/>
      <c r="BM499" s="370"/>
      <c r="BN499" s="370"/>
      <c r="BO499" s="370"/>
      <c r="BP499" s="370"/>
      <c r="BQ499" s="370"/>
      <c r="BR499" s="370"/>
      <c r="BS499" s="370"/>
      <c r="BT499" s="370"/>
      <c r="BU499" s="370"/>
      <c r="BV499" s="370"/>
      <c r="BW499" s="370"/>
      <c r="BX499" s="370"/>
      <c r="BY499" s="370"/>
      <c r="BZ499" s="370"/>
      <c r="CA499" s="370"/>
      <c r="CB499" s="370"/>
      <c r="CC499" s="370"/>
      <c r="CD499" s="370"/>
      <c r="CE499" s="370"/>
      <c r="CF499" s="370"/>
      <c r="CG499" s="370"/>
      <c r="CH499" s="370"/>
      <c r="CI499" s="370"/>
      <c r="CJ499" s="370"/>
      <c r="CK499" s="370"/>
      <c r="CL499" s="370"/>
      <c r="CM499" s="370"/>
      <c r="CN499" s="370"/>
      <c r="CO499" s="370"/>
      <c r="CP499" s="370"/>
      <c r="CQ499" s="370"/>
      <c r="CR499" s="370"/>
      <c r="CS499" s="370"/>
      <c r="CT499" s="370"/>
      <c r="CU499" s="370"/>
      <c r="CV499" s="370"/>
      <c r="CW499" s="370"/>
      <c r="CX499" s="370"/>
      <c r="CY499" s="370"/>
      <c r="CZ499" s="370"/>
      <c r="DA499" s="370"/>
      <c r="DB499" s="370"/>
      <c r="DC499" s="370"/>
      <c r="DD499" s="370"/>
      <c r="DE499" s="370"/>
      <c r="DF499" s="370"/>
      <c r="DG499" s="370"/>
      <c r="DH499" s="370"/>
      <c r="DI499" s="370"/>
      <c r="DJ499" s="370"/>
      <c r="DK499" s="370"/>
      <c r="DL499" s="370"/>
      <c r="DM499" s="370"/>
      <c r="DN499" s="370"/>
      <c r="DO499" s="370"/>
      <c r="DP499" s="370"/>
      <c r="DQ499" s="370"/>
      <c r="DR499" s="370"/>
      <c r="DS499" s="370"/>
      <c r="DT499" s="370"/>
      <c r="DU499" s="370"/>
      <c r="DV499" s="370"/>
      <c r="DW499" s="370"/>
      <c r="DX499" s="370"/>
      <c r="DY499" s="370"/>
      <c r="DZ499" s="370"/>
      <c r="EA499" s="370"/>
      <c r="EB499" s="370"/>
      <c r="EC499" s="370"/>
      <c r="ED499" s="370"/>
      <c r="EE499" s="370"/>
      <c r="EF499" s="370"/>
      <c r="EG499" s="370"/>
      <c r="EH499" s="370"/>
      <c r="EI499" s="370"/>
      <c r="EJ499" s="370"/>
      <c r="EK499" s="370"/>
      <c r="EL499" s="370"/>
      <c r="EM499" s="370"/>
      <c r="EN499" s="370"/>
      <c r="EO499" s="370"/>
      <c r="EP499" s="370"/>
      <c r="EQ499" s="370"/>
      <c r="ER499" s="370"/>
      <c r="ES499" s="370"/>
      <c r="ET499" s="370"/>
      <c r="EU499" s="370"/>
      <c r="EV499" s="370"/>
      <c r="EW499" s="370"/>
      <c r="EX499" s="370"/>
      <c r="EY499" s="370"/>
      <c r="EZ499" s="370"/>
      <c r="FA499" s="370"/>
      <c r="FB499" s="370"/>
      <c r="FC499" s="370"/>
      <c r="FD499" s="370"/>
      <c r="FE499" s="370"/>
      <c r="FF499" s="370"/>
      <c r="FG499" s="370"/>
      <c r="FH499" s="370"/>
      <c r="FI499" s="370"/>
      <c r="FJ499" s="370"/>
      <c r="FK499" s="370"/>
      <c r="FL499" s="370"/>
      <c r="FM499" s="370"/>
      <c r="FN499" s="370"/>
      <c r="FO499" s="370"/>
      <c r="FP499" s="370"/>
      <c r="FQ499" s="370"/>
      <c r="FR499" s="370"/>
      <c r="FS499" s="370"/>
      <c r="FT499" s="370"/>
      <c r="FU499" s="370"/>
      <c r="FV499" s="370"/>
      <c r="FW499" s="370"/>
      <c r="FX499" s="370"/>
      <c r="FY499" s="370"/>
      <c r="FZ499" s="370"/>
      <c r="GA499" s="370"/>
      <c r="GB499" s="370"/>
      <c r="GC499" s="370"/>
      <c r="GD499" s="370"/>
      <c r="GE499" s="370"/>
      <c r="GF499" s="370"/>
      <c r="GG499" s="370"/>
      <c r="GH499" s="370"/>
      <c r="GI499" s="370"/>
      <c r="GJ499" s="370"/>
      <c r="GK499" s="370"/>
      <c r="GL499" s="370"/>
      <c r="GM499" s="370"/>
      <c r="GN499" s="370"/>
      <c r="GO499" s="370"/>
      <c r="GP499" s="370"/>
      <c r="GQ499" s="370"/>
      <c r="GR499" s="370"/>
      <c r="GS499" s="370"/>
      <c r="GT499" s="370"/>
      <c r="GU499" s="370"/>
      <c r="GV499" s="370"/>
      <c r="GW499" s="370"/>
      <c r="GX499" s="370"/>
      <c r="GY499" s="370"/>
      <c r="GZ499" s="370"/>
      <c r="HA499" s="370"/>
      <c r="HB499" s="370"/>
      <c r="HC499" s="370"/>
      <c r="HD499" s="370"/>
      <c r="HE499" s="370"/>
      <c r="HF499" s="370"/>
      <c r="HG499" s="370"/>
      <c r="HH499" s="370"/>
      <c r="HI499" s="370"/>
      <c r="HJ499" s="370"/>
      <c r="HK499" s="370"/>
      <c r="HL499" s="370"/>
      <c r="HM499" s="370"/>
      <c r="HN499" s="370"/>
      <c r="HO499" s="370"/>
      <c r="HP499" s="370"/>
      <c r="HQ499" s="370"/>
      <c r="HR499" s="370"/>
      <c r="HS499" s="370"/>
      <c r="HT499" s="370"/>
      <c r="HU499" s="370"/>
      <c r="HV499" s="370"/>
      <c r="HW499" s="370"/>
      <c r="HX499" s="370"/>
      <c r="HY499" s="370"/>
      <c r="HZ499" s="370"/>
      <c r="IA499" s="370"/>
      <c r="IB499" s="370"/>
      <c r="IC499" s="370"/>
      <c r="ID499" s="370"/>
      <c r="IE499" s="370"/>
      <c r="IF499" s="370"/>
      <c r="IG499" s="370"/>
      <c r="IH499" s="370"/>
      <c r="II499" s="370"/>
      <c r="IJ499" s="370"/>
    </row>
    <row r="500" spans="1:244" s="369" customFormat="1" ht="12" customHeight="1">
      <c r="A500" s="570" t="s">
        <v>1490</v>
      </c>
      <c r="B500" s="568"/>
      <c r="D500" s="563"/>
      <c r="E500" s="563"/>
      <c r="F500" s="563"/>
      <c r="K500" s="564"/>
      <c r="L500" s="565"/>
      <c r="M500" s="566"/>
      <c r="N500" s="563"/>
      <c r="O500" s="563"/>
      <c r="P500" s="567"/>
      <c r="Q500" s="567"/>
      <c r="R500" s="567"/>
      <c r="S500" s="567"/>
      <c r="T500" s="567"/>
      <c r="U500" s="567"/>
      <c r="V500" s="567"/>
      <c r="W500" s="567"/>
      <c r="X500" s="567"/>
      <c r="Y500" s="568"/>
      <c r="Z500" s="563"/>
      <c r="BJ500" s="370"/>
      <c r="BK500" s="370"/>
      <c r="BL500" s="370"/>
      <c r="BM500" s="370"/>
      <c r="BN500" s="370"/>
      <c r="BO500" s="370"/>
      <c r="BP500" s="370"/>
      <c r="BQ500" s="370"/>
      <c r="BR500" s="370"/>
      <c r="BS500" s="370"/>
      <c r="BT500" s="370"/>
      <c r="BU500" s="370"/>
      <c r="BV500" s="370"/>
      <c r="BW500" s="370"/>
      <c r="BX500" s="370"/>
      <c r="BY500" s="370"/>
      <c r="BZ500" s="370"/>
      <c r="CA500" s="370"/>
      <c r="CB500" s="370"/>
      <c r="CC500" s="370"/>
      <c r="CD500" s="370"/>
      <c r="CE500" s="370"/>
      <c r="CF500" s="370"/>
      <c r="CG500" s="370"/>
      <c r="CH500" s="370"/>
      <c r="CI500" s="370"/>
      <c r="CJ500" s="370"/>
      <c r="CK500" s="370"/>
      <c r="CL500" s="370"/>
      <c r="CM500" s="370"/>
      <c r="CN500" s="370"/>
      <c r="CO500" s="370"/>
      <c r="CP500" s="370"/>
      <c r="CQ500" s="370"/>
      <c r="CR500" s="370"/>
      <c r="CS500" s="370"/>
      <c r="CT500" s="370"/>
      <c r="CU500" s="370"/>
      <c r="CV500" s="370"/>
      <c r="CW500" s="370"/>
      <c r="CX500" s="370"/>
      <c r="CY500" s="370"/>
      <c r="CZ500" s="370"/>
      <c r="DA500" s="370"/>
      <c r="DB500" s="370"/>
      <c r="DC500" s="370"/>
      <c r="DD500" s="370"/>
      <c r="DE500" s="370"/>
      <c r="DF500" s="370"/>
      <c r="DG500" s="370"/>
      <c r="DH500" s="370"/>
      <c r="DI500" s="370"/>
      <c r="DJ500" s="370"/>
      <c r="DK500" s="370"/>
      <c r="DL500" s="370"/>
      <c r="DM500" s="370"/>
      <c r="DN500" s="370"/>
      <c r="DO500" s="370"/>
      <c r="DP500" s="370"/>
      <c r="DQ500" s="370"/>
      <c r="DR500" s="370"/>
      <c r="DS500" s="370"/>
      <c r="DT500" s="370"/>
      <c r="DU500" s="370"/>
      <c r="DV500" s="370"/>
      <c r="DW500" s="370"/>
      <c r="DX500" s="370"/>
      <c r="DY500" s="370"/>
      <c r="DZ500" s="370"/>
      <c r="EA500" s="370"/>
      <c r="EB500" s="370"/>
      <c r="EC500" s="370"/>
      <c r="ED500" s="370"/>
      <c r="EE500" s="370"/>
      <c r="EF500" s="370"/>
      <c r="EG500" s="370"/>
      <c r="EH500" s="370"/>
      <c r="EI500" s="370"/>
      <c r="EJ500" s="370"/>
      <c r="EK500" s="370"/>
      <c r="EL500" s="370"/>
      <c r="EM500" s="370"/>
      <c r="EN500" s="370"/>
      <c r="EO500" s="370"/>
      <c r="EP500" s="370"/>
      <c r="EQ500" s="370"/>
      <c r="ER500" s="370"/>
      <c r="ES500" s="370"/>
      <c r="ET500" s="370"/>
      <c r="EU500" s="370"/>
      <c r="EV500" s="370"/>
      <c r="EW500" s="370"/>
      <c r="EX500" s="370"/>
      <c r="EY500" s="370"/>
      <c r="EZ500" s="370"/>
      <c r="FA500" s="370"/>
      <c r="FB500" s="370"/>
      <c r="FC500" s="370"/>
      <c r="FD500" s="370"/>
      <c r="FE500" s="370"/>
      <c r="FF500" s="370"/>
      <c r="FG500" s="370"/>
      <c r="FH500" s="370"/>
      <c r="FI500" s="370"/>
      <c r="FJ500" s="370"/>
      <c r="FK500" s="370"/>
      <c r="FL500" s="370"/>
      <c r="FM500" s="370"/>
      <c r="FN500" s="370"/>
      <c r="FO500" s="370"/>
      <c r="FP500" s="370"/>
      <c r="FQ500" s="370"/>
      <c r="FR500" s="370"/>
      <c r="FS500" s="370"/>
      <c r="FT500" s="370"/>
      <c r="FU500" s="370"/>
      <c r="FV500" s="370"/>
      <c r="FW500" s="370"/>
      <c r="FX500" s="370"/>
      <c r="FY500" s="370"/>
      <c r="FZ500" s="370"/>
      <c r="GA500" s="370"/>
      <c r="GB500" s="370"/>
      <c r="GC500" s="370"/>
      <c r="GD500" s="370"/>
      <c r="GE500" s="370"/>
      <c r="GF500" s="370"/>
      <c r="GG500" s="370"/>
      <c r="GH500" s="370"/>
      <c r="GI500" s="370"/>
      <c r="GJ500" s="370"/>
      <c r="GK500" s="370"/>
      <c r="GL500" s="370"/>
      <c r="GM500" s="370"/>
      <c r="GN500" s="370"/>
      <c r="GO500" s="370"/>
      <c r="GP500" s="370"/>
      <c r="GQ500" s="370"/>
      <c r="GR500" s="370"/>
      <c r="GS500" s="370"/>
      <c r="GT500" s="370"/>
      <c r="GU500" s="370"/>
      <c r="GV500" s="370"/>
      <c r="GW500" s="370"/>
      <c r="GX500" s="370"/>
      <c r="GY500" s="370"/>
      <c r="GZ500" s="370"/>
      <c r="HA500" s="370"/>
      <c r="HB500" s="370"/>
      <c r="HC500" s="370"/>
      <c r="HD500" s="370"/>
      <c r="HE500" s="370"/>
      <c r="HF500" s="370"/>
      <c r="HG500" s="370"/>
      <c r="HH500" s="370"/>
      <c r="HI500" s="370"/>
      <c r="HJ500" s="370"/>
      <c r="HK500" s="370"/>
      <c r="HL500" s="370"/>
      <c r="HM500" s="370"/>
      <c r="HN500" s="370"/>
      <c r="HO500" s="370"/>
      <c r="HP500" s="370"/>
      <c r="HQ500" s="370"/>
      <c r="HR500" s="370"/>
      <c r="HS500" s="370"/>
      <c r="HT500" s="370"/>
      <c r="HU500" s="370"/>
      <c r="HV500" s="370"/>
      <c r="HW500" s="370"/>
      <c r="HX500" s="370"/>
      <c r="HY500" s="370"/>
      <c r="HZ500" s="370"/>
      <c r="IA500" s="370"/>
      <c r="IB500" s="370"/>
      <c r="IC500" s="370"/>
      <c r="ID500" s="370"/>
      <c r="IE500" s="370"/>
      <c r="IF500" s="370"/>
      <c r="IG500" s="370"/>
      <c r="IH500" s="370"/>
      <c r="II500" s="370"/>
      <c r="IJ500" s="370"/>
    </row>
    <row r="501" spans="1:244" s="369" customFormat="1" ht="12" customHeight="1">
      <c r="A501" s="563" t="s">
        <v>530</v>
      </c>
      <c r="B501" s="568"/>
      <c r="D501" s="563"/>
      <c r="E501" s="563"/>
      <c r="F501" s="563"/>
      <c r="K501" s="564"/>
      <c r="L501" s="565"/>
      <c r="M501" s="566"/>
      <c r="N501" s="563"/>
      <c r="O501" s="563"/>
      <c r="P501" s="567"/>
      <c r="Q501" s="567"/>
      <c r="R501" s="567"/>
      <c r="S501" s="567"/>
      <c r="T501" s="567"/>
      <c r="U501" s="567"/>
      <c r="V501" s="567"/>
      <c r="W501" s="567"/>
      <c r="X501" s="567"/>
      <c r="Y501" s="568"/>
      <c r="Z501" s="563"/>
      <c r="BJ501" s="370"/>
      <c r="BK501" s="370"/>
      <c r="BL501" s="370"/>
      <c r="BM501" s="370"/>
      <c r="BN501" s="370"/>
      <c r="BO501" s="370"/>
      <c r="BP501" s="370"/>
      <c r="BQ501" s="370"/>
      <c r="BR501" s="370"/>
      <c r="BS501" s="370"/>
      <c r="BT501" s="370"/>
      <c r="BU501" s="370"/>
      <c r="BV501" s="370"/>
      <c r="BW501" s="370"/>
      <c r="BX501" s="370"/>
      <c r="BY501" s="370"/>
      <c r="BZ501" s="370"/>
      <c r="CA501" s="370"/>
      <c r="CB501" s="370"/>
      <c r="CC501" s="370"/>
      <c r="CD501" s="370"/>
      <c r="CE501" s="370"/>
      <c r="CF501" s="370"/>
      <c r="CG501" s="370"/>
      <c r="CH501" s="370"/>
      <c r="CI501" s="370"/>
      <c r="CJ501" s="370"/>
      <c r="CK501" s="370"/>
      <c r="CL501" s="370"/>
      <c r="CM501" s="370"/>
      <c r="CN501" s="370"/>
      <c r="CO501" s="370"/>
      <c r="CP501" s="370"/>
      <c r="CQ501" s="370"/>
      <c r="CR501" s="370"/>
      <c r="CS501" s="370"/>
      <c r="CT501" s="370"/>
      <c r="CU501" s="370"/>
      <c r="CV501" s="370"/>
      <c r="CW501" s="370"/>
      <c r="CX501" s="370"/>
      <c r="CY501" s="370"/>
      <c r="CZ501" s="370"/>
      <c r="DA501" s="370"/>
      <c r="DB501" s="370"/>
      <c r="DC501" s="370"/>
      <c r="DD501" s="370"/>
      <c r="DE501" s="370"/>
      <c r="DF501" s="370"/>
      <c r="DG501" s="370"/>
      <c r="DH501" s="370"/>
      <c r="DI501" s="370"/>
      <c r="DJ501" s="370"/>
      <c r="DK501" s="370"/>
      <c r="DL501" s="370"/>
      <c r="DM501" s="370"/>
      <c r="DN501" s="370"/>
      <c r="DO501" s="370"/>
      <c r="DP501" s="370"/>
      <c r="DQ501" s="370"/>
      <c r="DR501" s="370"/>
      <c r="DS501" s="370"/>
      <c r="DT501" s="370"/>
      <c r="DU501" s="370"/>
      <c r="DV501" s="370"/>
      <c r="DW501" s="370"/>
      <c r="DX501" s="370"/>
      <c r="DY501" s="370"/>
      <c r="DZ501" s="370"/>
      <c r="EA501" s="370"/>
      <c r="EB501" s="370"/>
      <c r="EC501" s="370"/>
      <c r="ED501" s="370"/>
      <c r="EE501" s="370"/>
      <c r="EF501" s="370"/>
      <c r="EG501" s="370"/>
      <c r="EH501" s="370"/>
      <c r="EI501" s="370"/>
      <c r="EJ501" s="370"/>
      <c r="EK501" s="370"/>
      <c r="EL501" s="370"/>
      <c r="EM501" s="370"/>
      <c r="EN501" s="370"/>
      <c r="EO501" s="370"/>
      <c r="EP501" s="370"/>
      <c r="EQ501" s="370"/>
      <c r="ER501" s="370"/>
      <c r="ES501" s="370"/>
      <c r="ET501" s="370"/>
      <c r="EU501" s="370"/>
      <c r="EV501" s="370"/>
      <c r="EW501" s="370"/>
      <c r="EX501" s="370"/>
      <c r="EY501" s="370"/>
      <c r="EZ501" s="370"/>
      <c r="FA501" s="370"/>
      <c r="FB501" s="370"/>
      <c r="FC501" s="370"/>
      <c r="FD501" s="370"/>
      <c r="FE501" s="370"/>
      <c r="FF501" s="370"/>
      <c r="FG501" s="370"/>
      <c r="FH501" s="370"/>
      <c r="FI501" s="370"/>
      <c r="FJ501" s="370"/>
      <c r="FK501" s="370"/>
      <c r="FL501" s="370"/>
      <c r="FM501" s="370"/>
      <c r="FN501" s="370"/>
      <c r="FO501" s="370"/>
      <c r="FP501" s="370"/>
      <c r="FQ501" s="370"/>
      <c r="FR501" s="370"/>
      <c r="FS501" s="370"/>
      <c r="FT501" s="370"/>
      <c r="FU501" s="370"/>
      <c r="FV501" s="370"/>
      <c r="FW501" s="370"/>
      <c r="FX501" s="370"/>
      <c r="FY501" s="370"/>
      <c r="FZ501" s="370"/>
      <c r="GA501" s="370"/>
      <c r="GB501" s="370"/>
      <c r="GC501" s="370"/>
      <c r="GD501" s="370"/>
      <c r="GE501" s="370"/>
      <c r="GF501" s="370"/>
      <c r="GG501" s="370"/>
      <c r="GH501" s="370"/>
      <c r="GI501" s="370"/>
      <c r="GJ501" s="370"/>
      <c r="GK501" s="370"/>
      <c r="GL501" s="370"/>
      <c r="GM501" s="370"/>
      <c r="GN501" s="370"/>
      <c r="GO501" s="370"/>
      <c r="GP501" s="370"/>
      <c r="GQ501" s="370"/>
      <c r="GR501" s="370"/>
      <c r="GS501" s="370"/>
      <c r="GT501" s="370"/>
      <c r="GU501" s="370"/>
      <c r="GV501" s="370"/>
      <c r="GW501" s="370"/>
      <c r="GX501" s="370"/>
      <c r="GY501" s="370"/>
      <c r="GZ501" s="370"/>
      <c r="HA501" s="370"/>
      <c r="HB501" s="370"/>
      <c r="HC501" s="370"/>
      <c r="HD501" s="370"/>
      <c r="HE501" s="370"/>
      <c r="HF501" s="370"/>
      <c r="HG501" s="370"/>
      <c r="HH501" s="370"/>
      <c r="HI501" s="370"/>
      <c r="HJ501" s="370"/>
      <c r="HK501" s="370"/>
      <c r="HL501" s="370"/>
      <c r="HM501" s="370"/>
      <c r="HN501" s="370"/>
      <c r="HO501" s="370"/>
      <c r="HP501" s="370"/>
      <c r="HQ501" s="370"/>
      <c r="HR501" s="370"/>
      <c r="HS501" s="370"/>
      <c r="HT501" s="370"/>
      <c r="HU501" s="370"/>
      <c r="HV501" s="370"/>
      <c r="HW501" s="370"/>
      <c r="HX501" s="370"/>
      <c r="HY501" s="370"/>
      <c r="HZ501" s="370"/>
      <c r="IA501" s="370"/>
      <c r="IB501" s="370"/>
      <c r="IC501" s="370"/>
      <c r="ID501" s="370"/>
      <c r="IE501" s="370"/>
      <c r="IF501" s="370"/>
      <c r="IG501" s="370"/>
      <c r="IH501" s="370"/>
      <c r="II501" s="370"/>
      <c r="IJ501" s="370"/>
    </row>
    <row r="502" spans="1:244" s="369" customFormat="1" ht="12" customHeight="1">
      <c r="A502" s="563" t="s">
        <v>531</v>
      </c>
      <c r="B502" s="568"/>
      <c r="D502" s="563"/>
      <c r="E502" s="563"/>
      <c r="F502" s="563"/>
      <c r="K502" s="564"/>
      <c r="L502" s="565"/>
      <c r="M502" s="566"/>
      <c r="N502" s="563"/>
      <c r="O502" s="563"/>
      <c r="P502" s="567"/>
      <c r="Q502" s="567"/>
      <c r="R502" s="567"/>
      <c r="S502" s="567"/>
      <c r="T502" s="567"/>
      <c r="U502" s="567"/>
      <c r="V502" s="567"/>
      <c r="W502" s="567"/>
      <c r="X502" s="567"/>
      <c r="Y502" s="568"/>
      <c r="Z502" s="563"/>
      <c r="BJ502" s="370"/>
      <c r="BK502" s="370"/>
      <c r="BL502" s="370"/>
      <c r="BM502" s="370"/>
      <c r="BN502" s="370"/>
      <c r="BO502" s="370"/>
      <c r="BP502" s="370"/>
      <c r="BQ502" s="370"/>
      <c r="BR502" s="370"/>
      <c r="BS502" s="370"/>
      <c r="BT502" s="370"/>
      <c r="BU502" s="370"/>
      <c r="BV502" s="370"/>
      <c r="BW502" s="370"/>
      <c r="BX502" s="370"/>
      <c r="BY502" s="370"/>
      <c r="BZ502" s="370"/>
      <c r="CA502" s="370"/>
      <c r="CB502" s="370"/>
      <c r="CC502" s="370"/>
      <c r="CD502" s="370"/>
      <c r="CE502" s="370"/>
      <c r="CF502" s="370"/>
      <c r="CG502" s="370"/>
      <c r="CH502" s="370"/>
      <c r="CI502" s="370"/>
      <c r="CJ502" s="370"/>
      <c r="CK502" s="370"/>
      <c r="CL502" s="370"/>
      <c r="CM502" s="370"/>
      <c r="CN502" s="370"/>
      <c r="CO502" s="370"/>
      <c r="CP502" s="370"/>
      <c r="CQ502" s="370"/>
      <c r="CR502" s="370"/>
      <c r="CS502" s="370"/>
      <c r="CT502" s="370"/>
      <c r="CU502" s="370"/>
      <c r="CV502" s="370"/>
      <c r="CW502" s="370"/>
      <c r="CX502" s="370"/>
      <c r="CY502" s="370"/>
      <c r="CZ502" s="370"/>
      <c r="DA502" s="370"/>
      <c r="DB502" s="370"/>
      <c r="DC502" s="370"/>
      <c r="DD502" s="370"/>
      <c r="DE502" s="370"/>
      <c r="DF502" s="370"/>
      <c r="DG502" s="370"/>
      <c r="DH502" s="370"/>
      <c r="DI502" s="370"/>
      <c r="DJ502" s="370"/>
      <c r="DK502" s="370"/>
      <c r="DL502" s="370"/>
      <c r="DM502" s="370"/>
      <c r="DN502" s="370"/>
      <c r="DO502" s="370"/>
      <c r="DP502" s="370"/>
      <c r="DQ502" s="370"/>
      <c r="DR502" s="370"/>
      <c r="DS502" s="370"/>
      <c r="DT502" s="370"/>
      <c r="DU502" s="370"/>
      <c r="DV502" s="370"/>
      <c r="DW502" s="370"/>
      <c r="DX502" s="370"/>
      <c r="DY502" s="370"/>
      <c r="DZ502" s="370"/>
      <c r="EA502" s="370"/>
      <c r="EB502" s="370"/>
      <c r="EC502" s="370"/>
      <c r="ED502" s="370"/>
      <c r="EE502" s="370"/>
      <c r="EF502" s="370"/>
      <c r="EG502" s="370"/>
      <c r="EH502" s="370"/>
      <c r="EI502" s="370"/>
      <c r="EJ502" s="370"/>
      <c r="EK502" s="370"/>
      <c r="EL502" s="370"/>
      <c r="EM502" s="370"/>
      <c r="EN502" s="370"/>
      <c r="EO502" s="370"/>
      <c r="EP502" s="370"/>
      <c r="EQ502" s="370"/>
      <c r="ER502" s="370"/>
      <c r="ES502" s="370"/>
      <c r="ET502" s="370"/>
      <c r="EU502" s="370"/>
      <c r="EV502" s="370"/>
      <c r="EW502" s="370"/>
      <c r="EX502" s="370"/>
      <c r="EY502" s="370"/>
      <c r="EZ502" s="370"/>
      <c r="FA502" s="370"/>
      <c r="FB502" s="370"/>
      <c r="FC502" s="370"/>
      <c r="FD502" s="370"/>
      <c r="FE502" s="370"/>
      <c r="FF502" s="370"/>
      <c r="FG502" s="370"/>
      <c r="FH502" s="370"/>
      <c r="FI502" s="370"/>
      <c r="FJ502" s="370"/>
      <c r="FK502" s="370"/>
      <c r="FL502" s="370"/>
      <c r="FM502" s="370"/>
      <c r="FN502" s="370"/>
      <c r="FO502" s="370"/>
      <c r="FP502" s="370"/>
      <c r="FQ502" s="370"/>
      <c r="FR502" s="370"/>
      <c r="FS502" s="370"/>
      <c r="FT502" s="370"/>
      <c r="FU502" s="370"/>
      <c r="FV502" s="370"/>
      <c r="FW502" s="370"/>
      <c r="FX502" s="370"/>
      <c r="FY502" s="370"/>
      <c r="FZ502" s="370"/>
      <c r="GA502" s="370"/>
      <c r="GB502" s="370"/>
      <c r="GC502" s="370"/>
      <c r="GD502" s="370"/>
      <c r="GE502" s="370"/>
      <c r="GF502" s="370"/>
      <c r="GG502" s="370"/>
      <c r="GH502" s="370"/>
      <c r="GI502" s="370"/>
      <c r="GJ502" s="370"/>
      <c r="GK502" s="370"/>
      <c r="GL502" s="370"/>
      <c r="GM502" s="370"/>
      <c r="GN502" s="370"/>
      <c r="GO502" s="370"/>
      <c r="GP502" s="370"/>
      <c r="GQ502" s="370"/>
      <c r="GR502" s="370"/>
      <c r="GS502" s="370"/>
      <c r="GT502" s="370"/>
      <c r="GU502" s="370"/>
      <c r="GV502" s="370"/>
      <c r="GW502" s="370"/>
      <c r="GX502" s="370"/>
      <c r="GY502" s="370"/>
      <c r="GZ502" s="370"/>
      <c r="HA502" s="370"/>
      <c r="HB502" s="370"/>
      <c r="HC502" s="370"/>
      <c r="HD502" s="370"/>
      <c r="HE502" s="370"/>
      <c r="HF502" s="370"/>
      <c r="HG502" s="370"/>
      <c r="HH502" s="370"/>
      <c r="HI502" s="370"/>
      <c r="HJ502" s="370"/>
      <c r="HK502" s="370"/>
      <c r="HL502" s="370"/>
      <c r="HM502" s="370"/>
      <c r="HN502" s="370"/>
      <c r="HO502" s="370"/>
      <c r="HP502" s="370"/>
      <c r="HQ502" s="370"/>
      <c r="HR502" s="370"/>
      <c r="HS502" s="370"/>
      <c r="HT502" s="370"/>
      <c r="HU502" s="370"/>
      <c r="HV502" s="370"/>
      <c r="HW502" s="370"/>
      <c r="HX502" s="370"/>
      <c r="HY502" s="370"/>
      <c r="HZ502" s="370"/>
      <c r="IA502" s="370"/>
      <c r="IB502" s="370"/>
      <c r="IC502" s="370"/>
      <c r="ID502" s="370"/>
      <c r="IE502" s="370"/>
      <c r="IF502" s="370"/>
      <c r="IG502" s="370"/>
      <c r="IH502" s="370"/>
      <c r="II502" s="370"/>
      <c r="IJ502" s="370"/>
    </row>
    <row r="503" spans="1:244" s="369" customFormat="1" ht="12" customHeight="1">
      <c r="A503" s="563"/>
      <c r="B503" s="568"/>
      <c r="D503" s="563"/>
      <c r="E503" s="563"/>
      <c r="F503" s="563"/>
      <c r="K503" s="564"/>
      <c r="L503" s="565"/>
      <c r="M503" s="566"/>
      <c r="N503" s="563"/>
      <c r="O503" s="563"/>
      <c r="P503" s="567"/>
      <c r="Q503" s="567"/>
      <c r="R503" s="567"/>
      <c r="S503" s="567"/>
      <c r="T503" s="567"/>
      <c r="U503" s="567"/>
      <c r="V503" s="567"/>
      <c r="W503" s="567"/>
      <c r="X503" s="567"/>
      <c r="Y503" s="568"/>
      <c r="Z503" s="563"/>
      <c r="BJ503" s="370"/>
      <c r="BK503" s="370"/>
      <c r="BL503" s="370"/>
      <c r="BM503" s="370"/>
      <c r="BN503" s="370"/>
      <c r="BO503" s="370"/>
      <c r="BP503" s="370"/>
      <c r="BQ503" s="370"/>
      <c r="BR503" s="370"/>
      <c r="BS503" s="370"/>
      <c r="BT503" s="370"/>
      <c r="BU503" s="370"/>
      <c r="BV503" s="370"/>
      <c r="BW503" s="370"/>
      <c r="BX503" s="370"/>
      <c r="BY503" s="370"/>
      <c r="BZ503" s="370"/>
      <c r="CA503" s="370"/>
      <c r="CB503" s="370"/>
      <c r="CC503" s="370"/>
      <c r="CD503" s="370"/>
      <c r="CE503" s="370"/>
      <c r="CF503" s="370"/>
      <c r="CG503" s="370"/>
      <c r="CH503" s="370"/>
      <c r="CI503" s="370"/>
      <c r="CJ503" s="370"/>
      <c r="CK503" s="370"/>
      <c r="CL503" s="370"/>
      <c r="CM503" s="370"/>
      <c r="CN503" s="370"/>
      <c r="CO503" s="370"/>
      <c r="CP503" s="370"/>
      <c r="CQ503" s="370"/>
      <c r="CR503" s="370"/>
      <c r="CS503" s="370"/>
      <c r="CT503" s="370"/>
      <c r="CU503" s="370"/>
      <c r="CV503" s="370"/>
      <c r="CW503" s="370"/>
      <c r="CX503" s="370"/>
      <c r="CY503" s="370"/>
      <c r="CZ503" s="370"/>
      <c r="DA503" s="370"/>
      <c r="DB503" s="370"/>
      <c r="DC503" s="370"/>
      <c r="DD503" s="370"/>
      <c r="DE503" s="370"/>
      <c r="DF503" s="370"/>
      <c r="DG503" s="370"/>
      <c r="DH503" s="370"/>
      <c r="DI503" s="370"/>
      <c r="DJ503" s="370"/>
      <c r="DK503" s="370"/>
      <c r="DL503" s="370"/>
      <c r="DM503" s="370"/>
      <c r="DN503" s="370"/>
      <c r="DO503" s="370"/>
      <c r="DP503" s="370"/>
      <c r="DQ503" s="370"/>
      <c r="DR503" s="370"/>
      <c r="DS503" s="370"/>
      <c r="DT503" s="370"/>
      <c r="DU503" s="370"/>
      <c r="DV503" s="370"/>
      <c r="DW503" s="370"/>
      <c r="DX503" s="370"/>
      <c r="DY503" s="370"/>
      <c r="DZ503" s="370"/>
      <c r="EA503" s="370"/>
      <c r="EB503" s="370"/>
      <c r="EC503" s="370"/>
      <c r="ED503" s="370"/>
      <c r="EE503" s="370"/>
      <c r="EF503" s="370"/>
      <c r="EG503" s="370"/>
      <c r="EH503" s="370"/>
      <c r="EI503" s="370"/>
      <c r="EJ503" s="370"/>
      <c r="EK503" s="370"/>
      <c r="EL503" s="370"/>
      <c r="EM503" s="370"/>
      <c r="EN503" s="370"/>
      <c r="EO503" s="370"/>
      <c r="EP503" s="370"/>
      <c r="EQ503" s="370"/>
      <c r="ER503" s="370"/>
      <c r="ES503" s="370"/>
      <c r="ET503" s="370"/>
      <c r="EU503" s="370"/>
      <c r="EV503" s="370"/>
      <c r="EW503" s="370"/>
      <c r="EX503" s="370"/>
      <c r="EY503" s="370"/>
      <c r="EZ503" s="370"/>
      <c r="FA503" s="370"/>
      <c r="FB503" s="370"/>
      <c r="FC503" s="370"/>
      <c r="FD503" s="370"/>
      <c r="FE503" s="370"/>
      <c r="FF503" s="370"/>
      <c r="FG503" s="370"/>
      <c r="FH503" s="370"/>
      <c r="FI503" s="370"/>
      <c r="FJ503" s="370"/>
      <c r="FK503" s="370"/>
      <c r="FL503" s="370"/>
      <c r="FM503" s="370"/>
      <c r="FN503" s="370"/>
      <c r="FO503" s="370"/>
      <c r="FP503" s="370"/>
      <c r="FQ503" s="370"/>
      <c r="FR503" s="370"/>
      <c r="FS503" s="370"/>
      <c r="FT503" s="370"/>
      <c r="FU503" s="370"/>
      <c r="FV503" s="370"/>
      <c r="FW503" s="370"/>
      <c r="FX503" s="370"/>
      <c r="FY503" s="370"/>
      <c r="FZ503" s="370"/>
      <c r="GA503" s="370"/>
      <c r="GB503" s="370"/>
      <c r="GC503" s="370"/>
      <c r="GD503" s="370"/>
      <c r="GE503" s="370"/>
      <c r="GF503" s="370"/>
      <c r="GG503" s="370"/>
      <c r="GH503" s="370"/>
      <c r="GI503" s="370"/>
      <c r="GJ503" s="370"/>
      <c r="GK503" s="370"/>
      <c r="GL503" s="370"/>
      <c r="GM503" s="370"/>
      <c r="GN503" s="370"/>
      <c r="GO503" s="370"/>
      <c r="GP503" s="370"/>
      <c r="GQ503" s="370"/>
      <c r="GR503" s="370"/>
      <c r="GS503" s="370"/>
      <c r="GT503" s="370"/>
      <c r="GU503" s="370"/>
      <c r="GV503" s="370"/>
      <c r="GW503" s="370"/>
      <c r="GX503" s="370"/>
      <c r="GY503" s="370"/>
      <c r="GZ503" s="370"/>
      <c r="HA503" s="370"/>
      <c r="HB503" s="370"/>
      <c r="HC503" s="370"/>
      <c r="HD503" s="370"/>
      <c r="HE503" s="370"/>
      <c r="HF503" s="370"/>
      <c r="HG503" s="370"/>
      <c r="HH503" s="370"/>
      <c r="HI503" s="370"/>
      <c r="HJ503" s="370"/>
      <c r="HK503" s="370"/>
      <c r="HL503" s="370"/>
      <c r="HM503" s="370"/>
      <c r="HN503" s="370"/>
      <c r="HO503" s="370"/>
      <c r="HP503" s="370"/>
      <c r="HQ503" s="370"/>
      <c r="HR503" s="370"/>
      <c r="HS503" s="370"/>
      <c r="HT503" s="370"/>
      <c r="HU503" s="370"/>
      <c r="HV503" s="370"/>
      <c r="HW503" s="370"/>
      <c r="HX503" s="370"/>
      <c r="HY503" s="370"/>
      <c r="HZ503" s="370"/>
      <c r="IA503" s="370"/>
      <c r="IB503" s="370"/>
      <c r="IC503" s="370"/>
      <c r="ID503" s="370"/>
      <c r="IE503" s="370"/>
      <c r="IF503" s="370"/>
      <c r="IG503" s="370"/>
      <c r="IH503" s="370"/>
      <c r="II503" s="370"/>
      <c r="IJ503" s="370"/>
    </row>
    <row r="504" spans="1:244" s="369" customFormat="1" ht="12" customHeight="1">
      <c r="A504" s="563" t="s">
        <v>1491</v>
      </c>
      <c r="B504" s="568"/>
      <c r="D504" s="563"/>
      <c r="E504" s="563"/>
      <c r="F504" s="563"/>
      <c r="K504" s="564"/>
      <c r="L504" s="565"/>
      <c r="M504" s="566"/>
      <c r="N504" s="563"/>
      <c r="O504" s="563"/>
      <c r="P504" s="567"/>
      <c r="Q504" s="567"/>
      <c r="R504" s="567"/>
      <c r="S504" s="567"/>
      <c r="T504" s="567"/>
      <c r="U504" s="567"/>
      <c r="V504" s="567"/>
      <c r="W504" s="567"/>
      <c r="X504" s="567"/>
      <c r="Y504" s="568"/>
      <c r="Z504" s="563"/>
      <c r="BJ504" s="370"/>
      <c r="BK504" s="370"/>
      <c r="BL504" s="370"/>
      <c r="BM504" s="370"/>
      <c r="BN504" s="370"/>
      <c r="BO504" s="370"/>
      <c r="BP504" s="370"/>
      <c r="BQ504" s="370"/>
      <c r="BR504" s="370"/>
      <c r="BS504" s="370"/>
      <c r="BT504" s="370"/>
      <c r="BU504" s="370"/>
      <c r="BV504" s="370"/>
      <c r="BW504" s="370"/>
      <c r="BX504" s="370"/>
      <c r="BY504" s="370"/>
      <c r="BZ504" s="370"/>
      <c r="CA504" s="370"/>
      <c r="CB504" s="370"/>
      <c r="CC504" s="370"/>
      <c r="CD504" s="370"/>
      <c r="CE504" s="370"/>
      <c r="CF504" s="370"/>
      <c r="CG504" s="370"/>
      <c r="CH504" s="370"/>
      <c r="CI504" s="370"/>
      <c r="CJ504" s="370"/>
      <c r="CK504" s="370"/>
      <c r="CL504" s="370"/>
      <c r="CM504" s="370"/>
      <c r="CN504" s="370"/>
      <c r="CO504" s="370"/>
      <c r="CP504" s="370"/>
      <c r="CQ504" s="370"/>
      <c r="CR504" s="370"/>
      <c r="CS504" s="370"/>
      <c r="CT504" s="370"/>
      <c r="CU504" s="370"/>
      <c r="CV504" s="370"/>
      <c r="CW504" s="370"/>
      <c r="CX504" s="370"/>
      <c r="CY504" s="370"/>
      <c r="CZ504" s="370"/>
      <c r="DA504" s="370"/>
      <c r="DB504" s="370"/>
      <c r="DC504" s="370"/>
      <c r="DD504" s="370"/>
      <c r="DE504" s="370"/>
      <c r="DF504" s="370"/>
      <c r="DG504" s="370"/>
      <c r="DH504" s="370"/>
      <c r="DI504" s="370"/>
      <c r="DJ504" s="370"/>
      <c r="DK504" s="370"/>
      <c r="DL504" s="370"/>
      <c r="DM504" s="370"/>
      <c r="DN504" s="370"/>
      <c r="DO504" s="370"/>
      <c r="DP504" s="370"/>
      <c r="DQ504" s="370"/>
      <c r="DR504" s="370"/>
      <c r="DS504" s="370"/>
      <c r="DT504" s="370"/>
      <c r="DU504" s="370"/>
      <c r="DV504" s="370"/>
      <c r="DW504" s="370"/>
      <c r="DX504" s="370"/>
      <c r="DY504" s="370"/>
      <c r="DZ504" s="370"/>
      <c r="EA504" s="370"/>
      <c r="EB504" s="370"/>
      <c r="EC504" s="370"/>
      <c r="ED504" s="370"/>
      <c r="EE504" s="370"/>
      <c r="EF504" s="370"/>
      <c r="EG504" s="370"/>
      <c r="EH504" s="370"/>
      <c r="EI504" s="370"/>
      <c r="EJ504" s="370"/>
      <c r="EK504" s="370"/>
      <c r="EL504" s="370"/>
      <c r="EM504" s="370"/>
      <c r="EN504" s="370"/>
      <c r="EO504" s="370"/>
      <c r="EP504" s="370"/>
      <c r="EQ504" s="370"/>
      <c r="ER504" s="370"/>
      <c r="ES504" s="370"/>
      <c r="ET504" s="370"/>
      <c r="EU504" s="370"/>
      <c r="EV504" s="370"/>
      <c r="EW504" s="370"/>
      <c r="EX504" s="370"/>
      <c r="EY504" s="370"/>
      <c r="EZ504" s="370"/>
      <c r="FA504" s="370"/>
      <c r="FB504" s="370"/>
      <c r="FC504" s="370"/>
      <c r="FD504" s="370"/>
      <c r="FE504" s="370"/>
      <c r="FF504" s="370"/>
      <c r="FG504" s="370"/>
      <c r="FH504" s="370"/>
      <c r="FI504" s="370"/>
      <c r="FJ504" s="370"/>
      <c r="FK504" s="370"/>
      <c r="FL504" s="370"/>
      <c r="FM504" s="370"/>
      <c r="FN504" s="370"/>
      <c r="FO504" s="370"/>
      <c r="FP504" s="370"/>
      <c r="FQ504" s="370"/>
      <c r="FR504" s="370"/>
      <c r="FS504" s="370"/>
      <c r="FT504" s="370"/>
      <c r="FU504" s="370"/>
      <c r="FV504" s="370"/>
      <c r="FW504" s="370"/>
      <c r="FX504" s="370"/>
      <c r="FY504" s="370"/>
      <c r="FZ504" s="370"/>
      <c r="GA504" s="370"/>
      <c r="GB504" s="370"/>
      <c r="GC504" s="370"/>
      <c r="GD504" s="370"/>
      <c r="GE504" s="370"/>
      <c r="GF504" s="370"/>
      <c r="GG504" s="370"/>
      <c r="GH504" s="370"/>
      <c r="GI504" s="370"/>
      <c r="GJ504" s="370"/>
      <c r="GK504" s="370"/>
      <c r="GL504" s="370"/>
      <c r="GM504" s="370"/>
      <c r="GN504" s="370"/>
      <c r="GO504" s="370"/>
      <c r="GP504" s="370"/>
      <c r="GQ504" s="370"/>
      <c r="GR504" s="370"/>
      <c r="GS504" s="370"/>
      <c r="GT504" s="370"/>
      <c r="GU504" s="370"/>
      <c r="GV504" s="370"/>
      <c r="GW504" s="370"/>
      <c r="GX504" s="370"/>
      <c r="GY504" s="370"/>
      <c r="GZ504" s="370"/>
      <c r="HA504" s="370"/>
      <c r="HB504" s="370"/>
      <c r="HC504" s="370"/>
      <c r="HD504" s="370"/>
      <c r="HE504" s="370"/>
      <c r="HF504" s="370"/>
      <c r="HG504" s="370"/>
      <c r="HH504" s="370"/>
      <c r="HI504" s="370"/>
      <c r="HJ504" s="370"/>
      <c r="HK504" s="370"/>
      <c r="HL504" s="370"/>
      <c r="HM504" s="370"/>
      <c r="HN504" s="370"/>
      <c r="HO504" s="370"/>
      <c r="HP504" s="370"/>
      <c r="HQ504" s="370"/>
      <c r="HR504" s="370"/>
      <c r="HS504" s="370"/>
      <c r="HT504" s="370"/>
      <c r="HU504" s="370"/>
      <c r="HV504" s="370"/>
      <c r="HW504" s="370"/>
      <c r="HX504" s="370"/>
      <c r="HY504" s="370"/>
      <c r="HZ504" s="370"/>
      <c r="IA504" s="370"/>
      <c r="IB504" s="370"/>
      <c r="IC504" s="370"/>
      <c r="ID504" s="370"/>
      <c r="IE504" s="370"/>
      <c r="IF504" s="370"/>
      <c r="IG504" s="370"/>
      <c r="IH504" s="370"/>
      <c r="II504" s="370"/>
      <c r="IJ504" s="370"/>
    </row>
    <row r="505" spans="1:244" s="369" customFormat="1" ht="12" customHeight="1">
      <c r="A505" s="563"/>
      <c r="B505" s="568"/>
      <c r="D505" s="563"/>
      <c r="E505" s="563"/>
      <c r="F505" s="563"/>
      <c r="K505" s="564"/>
      <c r="L505" s="565"/>
      <c r="M505" s="566"/>
      <c r="N505" s="563"/>
      <c r="O505" s="563"/>
      <c r="P505" s="567"/>
      <c r="Q505" s="567"/>
      <c r="R505" s="567"/>
      <c r="S505" s="567"/>
      <c r="T505" s="567"/>
      <c r="U505" s="567"/>
      <c r="V505" s="567"/>
      <c r="W505" s="567"/>
      <c r="X505" s="567"/>
      <c r="Y505" s="568"/>
      <c r="Z505" s="563"/>
      <c r="BJ505" s="370"/>
      <c r="BK505" s="370"/>
      <c r="BL505" s="370"/>
      <c r="BM505" s="370"/>
      <c r="BN505" s="370"/>
      <c r="BO505" s="370"/>
      <c r="BP505" s="370"/>
      <c r="BQ505" s="370"/>
      <c r="BR505" s="370"/>
      <c r="BS505" s="370"/>
      <c r="BT505" s="370"/>
      <c r="BU505" s="370"/>
      <c r="BV505" s="370"/>
      <c r="BW505" s="370"/>
      <c r="BX505" s="370"/>
      <c r="BY505" s="370"/>
      <c r="BZ505" s="370"/>
      <c r="CA505" s="370"/>
      <c r="CB505" s="370"/>
      <c r="CC505" s="370"/>
      <c r="CD505" s="370"/>
      <c r="CE505" s="370"/>
      <c r="CF505" s="370"/>
      <c r="CG505" s="370"/>
      <c r="CH505" s="370"/>
      <c r="CI505" s="370"/>
      <c r="CJ505" s="370"/>
      <c r="CK505" s="370"/>
      <c r="CL505" s="370"/>
      <c r="CM505" s="370"/>
      <c r="CN505" s="370"/>
      <c r="CO505" s="370"/>
      <c r="CP505" s="370"/>
      <c r="CQ505" s="370"/>
      <c r="CR505" s="370"/>
      <c r="CS505" s="370"/>
      <c r="CT505" s="370"/>
      <c r="CU505" s="370"/>
      <c r="CV505" s="370"/>
      <c r="CW505" s="370"/>
      <c r="CX505" s="370"/>
      <c r="CY505" s="370"/>
      <c r="CZ505" s="370"/>
      <c r="DA505" s="370"/>
      <c r="DB505" s="370"/>
      <c r="DC505" s="370"/>
      <c r="DD505" s="370"/>
      <c r="DE505" s="370"/>
      <c r="DF505" s="370"/>
      <c r="DG505" s="370"/>
      <c r="DH505" s="370"/>
      <c r="DI505" s="370"/>
      <c r="DJ505" s="370"/>
      <c r="DK505" s="370"/>
      <c r="DL505" s="370"/>
      <c r="DM505" s="370"/>
      <c r="DN505" s="370"/>
      <c r="DO505" s="370"/>
      <c r="DP505" s="370"/>
      <c r="DQ505" s="370"/>
      <c r="DR505" s="370"/>
      <c r="DS505" s="370"/>
      <c r="DT505" s="370"/>
      <c r="DU505" s="370"/>
      <c r="DV505" s="370"/>
      <c r="DW505" s="370"/>
      <c r="DX505" s="370"/>
      <c r="DY505" s="370"/>
      <c r="DZ505" s="370"/>
      <c r="EA505" s="370"/>
      <c r="EB505" s="370"/>
      <c r="EC505" s="370"/>
      <c r="ED505" s="370"/>
      <c r="EE505" s="370"/>
      <c r="EF505" s="370"/>
      <c r="EG505" s="370"/>
      <c r="EH505" s="370"/>
      <c r="EI505" s="370"/>
      <c r="EJ505" s="370"/>
      <c r="EK505" s="370"/>
      <c r="EL505" s="370"/>
      <c r="EM505" s="370"/>
      <c r="EN505" s="370"/>
      <c r="EO505" s="370"/>
      <c r="EP505" s="370"/>
      <c r="EQ505" s="370"/>
      <c r="ER505" s="370"/>
      <c r="ES505" s="370"/>
      <c r="ET505" s="370"/>
      <c r="EU505" s="370"/>
      <c r="EV505" s="370"/>
      <c r="EW505" s="370"/>
      <c r="EX505" s="370"/>
      <c r="EY505" s="370"/>
      <c r="EZ505" s="370"/>
      <c r="FA505" s="370"/>
      <c r="FB505" s="370"/>
      <c r="FC505" s="370"/>
      <c r="FD505" s="370"/>
      <c r="FE505" s="370"/>
      <c r="FF505" s="370"/>
      <c r="FG505" s="370"/>
      <c r="FH505" s="370"/>
      <c r="FI505" s="370"/>
      <c r="FJ505" s="370"/>
      <c r="FK505" s="370"/>
      <c r="FL505" s="370"/>
      <c r="FM505" s="370"/>
      <c r="FN505" s="370"/>
      <c r="FO505" s="370"/>
      <c r="FP505" s="370"/>
      <c r="FQ505" s="370"/>
      <c r="FR505" s="370"/>
      <c r="FS505" s="370"/>
      <c r="FT505" s="370"/>
      <c r="FU505" s="370"/>
      <c r="FV505" s="370"/>
      <c r="FW505" s="370"/>
      <c r="FX505" s="370"/>
      <c r="FY505" s="370"/>
      <c r="FZ505" s="370"/>
      <c r="GA505" s="370"/>
      <c r="GB505" s="370"/>
      <c r="GC505" s="370"/>
      <c r="GD505" s="370"/>
      <c r="GE505" s="370"/>
      <c r="GF505" s="370"/>
      <c r="GG505" s="370"/>
      <c r="GH505" s="370"/>
      <c r="GI505" s="370"/>
      <c r="GJ505" s="370"/>
      <c r="GK505" s="370"/>
      <c r="GL505" s="370"/>
      <c r="GM505" s="370"/>
      <c r="GN505" s="370"/>
      <c r="GO505" s="370"/>
      <c r="GP505" s="370"/>
      <c r="GQ505" s="370"/>
      <c r="GR505" s="370"/>
      <c r="GS505" s="370"/>
      <c r="GT505" s="370"/>
      <c r="GU505" s="370"/>
      <c r="GV505" s="370"/>
      <c r="GW505" s="370"/>
      <c r="GX505" s="370"/>
      <c r="GY505" s="370"/>
      <c r="GZ505" s="370"/>
      <c r="HA505" s="370"/>
      <c r="HB505" s="370"/>
      <c r="HC505" s="370"/>
      <c r="HD505" s="370"/>
      <c r="HE505" s="370"/>
      <c r="HF505" s="370"/>
      <c r="HG505" s="370"/>
      <c r="HH505" s="370"/>
      <c r="HI505" s="370"/>
      <c r="HJ505" s="370"/>
      <c r="HK505" s="370"/>
      <c r="HL505" s="370"/>
      <c r="HM505" s="370"/>
      <c r="HN505" s="370"/>
      <c r="HO505" s="370"/>
      <c r="HP505" s="370"/>
      <c r="HQ505" s="370"/>
      <c r="HR505" s="370"/>
      <c r="HS505" s="370"/>
      <c r="HT505" s="370"/>
      <c r="HU505" s="370"/>
      <c r="HV505" s="370"/>
      <c r="HW505" s="370"/>
      <c r="HX505" s="370"/>
      <c r="HY505" s="370"/>
      <c r="HZ505" s="370"/>
      <c r="IA505" s="370"/>
      <c r="IB505" s="370"/>
      <c r="IC505" s="370"/>
      <c r="ID505" s="370"/>
      <c r="IE505" s="370"/>
      <c r="IF505" s="370"/>
      <c r="IG505" s="370"/>
      <c r="IH505" s="370"/>
      <c r="II505" s="370"/>
      <c r="IJ505" s="370"/>
    </row>
    <row r="506" spans="1:244" s="369" customFormat="1" ht="12" customHeight="1">
      <c r="A506" s="563" t="s">
        <v>1492</v>
      </c>
      <c r="B506" s="568"/>
      <c r="D506" s="563"/>
      <c r="E506" s="563"/>
      <c r="F506" s="563"/>
      <c r="K506" s="564"/>
      <c r="L506" s="565"/>
      <c r="M506" s="566"/>
      <c r="N506" s="563"/>
      <c r="O506" s="563"/>
      <c r="P506" s="567"/>
      <c r="Q506" s="567"/>
      <c r="R506" s="567"/>
      <c r="S506" s="567"/>
      <c r="T506" s="567"/>
      <c r="U506" s="567"/>
      <c r="V506" s="567"/>
      <c r="W506" s="567"/>
      <c r="X506" s="567"/>
      <c r="Y506" s="568"/>
      <c r="Z506" s="563"/>
      <c r="BJ506" s="370"/>
      <c r="BK506" s="370"/>
      <c r="BL506" s="370"/>
      <c r="BM506" s="370"/>
      <c r="BN506" s="370"/>
      <c r="BO506" s="370"/>
      <c r="BP506" s="370"/>
      <c r="BQ506" s="370"/>
      <c r="BR506" s="370"/>
      <c r="BS506" s="370"/>
      <c r="BT506" s="370"/>
      <c r="BU506" s="370"/>
      <c r="BV506" s="370"/>
      <c r="BW506" s="370"/>
      <c r="BX506" s="370"/>
      <c r="BY506" s="370"/>
      <c r="BZ506" s="370"/>
      <c r="CA506" s="370"/>
      <c r="CB506" s="370"/>
      <c r="CC506" s="370"/>
      <c r="CD506" s="370"/>
      <c r="CE506" s="370"/>
      <c r="CF506" s="370"/>
      <c r="CG506" s="370"/>
      <c r="CH506" s="370"/>
      <c r="CI506" s="370"/>
      <c r="CJ506" s="370"/>
      <c r="CK506" s="370"/>
      <c r="CL506" s="370"/>
      <c r="CM506" s="370"/>
      <c r="CN506" s="370"/>
      <c r="CO506" s="370"/>
      <c r="CP506" s="370"/>
      <c r="CQ506" s="370"/>
      <c r="CR506" s="370"/>
      <c r="CS506" s="370"/>
      <c r="CT506" s="370"/>
      <c r="CU506" s="370"/>
      <c r="CV506" s="370"/>
      <c r="CW506" s="370"/>
      <c r="CX506" s="370"/>
      <c r="CY506" s="370"/>
      <c r="CZ506" s="370"/>
      <c r="DA506" s="370"/>
      <c r="DB506" s="370"/>
      <c r="DC506" s="370"/>
      <c r="DD506" s="370"/>
      <c r="DE506" s="370"/>
      <c r="DF506" s="370"/>
      <c r="DG506" s="370"/>
      <c r="DH506" s="370"/>
      <c r="DI506" s="370"/>
      <c r="DJ506" s="370"/>
      <c r="DK506" s="370"/>
      <c r="DL506" s="370"/>
      <c r="DM506" s="370"/>
      <c r="DN506" s="370"/>
      <c r="DO506" s="370"/>
      <c r="DP506" s="370"/>
      <c r="DQ506" s="370"/>
      <c r="DR506" s="370"/>
      <c r="DS506" s="370"/>
      <c r="DT506" s="370"/>
      <c r="DU506" s="370"/>
      <c r="DV506" s="370"/>
      <c r="DW506" s="370"/>
      <c r="DX506" s="370"/>
      <c r="DY506" s="370"/>
      <c r="DZ506" s="370"/>
      <c r="EA506" s="370"/>
      <c r="EB506" s="370"/>
      <c r="EC506" s="370"/>
      <c r="ED506" s="370"/>
      <c r="EE506" s="370"/>
      <c r="EF506" s="370"/>
      <c r="EG506" s="370"/>
      <c r="EH506" s="370"/>
      <c r="EI506" s="370"/>
      <c r="EJ506" s="370"/>
      <c r="EK506" s="370"/>
      <c r="EL506" s="370"/>
      <c r="EM506" s="370"/>
      <c r="EN506" s="370"/>
      <c r="EO506" s="370"/>
      <c r="EP506" s="370"/>
      <c r="EQ506" s="370"/>
      <c r="ER506" s="370"/>
      <c r="ES506" s="370"/>
      <c r="ET506" s="370"/>
      <c r="EU506" s="370"/>
      <c r="EV506" s="370"/>
      <c r="EW506" s="370"/>
      <c r="EX506" s="370"/>
      <c r="EY506" s="370"/>
      <c r="EZ506" s="370"/>
      <c r="FA506" s="370"/>
      <c r="FB506" s="370"/>
      <c r="FC506" s="370"/>
      <c r="FD506" s="370"/>
      <c r="FE506" s="370"/>
      <c r="FF506" s="370"/>
      <c r="FG506" s="370"/>
      <c r="FH506" s="370"/>
      <c r="FI506" s="370"/>
      <c r="FJ506" s="370"/>
      <c r="FK506" s="370"/>
      <c r="FL506" s="370"/>
      <c r="FM506" s="370"/>
      <c r="FN506" s="370"/>
      <c r="FO506" s="370"/>
      <c r="FP506" s="370"/>
      <c r="FQ506" s="370"/>
      <c r="FR506" s="370"/>
      <c r="FS506" s="370"/>
      <c r="FT506" s="370"/>
      <c r="FU506" s="370"/>
      <c r="FV506" s="370"/>
      <c r="FW506" s="370"/>
      <c r="FX506" s="370"/>
      <c r="FY506" s="370"/>
      <c r="FZ506" s="370"/>
      <c r="GA506" s="370"/>
      <c r="GB506" s="370"/>
      <c r="GC506" s="370"/>
      <c r="GD506" s="370"/>
      <c r="GE506" s="370"/>
      <c r="GF506" s="370"/>
      <c r="GG506" s="370"/>
      <c r="GH506" s="370"/>
      <c r="GI506" s="370"/>
      <c r="GJ506" s="370"/>
      <c r="GK506" s="370"/>
      <c r="GL506" s="370"/>
      <c r="GM506" s="370"/>
      <c r="GN506" s="370"/>
      <c r="GO506" s="370"/>
      <c r="GP506" s="370"/>
      <c r="GQ506" s="370"/>
      <c r="GR506" s="370"/>
      <c r="GS506" s="370"/>
      <c r="GT506" s="370"/>
      <c r="GU506" s="370"/>
      <c r="GV506" s="370"/>
      <c r="GW506" s="370"/>
      <c r="GX506" s="370"/>
      <c r="GY506" s="370"/>
      <c r="GZ506" s="370"/>
      <c r="HA506" s="370"/>
      <c r="HB506" s="370"/>
      <c r="HC506" s="370"/>
      <c r="HD506" s="370"/>
      <c r="HE506" s="370"/>
      <c r="HF506" s="370"/>
      <c r="HG506" s="370"/>
      <c r="HH506" s="370"/>
      <c r="HI506" s="370"/>
      <c r="HJ506" s="370"/>
      <c r="HK506" s="370"/>
      <c r="HL506" s="370"/>
      <c r="HM506" s="370"/>
      <c r="HN506" s="370"/>
      <c r="HO506" s="370"/>
      <c r="HP506" s="370"/>
      <c r="HQ506" s="370"/>
      <c r="HR506" s="370"/>
      <c r="HS506" s="370"/>
      <c r="HT506" s="370"/>
      <c r="HU506" s="370"/>
      <c r="HV506" s="370"/>
      <c r="HW506" s="370"/>
      <c r="HX506" s="370"/>
      <c r="HY506" s="370"/>
      <c r="HZ506" s="370"/>
      <c r="IA506" s="370"/>
      <c r="IB506" s="370"/>
      <c r="IC506" s="370"/>
      <c r="ID506" s="370"/>
      <c r="IE506" s="370"/>
      <c r="IF506" s="370"/>
      <c r="IG506" s="370"/>
      <c r="IH506" s="370"/>
      <c r="II506" s="370"/>
      <c r="IJ506" s="370"/>
    </row>
    <row r="507" spans="1:244" s="369" customFormat="1" ht="12" customHeight="1">
      <c r="A507" s="563" t="s">
        <v>1493</v>
      </c>
      <c r="B507" s="568"/>
      <c r="D507" s="563"/>
      <c r="E507" s="563"/>
      <c r="F507" s="563"/>
      <c r="K507" s="564"/>
      <c r="L507" s="565"/>
      <c r="M507" s="566"/>
      <c r="N507" s="563"/>
      <c r="O507" s="563"/>
      <c r="P507" s="567"/>
      <c r="Q507" s="567"/>
      <c r="R507" s="567"/>
      <c r="S507" s="567"/>
      <c r="T507" s="567"/>
      <c r="U507" s="567"/>
      <c r="V507" s="567"/>
      <c r="W507" s="567"/>
      <c r="X507" s="567"/>
      <c r="Y507" s="568"/>
      <c r="Z507" s="563"/>
      <c r="BJ507" s="370"/>
      <c r="BK507" s="370"/>
      <c r="BL507" s="370"/>
      <c r="BM507" s="370"/>
      <c r="BN507" s="370"/>
      <c r="BO507" s="370"/>
      <c r="BP507" s="370"/>
      <c r="BQ507" s="370"/>
      <c r="BR507" s="370"/>
      <c r="BS507" s="370"/>
      <c r="BT507" s="370"/>
      <c r="BU507" s="370"/>
      <c r="BV507" s="370"/>
      <c r="BW507" s="370"/>
      <c r="BX507" s="370"/>
      <c r="BY507" s="370"/>
      <c r="BZ507" s="370"/>
      <c r="CA507" s="370"/>
      <c r="CB507" s="370"/>
      <c r="CC507" s="370"/>
      <c r="CD507" s="370"/>
      <c r="CE507" s="370"/>
      <c r="CF507" s="370"/>
      <c r="CG507" s="370"/>
      <c r="CH507" s="370"/>
      <c r="CI507" s="370"/>
      <c r="CJ507" s="370"/>
      <c r="CK507" s="370"/>
      <c r="CL507" s="370"/>
      <c r="CM507" s="370"/>
      <c r="CN507" s="370"/>
      <c r="CO507" s="370"/>
      <c r="CP507" s="370"/>
      <c r="CQ507" s="370"/>
      <c r="CR507" s="370"/>
      <c r="CS507" s="370"/>
      <c r="CT507" s="370"/>
      <c r="CU507" s="370"/>
      <c r="CV507" s="370"/>
      <c r="CW507" s="370"/>
      <c r="CX507" s="370"/>
      <c r="CY507" s="370"/>
      <c r="CZ507" s="370"/>
      <c r="DA507" s="370"/>
      <c r="DB507" s="370"/>
      <c r="DC507" s="370"/>
      <c r="DD507" s="370"/>
      <c r="DE507" s="370"/>
      <c r="DF507" s="370"/>
      <c r="DG507" s="370"/>
      <c r="DH507" s="370"/>
      <c r="DI507" s="370"/>
      <c r="DJ507" s="370"/>
      <c r="DK507" s="370"/>
      <c r="DL507" s="370"/>
      <c r="DM507" s="370"/>
      <c r="DN507" s="370"/>
      <c r="DO507" s="370"/>
      <c r="DP507" s="370"/>
      <c r="DQ507" s="370"/>
      <c r="DR507" s="370"/>
      <c r="DS507" s="370"/>
      <c r="DT507" s="370"/>
      <c r="DU507" s="370"/>
      <c r="DV507" s="370"/>
      <c r="DW507" s="370"/>
      <c r="DX507" s="370"/>
      <c r="DY507" s="370"/>
      <c r="DZ507" s="370"/>
      <c r="EA507" s="370"/>
      <c r="EB507" s="370"/>
      <c r="EC507" s="370"/>
      <c r="ED507" s="370"/>
      <c r="EE507" s="370"/>
      <c r="EF507" s="370"/>
      <c r="EG507" s="370"/>
      <c r="EH507" s="370"/>
      <c r="EI507" s="370"/>
      <c r="EJ507" s="370"/>
      <c r="EK507" s="370"/>
      <c r="EL507" s="370"/>
      <c r="EM507" s="370"/>
      <c r="EN507" s="370"/>
      <c r="EO507" s="370"/>
      <c r="EP507" s="370"/>
      <c r="EQ507" s="370"/>
      <c r="ER507" s="370"/>
      <c r="ES507" s="370"/>
      <c r="ET507" s="370"/>
      <c r="EU507" s="370"/>
      <c r="EV507" s="370"/>
      <c r="EW507" s="370"/>
      <c r="EX507" s="370"/>
      <c r="EY507" s="370"/>
      <c r="EZ507" s="370"/>
      <c r="FA507" s="370"/>
      <c r="FB507" s="370"/>
      <c r="FC507" s="370"/>
      <c r="FD507" s="370"/>
      <c r="FE507" s="370"/>
      <c r="FF507" s="370"/>
      <c r="FG507" s="370"/>
      <c r="FH507" s="370"/>
      <c r="FI507" s="370"/>
      <c r="FJ507" s="370"/>
      <c r="FK507" s="370"/>
      <c r="FL507" s="370"/>
      <c r="FM507" s="370"/>
      <c r="FN507" s="370"/>
      <c r="FO507" s="370"/>
      <c r="FP507" s="370"/>
      <c r="FQ507" s="370"/>
      <c r="FR507" s="370"/>
      <c r="FS507" s="370"/>
      <c r="FT507" s="370"/>
      <c r="FU507" s="370"/>
      <c r="FV507" s="370"/>
      <c r="FW507" s="370"/>
      <c r="FX507" s="370"/>
      <c r="FY507" s="370"/>
      <c r="FZ507" s="370"/>
      <c r="GA507" s="370"/>
      <c r="GB507" s="370"/>
      <c r="GC507" s="370"/>
      <c r="GD507" s="370"/>
      <c r="GE507" s="370"/>
      <c r="GF507" s="370"/>
      <c r="GG507" s="370"/>
      <c r="GH507" s="370"/>
      <c r="GI507" s="370"/>
      <c r="GJ507" s="370"/>
      <c r="GK507" s="370"/>
      <c r="GL507" s="370"/>
      <c r="GM507" s="370"/>
      <c r="GN507" s="370"/>
      <c r="GO507" s="370"/>
      <c r="GP507" s="370"/>
      <c r="GQ507" s="370"/>
      <c r="GR507" s="370"/>
      <c r="GS507" s="370"/>
      <c r="GT507" s="370"/>
      <c r="GU507" s="370"/>
      <c r="GV507" s="370"/>
      <c r="GW507" s="370"/>
      <c r="GX507" s="370"/>
      <c r="GY507" s="370"/>
      <c r="GZ507" s="370"/>
      <c r="HA507" s="370"/>
      <c r="HB507" s="370"/>
      <c r="HC507" s="370"/>
      <c r="HD507" s="370"/>
      <c r="HE507" s="370"/>
      <c r="HF507" s="370"/>
      <c r="HG507" s="370"/>
      <c r="HH507" s="370"/>
      <c r="HI507" s="370"/>
      <c r="HJ507" s="370"/>
      <c r="HK507" s="370"/>
      <c r="HL507" s="370"/>
      <c r="HM507" s="370"/>
      <c r="HN507" s="370"/>
      <c r="HO507" s="370"/>
      <c r="HP507" s="370"/>
      <c r="HQ507" s="370"/>
      <c r="HR507" s="370"/>
      <c r="HS507" s="370"/>
      <c r="HT507" s="370"/>
      <c r="HU507" s="370"/>
      <c r="HV507" s="370"/>
      <c r="HW507" s="370"/>
      <c r="HX507" s="370"/>
      <c r="HY507" s="370"/>
      <c r="HZ507" s="370"/>
      <c r="IA507" s="370"/>
      <c r="IB507" s="370"/>
      <c r="IC507" s="370"/>
      <c r="ID507" s="370"/>
      <c r="IE507" s="370"/>
      <c r="IF507" s="370"/>
      <c r="IG507" s="370"/>
      <c r="IH507" s="370"/>
      <c r="II507" s="370"/>
      <c r="IJ507" s="370"/>
    </row>
    <row r="508" spans="1:244" s="369" customFormat="1" ht="12" customHeight="1">
      <c r="A508" s="563" t="s">
        <v>1494</v>
      </c>
      <c r="B508" s="568"/>
      <c r="D508" s="563"/>
      <c r="E508" s="563"/>
      <c r="F508" s="571"/>
      <c r="K508" s="564"/>
      <c r="L508" s="565"/>
      <c r="M508" s="566"/>
      <c r="N508" s="563"/>
      <c r="O508" s="563"/>
      <c r="P508" s="567"/>
      <c r="Q508" s="567"/>
      <c r="R508" s="567"/>
      <c r="S508" s="567"/>
      <c r="T508" s="567"/>
      <c r="U508" s="567"/>
      <c r="V508" s="567"/>
      <c r="W508" s="567"/>
      <c r="X508" s="567"/>
      <c r="Y508" s="568"/>
      <c r="Z508" s="563"/>
      <c r="BJ508" s="370"/>
      <c r="BK508" s="370"/>
      <c r="BL508" s="370"/>
      <c r="BM508" s="370"/>
      <c r="BN508" s="370"/>
      <c r="BO508" s="370"/>
      <c r="BP508" s="370"/>
      <c r="BQ508" s="370"/>
      <c r="BR508" s="370"/>
      <c r="BS508" s="370"/>
      <c r="BT508" s="370"/>
      <c r="BU508" s="370"/>
      <c r="BV508" s="370"/>
      <c r="BW508" s="370"/>
      <c r="BX508" s="370"/>
      <c r="BY508" s="370"/>
      <c r="BZ508" s="370"/>
      <c r="CA508" s="370"/>
      <c r="CB508" s="370"/>
      <c r="CC508" s="370"/>
      <c r="CD508" s="370"/>
      <c r="CE508" s="370"/>
      <c r="CF508" s="370"/>
      <c r="CG508" s="370"/>
      <c r="CH508" s="370"/>
      <c r="CI508" s="370"/>
      <c r="CJ508" s="370"/>
      <c r="CK508" s="370"/>
      <c r="CL508" s="370"/>
      <c r="CM508" s="370"/>
      <c r="CN508" s="370"/>
      <c r="CO508" s="370"/>
      <c r="CP508" s="370"/>
      <c r="CQ508" s="370"/>
      <c r="CR508" s="370"/>
      <c r="CS508" s="370"/>
      <c r="CT508" s="370"/>
      <c r="CU508" s="370"/>
      <c r="CV508" s="370"/>
      <c r="CW508" s="370"/>
      <c r="CX508" s="370"/>
      <c r="CY508" s="370"/>
      <c r="CZ508" s="370"/>
      <c r="DA508" s="370"/>
      <c r="DB508" s="370"/>
      <c r="DC508" s="370"/>
      <c r="DD508" s="370"/>
      <c r="DE508" s="370"/>
      <c r="DF508" s="370"/>
      <c r="DG508" s="370"/>
      <c r="DH508" s="370"/>
      <c r="DI508" s="370"/>
      <c r="DJ508" s="370"/>
      <c r="DK508" s="370"/>
      <c r="DL508" s="370"/>
      <c r="DM508" s="370"/>
      <c r="DN508" s="370"/>
      <c r="DO508" s="370"/>
      <c r="DP508" s="370"/>
      <c r="DQ508" s="370"/>
      <c r="DR508" s="370"/>
      <c r="DS508" s="370"/>
      <c r="DT508" s="370"/>
      <c r="DU508" s="370"/>
      <c r="DV508" s="370"/>
      <c r="DW508" s="370"/>
      <c r="DX508" s="370"/>
      <c r="DY508" s="370"/>
      <c r="DZ508" s="370"/>
      <c r="EA508" s="370"/>
      <c r="EB508" s="370"/>
      <c r="EC508" s="370"/>
      <c r="ED508" s="370"/>
      <c r="EE508" s="370"/>
      <c r="EF508" s="370"/>
      <c r="EG508" s="370"/>
      <c r="EH508" s="370"/>
      <c r="EI508" s="370"/>
      <c r="EJ508" s="370"/>
      <c r="EK508" s="370"/>
      <c r="EL508" s="370"/>
      <c r="EM508" s="370"/>
      <c r="EN508" s="370"/>
      <c r="EO508" s="370"/>
      <c r="EP508" s="370"/>
      <c r="EQ508" s="370"/>
      <c r="ER508" s="370"/>
      <c r="ES508" s="370"/>
      <c r="ET508" s="370"/>
      <c r="EU508" s="370"/>
      <c r="EV508" s="370"/>
      <c r="EW508" s="370"/>
      <c r="EX508" s="370"/>
      <c r="EY508" s="370"/>
      <c r="EZ508" s="370"/>
      <c r="FA508" s="370"/>
      <c r="FB508" s="370"/>
      <c r="FC508" s="370"/>
      <c r="FD508" s="370"/>
      <c r="FE508" s="370"/>
      <c r="FF508" s="370"/>
      <c r="FG508" s="370"/>
      <c r="FH508" s="370"/>
      <c r="FI508" s="370"/>
      <c r="FJ508" s="370"/>
      <c r="FK508" s="370"/>
      <c r="FL508" s="370"/>
      <c r="FM508" s="370"/>
      <c r="FN508" s="370"/>
      <c r="FO508" s="370"/>
      <c r="FP508" s="370"/>
      <c r="FQ508" s="370"/>
      <c r="FR508" s="370"/>
      <c r="FS508" s="370"/>
      <c r="FT508" s="370"/>
      <c r="FU508" s="370"/>
      <c r="FV508" s="370"/>
      <c r="FW508" s="370"/>
      <c r="FX508" s="370"/>
      <c r="FY508" s="370"/>
      <c r="FZ508" s="370"/>
      <c r="GA508" s="370"/>
      <c r="GB508" s="370"/>
      <c r="GC508" s="370"/>
      <c r="GD508" s="370"/>
      <c r="GE508" s="370"/>
      <c r="GF508" s="370"/>
      <c r="GG508" s="370"/>
      <c r="GH508" s="370"/>
      <c r="GI508" s="370"/>
      <c r="GJ508" s="370"/>
      <c r="GK508" s="370"/>
      <c r="GL508" s="370"/>
      <c r="GM508" s="370"/>
      <c r="GN508" s="370"/>
      <c r="GO508" s="370"/>
      <c r="GP508" s="370"/>
      <c r="GQ508" s="370"/>
      <c r="GR508" s="370"/>
      <c r="GS508" s="370"/>
      <c r="GT508" s="370"/>
      <c r="GU508" s="370"/>
      <c r="GV508" s="370"/>
      <c r="GW508" s="370"/>
      <c r="GX508" s="370"/>
      <c r="GY508" s="370"/>
      <c r="GZ508" s="370"/>
      <c r="HA508" s="370"/>
      <c r="HB508" s="370"/>
      <c r="HC508" s="370"/>
      <c r="HD508" s="370"/>
      <c r="HE508" s="370"/>
      <c r="HF508" s="370"/>
      <c r="HG508" s="370"/>
      <c r="HH508" s="370"/>
      <c r="HI508" s="370"/>
      <c r="HJ508" s="370"/>
      <c r="HK508" s="370"/>
      <c r="HL508" s="370"/>
      <c r="HM508" s="370"/>
      <c r="HN508" s="370"/>
      <c r="HO508" s="370"/>
      <c r="HP508" s="370"/>
      <c r="HQ508" s="370"/>
      <c r="HR508" s="370"/>
      <c r="HS508" s="370"/>
      <c r="HT508" s="370"/>
      <c r="HU508" s="370"/>
      <c r="HV508" s="370"/>
      <c r="HW508" s="370"/>
      <c r="HX508" s="370"/>
      <c r="HY508" s="370"/>
      <c r="HZ508" s="370"/>
      <c r="IA508" s="370"/>
      <c r="IB508" s="370"/>
      <c r="IC508" s="370"/>
      <c r="ID508" s="370"/>
      <c r="IE508" s="370"/>
      <c r="IF508" s="370"/>
      <c r="IG508" s="370"/>
      <c r="IH508" s="370"/>
      <c r="II508" s="370"/>
      <c r="IJ508" s="370"/>
    </row>
    <row r="509" spans="1:244" s="369" customFormat="1" ht="12" customHeight="1">
      <c r="A509" s="563" t="s">
        <v>1495</v>
      </c>
      <c r="B509" s="568"/>
      <c r="D509" s="563"/>
      <c r="E509" s="563"/>
      <c r="F509" s="563"/>
      <c r="K509" s="564"/>
      <c r="L509" s="565"/>
      <c r="M509" s="566"/>
      <c r="N509" s="563"/>
      <c r="O509" s="563"/>
      <c r="P509" s="567"/>
      <c r="Q509" s="567"/>
      <c r="R509" s="567"/>
      <c r="S509" s="567"/>
      <c r="T509" s="567"/>
      <c r="U509" s="567"/>
      <c r="V509" s="567"/>
      <c r="W509" s="567"/>
      <c r="X509" s="567"/>
      <c r="Y509" s="568"/>
      <c r="Z509" s="563"/>
      <c r="BJ509" s="370"/>
      <c r="BK509" s="370"/>
      <c r="BL509" s="370"/>
      <c r="BM509" s="370"/>
      <c r="BN509" s="370"/>
      <c r="BO509" s="370"/>
      <c r="BP509" s="370"/>
      <c r="BQ509" s="370"/>
      <c r="BR509" s="370"/>
      <c r="BS509" s="370"/>
      <c r="BT509" s="370"/>
      <c r="BU509" s="370"/>
      <c r="BV509" s="370"/>
      <c r="BW509" s="370"/>
      <c r="BX509" s="370"/>
      <c r="BY509" s="370"/>
      <c r="BZ509" s="370"/>
      <c r="CA509" s="370"/>
      <c r="CB509" s="370"/>
      <c r="CC509" s="370"/>
      <c r="CD509" s="370"/>
      <c r="CE509" s="370"/>
      <c r="CF509" s="370"/>
      <c r="CG509" s="370"/>
      <c r="CH509" s="370"/>
      <c r="CI509" s="370"/>
      <c r="CJ509" s="370"/>
      <c r="CK509" s="370"/>
      <c r="CL509" s="370"/>
      <c r="CM509" s="370"/>
      <c r="CN509" s="370"/>
      <c r="CO509" s="370"/>
      <c r="CP509" s="370"/>
      <c r="CQ509" s="370"/>
      <c r="CR509" s="370"/>
      <c r="CS509" s="370"/>
      <c r="CT509" s="370"/>
      <c r="CU509" s="370"/>
      <c r="CV509" s="370"/>
      <c r="CW509" s="370"/>
      <c r="CX509" s="370"/>
      <c r="CY509" s="370"/>
      <c r="CZ509" s="370"/>
      <c r="DA509" s="370"/>
      <c r="DB509" s="370"/>
      <c r="DC509" s="370"/>
      <c r="DD509" s="370"/>
      <c r="DE509" s="370"/>
      <c r="DF509" s="370"/>
      <c r="DG509" s="370"/>
      <c r="DH509" s="370"/>
      <c r="DI509" s="370"/>
      <c r="DJ509" s="370"/>
      <c r="DK509" s="370"/>
      <c r="DL509" s="370"/>
      <c r="DM509" s="370"/>
      <c r="DN509" s="370"/>
      <c r="DO509" s="370"/>
      <c r="DP509" s="370"/>
      <c r="DQ509" s="370"/>
      <c r="DR509" s="370"/>
      <c r="DS509" s="370"/>
      <c r="DT509" s="370"/>
      <c r="DU509" s="370"/>
      <c r="DV509" s="370"/>
      <c r="DW509" s="370"/>
      <c r="DX509" s="370"/>
      <c r="DY509" s="370"/>
      <c r="DZ509" s="370"/>
      <c r="EA509" s="370"/>
      <c r="EB509" s="370"/>
      <c r="EC509" s="370"/>
      <c r="ED509" s="370"/>
      <c r="EE509" s="370"/>
      <c r="EF509" s="370"/>
      <c r="EG509" s="370"/>
      <c r="EH509" s="370"/>
      <c r="EI509" s="370"/>
      <c r="EJ509" s="370"/>
      <c r="EK509" s="370"/>
      <c r="EL509" s="370"/>
      <c r="EM509" s="370"/>
      <c r="EN509" s="370"/>
      <c r="EO509" s="370"/>
      <c r="EP509" s="370"/>
      <c r="EQ509" s="370"/>
      <c r="ER509" s="370"/>
      <c r="ES509" s="370"/>
      <c r="ET509" s="370"/>
      <c r="EU509" s="370"/>
      <c r="EV509" s="370"/>
      <c r="EW509" s="370"/>
      <c r="EX509" s="370"/>
      <c r="EY509" s="370"/>
      <c r="EZ509" s="370"/>
      <c r="FA509" s="370"/>
      <c r="FB509" s="370"/>
      <c r="FC509" s="370"/>
      <c r="FD509" s="370"/>
      <c r="FE509" s="370"/>
      <c r="FF509" s="370"/>
      <c r="FG509" s="370"/>
      <c r="FH509" s="370"/>
      <c r="FI509" s="370"/>
      <c r="FJ509" s="370"/>
      <c r="FK509" s="370"/>
      <c r="FL509" s="370"/>
      <c r="FM509" s="370"/>
      <c r="FN509" s="370"/>
      <c r="FO509" s="370"/>
      <c r="FP509" s="370"/>
      <c r="FQ509" s="370"/>
      <c r="FR509" s="370"/>
      <c r="FS509" s="370"/>
      <c r="FT509" s="370"/>
      <c r="FU509" s="370"/>
      <c r="FV509" s="370"/>
      <c r="FW509" s="370"/>
      <c r="FX509" s="370"/>
      <c r="FY509" s="370"/>
      <c r="FZ509" s="370"/>
      <c r="GA509" s="370"/>
      <c r="GB509" s="370"/>
      <c r="GC509" s="370"/>
      <c r="GD509" s="370"/>
      <c r="GE509" s="370"/>
      <c r="GF509" s="370"/>
      <c r="GG509" s="370"/>
      <c r="GH509" s="370"/>
      <c r="GI509" s="370"/>
      <c r="GJ509" s="370"/>
      <c r="GK509" s="370"/>
      <c r="GL509" s="370"/>
      <c r="GM509" s="370"/>
      <c r="GN509" s="370"/>
      <c r="GO509" s="370"/>
      <c r="GP509" s="370"/>
      <c r="GQ509" s="370"/>
      <c r="GR509" s="370"/>
      <c r="GS509" s="370"/>
      <c r="GT509" s="370"/>
      <c r="GU509" s="370"/>
      <c r="GV509" s="370"/>
      <c r="GW509" s="370"/>
      <c r="GX509" s="370"/>
      <c r="GY509" s="370"/>
      <c r="GZ509" s="370"/>
      <c r="HA509" s="370"/>
      <c r="HB509" s="370"/>
      <c r="HC509" s="370"/>
      <c r="HD509" s="370"/>
      <c r="HE509" s="370"/>
      <c r="HF509" s="370"/>
      <c r="HG509" s="370"/>
      <c r="HH509" s="370"/>
      <c r="HI509" s="370"/>
      <c r="HJ509" s="370"/>
      <c r="HK509" s="370"/>
      <c r="HL509" s="370"/>
      <c r="HM509" s="370"/>
      <c r="HN509" s="370"/>
      <c r="HO509" s="370"/>
      <c r="HP509" s="370"/>
      <c r="HQ509" s="370"/>
      <c r="HR509" s="370"/>
      <c r="HS509" s="370"/>
      <c r="HT509" s="370"/>
      <c r="HU509" s="370"/>
      <c r="HV509" s="370"/>
      <c r="HW509" s="370"/>
      <c r="HX509" s="370"/>
      <c r="HY509" s="370"/>
      <c r="HZ509" s="370"/>
      <c r="IA509" s="370"/>
      <c r="IB509" s="370"/>
      <c r="IC509" s="370"/>
      <c r="ID509" s="370"/>
      <c r="IE509" s="370"/>
      <c r="IF509" s="370"/>
      <c r="IG509" s="370"/>
      <c r="IH509" s="370"/>
      <c r="II509" s="370"/>
      <c r="IJ509" s="370"/>
    </row>
    <row r="510" spans="1:244" s="369" customFormat="1" ht="12" customHeight="1">
      <c r="A510" s="563" t="s">
        <v>1496</v>
      </c>
      <c r="B510" s="568"/>
      <c r="D510" s="563"/>
      <c r="E510" s="563"/>
      <c r="F510" s="563"/>
      <c r="K510" s="564"/>
      <c r="L510" s="565"/>
      <c r="M510" s="566"/>
      <c r="N510" s="563"/>
      <c r="O510" s="563"/>
      <c r="P510" s="567"/>
      <c r="Q510" s="567"/>
      <c r="R510" s="567"/>
      <c r="S510" s="567"/>
      <c r="T510" s="567"/>
      <c r="U510" s="567"/>
      <c r="V510" s="567"/>
      <c r="W510" s="567"/>
      <c r="X510" s="567"/>
      <c r="Y510" s="568"/>
      <c r="Z510" s="563"/>
      <c r="BJ510" s="370"/>
      <c r="BK510" s="370"/>
      <c r="BL510" s="370"/>
      <c r="BM510" s="370"/>
      <c r="BN510" s="370"/>
      <c r="BO510" s="370"/>
      <c r="BP510" s="370"/>
      <c r="BQ510" s="370"/>
      <c r="BR510" s="370"/>
      <c r="BS510" s="370"/>
      <c r="BT510" s="370"/>
      <c r="BU510" s="370"/>
      <c r="BV510" s="370"/>
      <c r="BW510" s="370"/>
      <c r="BX510" s="370"/>
      <c r="BY510" s="370"/>
      <c r="BZ510" s="370"/>
      <c r="CA510" s="370"/>
      <c r="CB510" s="370"/>
      <c r="CC510" s="370"/>
      <c r="CD510" s="370"/>
      <c r="CE510" s="370"/>
      <c r="CF510" s="370"/>
      <c r="CG510" s="370"/>
      <c r="CH510" s="370"/>
      <c r="CI510" s="370"/>
      <c r="CJ510" s="370"/>
      <c r="CK510" s="370"/>
      <c r="CL510" s="370"/>
      <c r="CM510" s="370"/>
      <c r="CN510" s="370"/>
      <c r="CO510" s="370"/>
      <c r="CP510" s="370"/>
      <c r="CQ510" s="370"/>
      <c r="CR510" s="370"/>
      <c r="CS510" s="370"/>
      <c r="CT510" s="370"/>
      <c r="CU510" s="370"/>
      <c r="CV510" s="370"/>
      <c r="CW510" s="370"/>
      <c r="CX510" s="370"/>
      <c r="CY510" s="370"/>
      <c r="CZ510" s="370"/>
      <c r="DA510" s="370"/>
      <c r="DB510" s="370"/>
      <c r="DC510" s="370"/>
      <c r="DD510" s="370"/>
      <c r="DE510" s="370"/>
      <c r="DF510" s="370"/>
      <c r="DG510" s="370"/>
      <c r="DH510" s="370"/>
      <c r="DI510" s="370"/>
      <c r="DJ510" s="370"/>
      <c r="DK510" s="370"/>
      <c r="DL510" s="370"/>
      <c r="DM510" s="370"/>
      <c r="DN510" s="370"/>
      <c r="DO510" s="370"/>
      <c r="DP510" s="370"/>
      <c r="DQ510" s="370"/>
      <c r="DR510" s="370"/>
      <c r="DS510" s="370"/>
      <c r="DT510" s="370"/>
      <c r="DU510" s="370"/>
      <c r="DV510" s="370"/>
      <c r="DW510" s="370"/>
      <c r="DX510" s="370"/>
      <c r="DY510" s="370"/>
      <c r="DZ510" s="370"/>
      <c r="EA510" s="370"/>
      <c r="EB510" s="370"/>
      <c r="EC510" s="370"/>
      <c r="ED510" s="370"/>
      <c r="EE510" s="370"/>
      <c r="EF510" s="370"/>
      <c r="EG510" s="370"/>
      <c r="EH510" s="370"/>
      <c r="EI510" s="370"/>
      <c r="EJ510" s="370"/>
      <c r="EK510" s="370"/>
      <c r="EL510" s="370"/>
      <c r="EM510" s="370"/>
      <c r="EN510" s="370"/>
      <c r="EO510" s="370"/>
      <c r="EP510" s="370"/>
      <c r="EQ510" s="370"/>
      <c r="ER510" s="370"/>
      <c r="ES510" s="370"/>
      <c r="ET510" s="370"/>
      <c r="EU510" s="370"/>
      <c r="EV510" s="370"/>
      <c r="EW510" s="370"/>
      <c r="EX510" s="370"/>
      <c r="EY510" s="370"/>
      <c r="EZ510" s="370"/>
      <c r="FA510" s="370"/>
      <c r="FB510" s="370"/>
      <c r="FC510" s="370"/>
      <c r="FD510" s="370"/>
      <c r="FE510" s="370"/>
      <c r="FF510" s="370"/>
      <c r="FG510" s="370"/>
      <c r="FH510" s="370"/>
      <c r="FI510" s="370"/>
      <c r="FJ510" s="370"/>
      <c r="FK510" s="370"/>
      <c r="FL510" s="370"/>
      <c r="FM510" s="370"/>
      <c r="FN510" s="370"/>
      <c r="FO510" s="370"/>
      <c r="FP510" s="370"/>
      <c r="FQ510" s="370"/>
      <c r="FR510" s="370"/>
      <c r="FS510" s="370"/>
      <c r="FT510" s="370"/>
      <c r="FU510" s="370"/>
      <c r="FV510" s="370"/>
      <c r="FW510" s="370"/>
      <c r="FX510" s="370"/>
      <c r="FY510" s="370"/>
      <c r="FZ510" s="370"/>
      <c r="GA510" s="370"/>
      <c r="GB510" s="370"/>
      <c r="GC510" s="370"/>
      <c r="GD510" s="370"/>
      <c r="GE510" s="370"/>
      <c r="GF510" s="370"/>
      <c r="GG510" s="370"/>
      <c r="GH510" s="370"/>
      <c r="GI510" s="370"/>
      <c r="GJ510" s="370"/>
      <c r="GK510" s="370"/>
      <c r="GL510" s="370"/>
      <c r="GM510" s="370"/>
      <c r="GN510" s="370"/>
      <c r="GO510" s="370"/>
      <c r="GP510" s="370"/>
      <c r="GQ510" s="370"/>
      <c r="GR510" s="370"/>
      <c r="GS510" s="370"/>
      <c r="GT510" s="370"/>
      <c r="GU510" s="370"/>
      <c r="GV510" s="370"/>
      <c r="GW510" s="370"/>
      <c r="GX510" s="370"/>
      <c r="GY510" s="370"/>
      <c r="GZ510" s="370"/>
      <c r="HA510" s="370"/>
      <c r="HB510" s="370"/>
      <c r="HC510" s="370"/>
      <c r="HD510" s="370"/>
      <c r="HE510" s="370"/>
      <c r="HF510" s="370"/>
      <c r="HG510" s="370"/>
      <c r="HH510" s="370"/>
      <c r="HI510" s="370"/>
      <c r="HJ510" s="370"/>
      <c r="HK510" s="370"/>
      <c r="HL510" s="370"/>
      <c r="HM510" s="370"/>
      <c r="HN510" s="370"/>
      <c r="HO510" s="370"/>
      <c r="HP510" s="370"/>
      <c r="HQ510" s="370"/>
      <c r="HR510" s="370"/>
      <c r="HS510" s="370"/>
      <c r="HT510" s="370"/>
      <c r="HU510" s="370"/>
      <c r="HV510" s="370"/>
      <c r="HW510" s="370"/>
      <c r="HX510" s="370"/>
      <c r="HY510" s="370"/>
      <c r="HZ510" s="370"/>
      <c r="IA510" s="370"/>
      <c r="IB510" s="370"/>
      <c r="IC510" s="370"/>
      <c r="ID510" s="370"/>
      <c r="IE510" s="370"/>
      <c r="IF510" s="370"/>
      <c r="IG510" s="370"/>
      <c r="IH510" s="370"/>
      <c r="II510" s="370"/>
      <c r="IJ510" s="370"/>
    </row>
    <row r="511" spans="1:244" s="369" customFormat="1" ht="12" customHeight="1">
      <c r="A511" s="563" t="s">
        <v>1497</v>
      </c>
      <c r="B511" s="568"/>
      <c r="D511" s="563"/>
      <c r="E511" s="563"/>
      <c r="F511" s="563"/>
      <c r="K511" s="564"/>
      <c r="L511" s="565"/>
      <c r="M511" s="566"/>
      <c r="N511" s="563"/>
      <c r="O511" s="563"/>
      <c r="P511" s="567"/>
      <c r="Q511" s="567"/>
      <c r="R511" s="567"/>
      <c r="S511" s="567"/>
      <c r="T511" s="567"/>
      <c r="U511" s="567"/>
      <c r="V511" s="567"/>
      <c r="W511" s="567"/>
      <c r="X511" s="567"/>
      <c r="Y511" s="568"/>
      <c r="Z511" s="563"/>
      <c r="BJ511" s="370"/>
      <c r="BK511" s="370"/>
      <c r="BL511" s="370"/>
      <c r="BM511" s="370"/>
      <c r="BN511" s="370"/>
      <c r="BO511" s="370"/>
      <c r="BP511" s="370"/>
      <c r="BQ511" s="370"/>
      <c r="BR511" s="370"/>
      <c r="BS511" s="370"/>
      <c r="BT511" s="370"/>
      <c r="BU511" s="370"/>
      <c r="BV511" s="370"/>
      <c r="BW511" s="370"/>
      <c r="BX511" s="370"/>
      <c r="BY511" s="370"/>
      <c r="BZ511" s="370"/>
      <c r="CA511" s="370"/>
      <c r="CB511" s="370"/>
      <c r="CC511" s="370"/>
      <c r="CD511" s="370"/>
      <c r="CE511" s="370"/>
      <c r="CF511" s="370"/>
      <c r="CG511" s="370"/>
      <c r="CH511" s="370"/>
      <c r="CI511" s="370"/>
      <c r="CJ511" s="370"/>
      <c r="CK511" s="370"/>
      <c r="CL511" s="370"/>
      <c r="CM511" s="370"/>
      <c r="CN511" s="370"/>
      <c r="CO511" s="370"/>
      <c r="CP511" s="370"/>
      <c r="CQ511" s="370"/>
      <c r="CR511" s="370"/>
      <c r="CS511" s="370"/>
      <c r="CT511" s="370"/>
      <c r="CU511" s="370"/>
      <c r="CV511" s="370"/>
      <c r="CW511" s="370"/>
      <c r="CX511" s="370"/>
      <c r="CY511" s="370"/>
      <c r="CZ511" s="370"/>
      <c r="DA511" s="370"/>
      <c r="DB511" s="370"/>
      <c r="DC511" s="370"/>
      <c r="DD511" s="370"/>
      <c r="DE511" s="370"/>
      <c r="DF511" s="370"/>
      <c r="DG511" s="370"/>
      <c r="DH511" s="370"/>
      <c r="DI511" s="370"/>
      <c r="DJ511" s="370"/>
      <c r="DK511" s="370"/>
      <c r="DL511" s="370"/>
      <c r="DM511" s="370"/>
      <c r="DN511" s="370"/>
      <c r="DO511" s="370"/>
      <c r="DP511" s="370"/>
      <c r="DQ511" s="370"/>
      <c r="DR511" s="370"/>
      <c r="DS511" s="370"/>
      <c r="DT511" s="370"/>
      <c r="DU511" s="370"/>
      <c r="DV511" s="370"/>
      <c r="DW511" s="370"/>
      <c r="DX511" s="370"/>
      <c r="DY511" s="370"/>
      <c r="DZ511" s="370"/>
      <c r="EA511" s="370"/>
      <c r="EB511" s="370"/>
      <c r="EC511" s="370"/>
      <c r="ED511" s="370"/>
      <c r="EE511" s="370"/>
      <c r="EF511" s="370"/>
      <c r="EG511" s="370"/>
      <c r="EH511" s="370"/>
      <c r="EI511" s="370"/>
      <c r="EJ511" s="370"/>
      <c r="EK511" s="370"/>
      <c r="EL511" s="370"/>
      <c r="EM511" s="370"/>
      <c r="EN511" s="370"/>
      <c r="EO511" s="370"/>
      <c r="EP511" s="370"/>
      <c r="EQ511" s="370"/>
      <c r="ER511" s="370"/>
      <c r="ES511" s="370"/>
      <c r="ET511" s="370"/>
      <c r="EU511" s="370"/>
      <c r="EV511" s="370"/>
      <c r="EW511" s="370"/>
      <c r="EX511" s="370"/>
      <c r="EY511" s="370"/>
      <c r="EZ511" s="370"/>
      <c r="FA511" s="370"/>
      <c r="FB511" s="370"/>
      <c r="FC511" s="370"/>
      <c r="FD511" s="370"/>
      <c r="FE511" s="370"/>
      <c r="FF511" s="370"/>
      <c r="FG511" s="370"/>
      <c r="FH511" s="370"/>
      <c r="FI511" s="370"/>
      <c r="FJ511" s="370"/>
      <c r="FK511" s="370"/>
      <c r="FL511" s="370"/>
      <c r="FM511" s="370"/>
      <c r="FN511" s="370"/>
      <c r="FO511" s="370"/>
      <c r="FP511" s="370"/>
      <c r="FQ511" s="370"/>
      <c r="FR511" s="370"/>
      <c r="FS511" s="370"/>
      <c r="FT511" s="370"/>
      <c r="FU511" s="370"/>
      <c r="FV511" s="370"/>
      <c r="FW511" s="370"/>
      <c r="FX511" s="370"/>
      <c r="FY511" s="370"/>
      <c r="FZ511" s="370"/>
      <c r="GA511" s="370"/>
      <c r="GB511" s="370"/>
      <c r="GC511" s="370"/>
      <c r="GD511" s="370"/>
      <c r="GE511" s="370"/>
      <c r="GF511" s="370"/>
      <c r="GG511" s="370"/>
      <c r="GH511" s="370"/>
      <c r="GI511" s="370"/>
      <c r="GJ511" s="370"/>
      <c r="GK511" s="370"/>
      <c r="GL511" s="370"/>
      <c r="GM511" s="370"/>
      <c r="GN511" s="370"/>
      <c r="GO511" s="370"/>
      <c r="GP511" s="370"/>
      <c r="GQ511" s="370"/>
      <c r="GR511" s="370"/>
      <c r="GS511" s="370"/>
      <c r="GT511" s="370"/>
      <c r="GU511" s="370"/>
      <c r="GV511" s="370"/>
      <c r="GW511" s="370"/>
      <c r="GX511" s="370"/>
      <c r="GY511" s="370"/>
      <c r="GZ511" s="370"/>
      <c r="HA511" s="370"/>
      <c r="HB511" s="370"/>
      <c r="HC511" s="370"/>
      <c r="HD511" s="370"/>
      <c r="HE511" s="370"/>
      <c r="HF511" s="370"/>
      <c r="HG511" s="370"/>
      <c r="HH511" s="370"/>
      <c r="HI511" s="370"/>
      <c r="HJ511" s="370"/>
      <c r="HK511" s="370"/>
      <c r="HL511" s="370"/>
      <c r="HM511" s="370"/>
      <c r="HN511" s="370"/>
      <c r="HO511" s="370"/>
      <c r="HP511" s="370"/>
      <c r="HQ511" s="370"/>
      <c r="HR511" s="370"/>
      <c r="HS511" s="370"/>
      <c r="HT511" s="370"/>
      <c r="HU511" s="370"/>
      <c r="HV511" s="370"/>
      <c r="HW511" s="370"/>
      <c r="HX511" s="370"/>
      <c r="HY511" s="370"/>
      <c r="HZ511" s="370"/>
      <c r="IA511" s="370"/>
      <c r="IB511" s="370"/>
      <c r="IC511" s="370"/>
      <c r="ID511" s="370"/>
      <c r="IE511" s="370"/>
      <c r="IF511" s="370"/>
      <c r="IG511" s="370"/>
      <c r="IH511" s="370"/>
      <c r="II511" s="370"/>
      <c r="IJ511" s="370"/>
    </row>
    <row r="512" spans="1:244" s="369" customFormat="1" ht="12" customHeight="1">
      <c r="A512" s="563" t="s">
        <v>1498</v>
      </c>
      <c r="B512" s="568"/>
      <c r="D512" s="563"/>
      <c r="E512" s="563"/>
      <c r="F512" s="563"/>
      <c r="K512" s="564"/>
      <c r="L512" s="565"/>
      <c r="M512" s="566"/>
      <c r="N512" s="563"/>
      <c r="O512" s="563"/>
      <c r="P512" s="567"/>
      <c r="Q512" s="567"/>
      <c r="R512" s="567"/>
      <c r="S512" s="567"/>
      <c r="T512" s="567"/>
      <c r="U512" s="567"/>
      <c r="V512" s="567"/>
      <c r="W512" s="567"/>
      <c r="X512" s="567"/>
      <c r="Y512" s="568"/>
      <c r="Z512" s="563"/>
      <c r="BJ512" s="370"/>
      <c r="BK512" s="370"/>
      <c r="BL512" s="370"/>
      <c r="BM512" s="370"/>
      <c r="BN512" s="370"/>
      <c r="BO512" s="370"/>
      <c r="BP512" s="370"/>
      <c r="BQ512" s="370"/>
      <c r="BR512" s="370"/>
      <c r="BS512" s="370"/>
      <c r="BT512" s="370"/>
      <c r="BU512" s="370"/>
      <c r="BV512" s="370"/>
      <c r="BW512" s="370"/>
      <c r="BX512" s="370"/>
      <c r="BY512" s="370"/>
      <c r="BZ512" s="370"/>
      <c r="CA512" s="370"/>
      <c r="CB512" s="370"/>
      <c r="CC512" s="370"/>
      <c r="CD512" s="370"/>
      <c r="CE512" s="370"/>
      <c r="CF512" s="370"/>
      <c r="CG512" s="370"/>
      <c r="CH512" s="370"/>
      <c r="CI512" s="370"/>
      <c r="CJ512" s="370"/>
      <c r="CK512" s="370"/>
      <c r="CL512" s="370"/>
      <c r="CM512" s="370"/>
      <c r="CN512" s="370"/>
      <c r="CO512" s="370"/>
      <c r="CP512" s="370"/>
      <c r="CQ512" s="370"/>
      <c r="CR512" s="370"/>
      <c r="CS512" s="370"/>
      <c r="CT512" s="370"/>
      <c r="CU512" s="370"/>
      <c r="CV512" s="370"/>
      <c r="CW512" s="370"/>
      <c r="CX512" s="370"/>
      <c r="CY512" s="370"/>
      <c r="CZ512" s="370"/>
      <c r="DA512" s="370"/>
      <c r="DB512" s="370"/>
      <c r="DC512" s="370"/>
      <c r="DD512" s="370"/>
      <c r="DE512" s="370"/>
      <c r="DF512" s="370"/>
      <c r="DG512" s="370"/>
      <c r="DH512" s="370"/>
      <c r="DI512" s="370"/>
      <c r="DJ512" s="370"/>
      <c r="DK512" s="370"/>
      <c r="DL512" s="370"/>
      <c r="DM512" s="370"/>
      <c r="DN512" s="370"/>
      <c r="DO512" s="370"/>
      <c r="DP512" s="370"/>
      <c r="DQ512" s="370"/>
      <c r="DR512" s="370"/>
      <c r="DS512" s="370"/>
      <c r="DT512" s="370"/>
      <c r="DU512" s="370"/>
      <c r="DV512" s="370"/>
      <c r="DW512" s="370"/>
      <c r="DX512" s="370"/>
      <c r="DY512" s="370"/>
      <c r="DZ512" s="370"/>
      <c r="EA512" s="370"/>
      <c r="EB512" s="370"/>
      <c r="EC512" s="370"/>
      <c r="ED512" s="370"/>
      <c r="EE512" s="370"/>
      <c r="EF512" s="370"/>
      <c r="EG512" s="370"/>
      <c r="EH512" s="370"/>
      <c r="EI512" s="370"/>
      <c r="EJ512" s="370"/>
      <c r="EK512" s="370"/>
      <c r="EL512" s="370"/>
      <c r="EM512" s="370"/>
      <c r="EN512" s="370"/>
      <c r="EO512" s="370"/>
      <c r="EP512" s="370"/>
      <c r="EQ512" s="370"/>
      <c r="ER512" s="370"/>
      <c r="ES512" s="370"/>
      <c r="ET512" s="370"/>
      <c r="EU512" s="370"/>
      <c r="EV512" s="370"/>
      <c r="EW512" s="370"/>
      <c r="EX512" s="370"/>
      <c r="EY512" s="370"/>
      <c r="EZ512" s="370"/>
      <c r="FA512" s="370"/>
      <c r="FB512" s="370"/>
      <c r="FC512" s="370"/>
      <c r="FD512" s="370"/>
      <c r="FE512" s="370"/>
      <c r="FF512" s="370"/>
      <c r="FG512" s="370"/>
      <c r="FH512" s="370"/>
      <c r="FI512" s="370"/>
      <c r="FJ512" s="370"/>
      <c r="FK512" s="370"/>
      <c r="FL512" s="370"/>
      <c r="FM512" s="370"/>
      <c r="FN512" s="370"/>
      <c r="FO512" s="370"/>
      <c r="FP512" s="370"/>
      <c r="FQ512" s="370"/>
      <c r="FR512" s="370"/>
      <c r="FS512" s="370"/>
      <c r="FT512" s="370"/>
      <c r="FU512" s="370"/>
      <c r="FV512" s="370"/>
      <c r="FW512" s="370"/>
      <c r="FX512" s="370"/>
      <c r="FY512" s="370"/>
      <c r="FZ512" s="370"/>
      <c r="GA512" s="370"/>
      <c r="GB512" s="370"/>
      <c r="GC512" s="370"/>
      <c r="GD512" s="370"/>
      <c r="GE512" s="370"/>
      <c r="GF512" s="370"/>
      <c r="GG512" s="370"/>
      <c r="GH512" s="370"/>
      <c r="GI512" s="370"/>
      <c r="GJ512" s="370"/>
      <c r="GK512" s="370"/>
      <c r="GL512" s="370"/>
      <c r="GM512" s="370"/>
      <c r="GN512" s="370"/>
      <c r="GO512" s="370"/>
      <c r="GP512" s="370"/>
      <c r="GQ512" s="370"/>
      <c r="GR512" s="370"/>
      <c r="GS512" s="370"/>
      <c r="GT512" s="370"/>
      <c r="GU512" s="370"/>
      <c r="GV512" s="370"/>
      <c r="GW512" s="370"/>
      <c r="GX512" s="370"/>
      <c r="GY512" s="370"/>
      <c r="GZ512" s="370"/>
      <c r="HA512" s="370"/>
      <c r="HB512" s="370"/>
      <c r="HC512" s="370"/>
      <c r="HD512" s="370"/>
      <c r="HE512" s="370"/>
      <c r="HF512" s="370"/>
      <c r="HG512" s="370"/>
      <c r="HH512" s="370"/>
      <c r="HI512" s="370"/>
      <c r="HJ512" s="370"/>
      <c r="HK512" s="370"/>
      <c r="HL512" s="370"/>
      <c r="HM512" s="370"/>
      <c r="HN512" s="370"/>
      <c r="HO512" s="370"/>
      <c r="HP512" s="370"/>
      <c r="HQ512" s="370"/>
      <c r="HR512" s="370"/>
      <c r="HS512" s="370"/>
      <c r="HT512" s="370"/>
      <c r="HU512" s="370"/>
      <c r="HV512" s="370"/>
      <c r="HW512" s="370"/>
      <c r="HX512" s="370"/>
      <c r="HY512" s="370"/>
      <c r="HZ512" s="370"/>
      <c r="IA512" s="370"/>
      <c r="IB512" s="370"/>
      <c r="IC512" s="370"/>
      <c r="ID512" s="370"/>
      <c r="IE512" s="370"/>
      <c r="IF512" s="370"/>
      <c r="IG512" s="370"/>
      <c r="IH512" s="370"/>
      <c r="II512" s="370"/>
      <c r="IJ512" s="370"/>
    </row>
    <row r="513" spans="1:244" s="369" customFormat="1" ht="12" customHeight="1">
      <c r="A513" s="563" t="s">
        <v>1499</v>
      </c>
      <c r="B513" s="568"/>
      <c r="D513" s="563"/>
      <c r="E513" s="563"/>
      <c r="F513" s="563"/>
      <c r="K513" s="564"/>
      <c r="L513" s="565"/>
      <c r="M513" s="566"/>
      <c r="N513" s="563"/>
      <c r="O513" s="563"/>
      <c r="P513" s="567"/>
      <c r="Q513" s="567"/>
      <c r="R513" s="567"/>
      <c r="S513" s="567"/>
      <c r="T513" s="567"/>
      <c r="U513" s="567"/>
      <c r="V513" s="567"/>
      <c r="W513" s="567"/>
      <c r="X513" s="567"/>
      <c r="Y513" s="568"/>
      <c r="Z513" s="563"/>
      <c r="BJ513" s="370"/>
      <c r="BK513" s="370"/>
      <c r="BL513" s="370"/>
      <c r="BM513" s="370"/>
      <c r="BN513" s="370"/>
      <c r="BO513" s="370"/>
      <c r="BP513" s="370"/>
      <c r="BQ513" s="370"/>
      <c r="BR513" s="370"/>
      <c r="BS513" s="370"/>
      <c r="BT513" s="370"/>
      <c r="BU513" s="370"/>
      <c r="BV513" s="370"/>
      <c r="BW513" s="370"/>
      <c r="BX513" s="370"/>
      <c r="BY513" s="370"/>
      <c r="BZ513" s="370"/>
      <c r="CA513" s="370"/>
      <c r="CB513" s="370"/>
      <c r="CC513" s="370"/>
      <c r="CD513" s="370"/>
      <c r="CE513" s="370"/>
      <c r="CF513" s="370"/>
      <c r="CG513" s="370"/>
      <c r="CH513" s="370"/>
      <c r="CI513" s="370"/>
      <c r="CJ513" s="370"/>
      <c r="CK513" s="370"/>
      <c r="CL513" s="370"/>
      <c r="CM513" s="370"/>
      <c r="CN513" s="370"/>
      <c r="CO513" s="370"/>
      <c r="CP513" s="370"/>
      <c r="CQ513" s="370"/>
      <c r="CR513" s="370"/>
      <c r="CS513" s="370"/>
      <c r="CT513" s="370"/>
      <c r="CU513" s="370"/>
      <c r="CV513" s="370"/>
      <c r="CW513" s="370"/>
      <c r="CX513" s="370"/>
      <c r="CY513" s="370"/>
      <c r="CZ513" s="370"/>
      <c r="DA513" s="370"/>
      <c r="DB513" s="370"/>
      <c r="DC513" s="370"/>
      <c r="DD513" s="370"/>
      <c r="DE513" s="370"/>
      <c r="DF513" s="370"/>
      <c r="DG513" s="370"/>
      <c r="DH513" s="370"/>
      <c r="DI513" s="370"/>
      <c r="DJ513" s="370"/>
      <c r="DK513" s="370"/>
      <c r="DL513" s="370"/>
      <c r="DM513" s="370"/>
      <c r="DN513" s="370"/>
      <c r="DO513" s="370"/>
      <c r="DP513" s="370"/>
      <c r="DQ513" s="370"/>
      <c r="DR513" s="370"/>
      <c r="DS513" s="370"/>
      <c r="DT513" s="370"/>
      <c r="DU513" s="370"/>
      <c r="DV513" s="370"/>
      <c r="DW513" s="370"/>
      <c r="DX513" s="370"/>
      <c r="DY513" s="370"/>
      <c r="DZ513" s="370"/>
      <c r="EA513" s="370"/>
      <c r="EB513" s="370"/>
      <c r="EC513" s="370"/>
      <c r="ED513" s="370"/>
      <c r="EE513" s="370"/>
      <c r="EF513" s="370"/>
      <c r="EG513" s="370"/>
      <c r="EH513" s="370"/>
      <c r="EI513" s="370"/>
      <c r="EJ513" s="370"/>
      <c r="EK513" s="370"/>
      <c r="EL513" s="370"/>
      <c r="EM513" s="370"/>
      <c r="EN513" s="370"/>
      <c r="EO513" s="370"/>
      <c r="EP513" s="370"/>
      <c r="EQ513" s="370"/>
      <c r="ER513" s="370"/>
      <c r="ES513" s="370"/>
      <c r="ET513" s="370"/>
      <c r="EU513" s="370"/>
      <c r="EV513" s="370"/>
      <c r="EW513" s="370"/>
      <c r="EX513" s="370"/>
      <c r="EY513" s="370"/>
      <c r="EZ513" s="370"/>
      <c r="FA513" s="370"/>
      <c r="FB513" s="370"/>
      <c r="FC513" s="370"/>
      <c r="FD513" s="370"/>
      <c r="FE513" s="370"/>
      <c r="FF513" s="370"/>
      <c r="FG513" s="370"/>
      <c r="FH513" s="370"/>
      <c r="FI513" s="370"/>
      <c r="FJ513" s="370"/>
      <c r="FK513" s="370"/>
      <c r="FL513" s="370"/>
      <c r="FM513" s="370"/>
      <c r="FN513" s="370"/>
      <c r="FO513" s="370"/>
      <c r="FP513" s="370"/>
      <c r="FQ513" s="370"/>
      <c r="FR513" s="370"/>
      <c r="FS513" s="370"/>
      <c r="FT513" s="370"/>
      <c r="FU513" s="370"/>
      <c r="FV513" s="370"/>
      <c r="FW513" s="370"/>
      <c r="FX513" s="370"/>
      <c r="FY513" s="370"/>
      <c r="FZ513" s="370"/>
      <c r="GA513" s="370"/>
      <c r="GB513" s="370"/>
      <c r="GC513" s="370"/>
      <c r="GD513" s="370"/>
      <c r="GE513" s="370"/>
      <c r="GF513" s="370"/>
      <c r="GG513" s="370"/>
      <c r="GH513" s="370"/>
      <c r="GI513" s="370"/>
      <c r="GJ513" s="370"/>
      <c r="GK513" s="370"/>
      <c r="GL513" s="370"/>
      <c r="GM513" s="370"/>
      <c r="GN513" s="370"/>
      <c r="GO513" s="370"/>
      <c r="GP513" s="370"/>
      <c r="GQ513" s="370"/>
      <c r="GR513" s="370"/>
      <c r="GS513" s="370"/>
      <c r="GT513" s="370"/>
      <c r="GU513" s="370"/>
      <c r="GV513" s="370"/>
      <c r="GW513" s="370"/>
      <c r="GX513" s="370"/>
      <c r="GY513" s="370"/>
      <c r="GZ513" s="370"/>
      <c r="HA513" s="370"/>
      <c r="HB513" s="370"/>
      <c r="HC513" s="370"/>
      <c r="HD513" s="370"/>
      <c r="HE513" s="370"/>
      <c r="HF513" s="370"/>
      <c r="HG513" s="370"/>
      <c r="HH513" s="370"/>
      <c r="HI513" s="370"/>
      <c r="HJ513" s="370"/>
      <c r="HK513" s="370"/>
      <c r="HL513" s="370"/>
      <c r="HM513" s="370"/>
      <c r="HN513" s="370"/>
      <c r="HO513" s="370"/>
      <c r="HP513" s="370"/>
      <c r="HQ513" s="370"/>
      <c r="HR513" s="370"/>
      <c r="HS513" s="370"/>
      <c r="HT513" s="370"/>
      <c r="HU513" s="370"/>
      <c r="HV513" s="370"/>
      <c r="HW513" s="370"/>
      <c r="HX513" s="370"/>
      <c r="HY513" s="370"/>
      <c r="HZ513" s="370"/>
      <c r="IA513" s="370"/>
      <c r="IB513" s="370"/>
      <c r="IC513" s="370"/>
      <c r="ID513" s="370"/>
      <c r="IE513" s="370"/>
      <c r="IF513" s="370"/>
      <c r="IG513" s="370"/>
      <c r="IH513" s="370"/>
      <c r="II513" s="370"/>
      <c r="IJ513" s="370"/>
    </row>
    <row r="514" spans="1:244" s="369" customFormat="1" ht="12" customHeight="1">
      <c r="A514" s="563" t="s">
        <v>1500</v>
      </c>
      <c r="B514" s="568"/>
      <c r="D514" s="563"/>
      <c r="E514" s="563"/>
      <c r="F514" s="563"/>
      <c r="K514" s="564"/>
      <c r="L514" s="565"/>
      <c r="M514" s="566"/>
      <c r="N514" s="563"/>
      <c r="O514" s="563"/>
      <c r="P514" s="567"/>
      <c r="Q514" s="567"/>
      <c r="R514" s="567"/>
      <c r="S514" s="567"/>
      <c r="T514" s="567"/>
      <c r="U514" s="567"/>
      <c r="V514" s="567"/>
      <c r="W514" s="567"/>
      <c r="X514" s="567"/>
      <c r="Y514" s="568"/>
      <c r="Z514" s="563"/>
      <c r="BJ514" s="370"/>
      <c r="BK514" s="370"/>
      <c r="BL514" s="370"/>
      <c r="BM514" s="370"/>
      <c r="BN514" s="370"/>
      <c r="BO514" s="370"/>
      <c r="BP514" s="370"/>
      <c r="BQ514" s="370"/>
      <c r="BR514" s="370"/>
      <c r="BS514" s="370"/>
      <c r="BT514" s="370"/>
      <c r="BU514" s="370"/>
      <c r="BV514" s="370"/>
      <c r="BW514" s="370"/>
      <c r="BX514" s="370"/>
      <c r="BY514" s="370"/>
      <c r="BZ514" s="370"/>
      <c r="CA514" s="370"/>
      <c r="CB514" s="370"/>
      <c r="CC514" s="370"/>
      <c r="CD514" s="370"/>
      <c r="CE514" s="370"/>
      <c r="CF514" s="370"/>
      <c r="CG514" s="370"/>
      <c r="CH514" s="370"/>
      <c r="CI514" s="370"/>
      <c r="CJ514" s="370"/>
      <c r="CK514" s="370"/>
      <c r="CL514" s="370"/>
      <c r="CM514" s="370"/>
      <c r="CN514" s="370"/>
      <c r="CO514" s="370"/>
      <c r="CP514" s="370"/>
      <c r="CQ514" s="370"/>
      <c r="CR514" s="370"/>
      <c r="CS514" s="370"/>
      <c r="CT514" s="370"/>
      <c r="CU514" s="370"/>
      <c r="CV514" s="370"/>
      <c r="CW514" s="370"/>
      <c r="CX514" s="370"/>
      <c r="CY514" s="370"/>
      <c r="CZ514" s="370"/>
      <c r="DA514" s="370"/>
      <c r="DB514" s="370"/>
      <c r="DC514" s="370"/>
      <c r="DD514" s="370"/>
      <c r="DE514" s="370"/>
      <c r="DF514" s="370"/>
      <c r="DG514" s="370"/>
      <c r="DH514" s="370"/>
      <c r="DI514" s="370"/>
      <c r="DJ514" s="370"/>
      <c r="DK514" s="370"/>
      <c r="DL514" s="370"/>
      <c r="DM514" s="370"/>
      <c r="DN514" s="370"/>
      <c r="DO514" s="370"/>
      <c r="DP514" s="370"/>
      <c r="DQ514" s="370"/>
      <c r="DR514" s="370"/>
      <c r="DS514" s="370"/>
      <c r="DT514" s="370"/>
      <c r="DU514" s="370"/>
      <c r="DV514" s="370"/>
      <c r="DW514" s="370"/>
      <c r="DX514" s="370"/>
      <c r="DY514" s="370"/>
      <c r="DZ514" s="370"/>
      <c r="EA514" s="370"/>
      <c r="EB514" s="370"/>
      <c r="EC514" s="370"/>
      <c r="ED514" s="370"/>
      <c r="EE514" s="370"/>
      <c r="EF514" s="370"/>
      <c r="EG514" s="370"/>
      <c r="EH514" s="370"/>
      <c r="EI514" s="370"/>
      <c r="EJ514" s="370"/>
      <c r="EK514" s="370"/>
      <c r="EL514" s="370"/>
      <c r="EM514" s="370"/>
      <c r="EN514" s="370"/>
      <c r="EO514" s="370"/>
      <c r="EP514" s="370"/>
      <c r="EQ514" s="370"/>
      <c r="ER514" s="370"/>
      <c r="ES514" s="370"/>
      <c r="ET514" s="370"/>
      <c r="EU514" s="370"/>
      <c r="EV514" s="370"/>
      <c r="EW514" s="370"/>
      <c r="EX514" s="370"/>
      <c r="EY514" s="370"/>
      <c r="EZ514" s="370"/>
      <c r="FA514" s="370"/>
      <c r="FB514" s="370"/>
      <c r="FC514" s="370"/>
      <c r="FD514" s="370"/>
      <c r="FE514" s="370"/>
      <c r="FF514" s="370"/>
      <c r="FG514" s="370"/>
      <c r="FH514" s="370"/>
      <c r="FI514" s="370"/>
      <c r="FJ514" s="370"/>
      <c r="FK514" s="370"/>
      <c r="FL514" s="370"/>
      <c r="FM514" s="370"/>
      <c r="FN514" s="370"/>
      <c r="FO514" s="370"/>
      <c r="FP514" s="370"/>
      <c r="FQ514" s="370"/>
      <c r="FR514" s="370"/>
      <c r="FS514" s="370"/>
      <c r="FT514" s="370"/>
      <c r="FU514" s="370"/>
      <c r="FV514" s="370"/>
      <c r="FW514" s="370"/>
      <c r="FX514" s="370"/>
      <c r="FY514" s="370"/>
      <c r="FZ514" s="370"/>
      <c r="GA514" s="370"/>
      <c r="GB514" s="370"/>
      <c r="GC514" s="370"/>
      <c r="GD514" s="370"/>
      <c r="GE514" s="370"/>
      <c r="GF514" s="370"/>
      <c r="GG514" s="370"/>
      <c r="GH514" s="370"/>
      <c r="GI514" s="370"/>
      <c r="GJ514" s="370"/>
      <c r="GK514" s="370"/>
      <c r="GL514" s="370"/>
      <c r="GM514" s="370"/>
      <c r="GN514" s="370"/>
      <c r="GO514" s="370"/>
      <c r="GP514" s="370"/>
      <c r="GQ514" s="370"/>
      <c r="GR514" s="370"/>
      <c r="GS514" s="370"/>
      <c r="GT514" s="370"/>
      <c r="GU514" s="370"/>
      <c r="GV514" s="370"/>
      <c r="GW514" s="370"/>
      <c r="GX514" s="370"/>
      <c r="GY514" s="370"/>
      <c r="GZ514" s="370"/>
      <c r="HA514" s="370"/>
      <c r="HB514" s="370"/>
      <c r="HC514" s="370"/>
      <c r="HD514" s="370"/>
      <c r="HE514" s="370"/>
      <c r="HF514" s="370"/>
      <c r="HG514" s="370"/>
      <c r="HH514" s="370"/>
      <c r="HI514" s="370"/>
      <c r="HJ514" s="370"/>
      <c r="HK514" s="370"/>
      <c r="HL514" s="370"/>
      <c r="HM514" s="370"/>
      <c r="HN514" s="370"/>
      <c r="HO514" s="370"/>
      <c r="HP514" s="370"/>
      <c r="HQ514" s="370"/>
      <c r="HR514" s="370"/>
      <c r="HS514" s="370"/>
      <c r="HT514" s="370"/>
      <c r="HU514" s="370"/>
      <c r="HV514" s="370"/>
      <c r="HW514" s="370"/>
      <c r="HX514" s="370"/>
      <c r="HY514" s="370"/>
      <c r="HZ514" s="370"/>
      <c r="IA514" s="370"/>
      <c r="IB514" s="370"/>
      <c r="IC514" s="370"/>
      <c r="ID514" s="370"/>
      <c r="IE514" s="370"/>
      <c r="IF514" s="370"/>
      <c r="IG514" s="370"/>
      <c r="IH514" s="370"/>
      <c r="II514" s="370"/>
      <c r="IJ514" s="370"/>
    </row>
    <row r="515" spans="1:244" s="369" customFormat="1" ht="12" customHeight="1">
      <c r="A515" s="563" t="s">
        <v>1501</v>
      </c>
      <c r="B515" s="568"/>
      <c r="D515" s="563"/>
      <c r="E515" s="563"/>
      <c r="F515" s="563"/>
      <c r="K515" s="564"/>
      <c r="L515" s="565"/>
      <c r="M515" s="566"/>
      <c r="N515" s="563"/>
      <c r="O515" s="563"/>
      <c r="P515" s="567"/>
      <c r="Q515" s="567"/>
      <c r="R515" s="567"/>
      <c r="S515" s="567"/>
      <c r="T515" s="567"/>
      <c r="U515" s="567"/>
      <c r="V515" s="567"/>
      <c r="W515" s="567"/>
      <c r="X515" s="567"/>
      <c r="Y515" s="568"/>
      <c r="Z515" s="563"/>
      <c r="BJ515" s="370"/>
      <c r="BK515" s="370"/>
      <c r="BL515" s="370"/>
      <c r="BM515" s="370"/>
      <c r="BN515" s="370"/>
      <c r="BO515" s="370"/>
      <c r="BP515" s="370"/>
      <c r="BQ515" s="370"/>
      <c r="BR515" s="370"/>
      <c r="BS515" s="370"/>
      <c r="BT515" s="370"/>
      <c r="BU515" s="370"/>
      <c r="BV515" s="370"/>
      <c r="BW515" s="370"/>
      <c r="BX515" s="370"/>
      <c r="BY515" s="370"/>
      <c r="BZ515" s="370"/>
      <c r="CA515" s="370"/>
      <c r="CB515" s="370"/>
      <c r="CC515" s="370"/>
      <c r="CD515" s="370"/>
      <c r="CE515" s="370"/>
      <c r="CF515" s="370"/>
      <c r="CG515" s="370"/>
      <c r="CH515" s="370"/>
      <c r="CI515" s="370"/>
      <c r="CJ515" s="370"/>
      <c r="CK515" s="370"/>
      <c r="CL515" s="370"/>
      <c r="CM515" s="370"/>
      <c r="CN515" s="370"/>
      <c r="CO515" s="370"/>
      <c r="CP515" s="370"/>
      <c r="CQ515" s="370"/>
      <c r="CR515" s="370"/>
      <c r="CS515" s="370"/>
      <c r="CT515" s="370"/>
      <c r="CU515" s="370"/>
      <c r="CV515" s="370"/>
      <c r="CW515" s="370"/>
      <c r="CX515" s="370"/>
      <c r="CY515" s="370"/>
      <c r="CZ515" s="370"/>
      <c r="DA515" s="370"/>
      <c r="DB515" s="370"/>
      <c r="DC515" s="370"/>
      <c r="DD515" s="370"/>
      <c r="DE515" s="370"/>
      <c r="DF515" s="370"/>
      <c r="DG515" s="370"/>
      <c r="DH515" s="370"/>
      <c r="DI515" s="370"/>
      <c r="DJ515" s="370"/>
      <c r="DK515" s="370"/>
      <c r="DL515" s="370"/>
      <c r="DM515" s="370"/>
      <c r="DN515" s="370"/>
      <c r="DO515" s="370"/>
      <c r="DP515" s="370"/>
      <c r="DQ515" s="370"/>
      <c r="DR515" s="370"/>
      <c r="DS515" s="370"/>
      <c r="DT515" s="370"/>
      <c r="DU515" s="370"/>
      <c r="DV515" s="370"/>
      <c r="DW515" s="370"/>
      <c r="DX515" s="370"/>
      <c r="DY515" s="370"/>
      <c r="DZ515" s="370"/>
      <c r="EA515" s="370"/>
      <c r="EB515" s="370"/>
      <c r="EC515" s="370"/>
      <c r="ED515" s="370"/>
      <c r="EE515" s="370"/>
      <c r="EF515" s="370"/>
      <c r="EG515" s="370"/>
      <c r="EH515" s="370"/>
      <c r="EI515" s="370"/>
      <c r="EJ515" s="370"/>
      <c r="EK515" s="370"/>
      <c r="EL515" s="370"/>
      <c r="EM515" s="370"/>
      <c r="EN515" s="370"/>
      <c r="EO515" s="370"/>
      <c r="EP515" s="370"/>
      <c r="EQ515" s="370"/>
      <c r="ER515" s="370"/>
      <c r="ES515" s="370"/>
      <c r="ET515" s="370"/>
      <c r="EU515" s="370"/>
      <c r="EV515" s="370"/>
      <c r="EW515" s="370"/>
      <c r="EX515" s="370"/>
      <c r="EY515" s="370"/>
      <c r="EZ515" s="370"/>
      <c r="FA515" s="370"/>
      <c r="FB515" s="370"/>
      <c r="FC515" s="370"/>
      <c r="FD515" s="370"/>
      <c r="FE515" s="370"/>
      <c r="FF515" s="370"/>
      <c r="FG515" s="370"/>
      <c r="FH515" s="370"/>
      <c r="FI515" s="370"/>
      <c r="FJ515" s="370"/>
      <c r="FK515" s="370"/>
      <c r="FL515" s="370"/>
      <c r="FM515" s="370"/>
      <c r="FN515" s="370"/>
      <c r="FO515" s="370"/>
      <c r="FP515" s="370"/>
      <c r="FQ515" s="370"/>
      <c r="FR515" s="370"/>
      <c r="FS515" s="370"/>
      <c r="FT515" s="370"/>
      <c r="FU515" s="370"/>
      <c r="FV515" s="370"/>
      <c r="FW515" s="370"/>
      <c r="FX515" s="370"/>
      <c r="FY515" s="370"/>
      <c r="FZ515" s="370"/>
      <c r="GA515" s="370"/>
      <c r="GB515" s="370"/>
      <c r="GC515" s="370"/>
      <c r="GD515" s="370"/>
      <c r="GE515" s="370"/>
      <c r="GF515" s="370"/>
      <c r="GG515" s="370"/>
      <c r="GH515" s="370"/>
      <c r="GI515" s="370"/>
      <c r="GJ515" s="370"/>
      <c r="GK515" s="370"/>
      <c r="GL515" s="370"/>
      <c r="GM515" s="370"/>
      <c r="GN515" s="370"/>
      <c r="GO515" s="370"/>
      <c r="GP515" s="370"/>
      <c r="GQ515" s="370"/>
      <c r="GR515" s="370"/>
      <c r="GS515" s="370"/>
      <c r="GT515" s="370"/>
      <c r="GU515" s="370"/>
      <c r="GV515" s="370"/>
      <c r="GW515" s="370"/>
      <c r="GX515" s="370"/>
      <c r="GY515" s="370"/>
      <c r="GZ515" s="370"/>
      <c r="HA515" s="370"/>
      <c r="HB515" s="370"/>
      <c r="HC515" s="370"/>
      <c r="HD515" s="370"/>
      <c r="HE515" s="370"/>
      <c r="HF515" s="370"/>
      <c r="HG515" s="370"/>
      <c r="HH515" s="370"/>
      <c r="HI515" s="370"/>
      <c r="HJ515" s="370"/>
      <c r="HK515" s="370"/>
      <c r="HL515" s="370"/>
      <c r="HM515" s="370"/>
      <c r="HN515" s="370"/>
      <c r="HO515" s="370"/>
      <c r="HP515" s="370"/>
      <c r="HQ515" s="370"/>
      <c r="HR515" s="370"/>
      <c r="HS515" s="370"/>
      <c r="HT515" s="370"/>
      <c r="HU515" s="370"/>
      <c r="HV515" s="370"/>
      <c r="HW515" s="370"/>
      <c r="HX515" s="370"/>
      <c r="HY515" s="370"/>
      <c r="HZ515" s="370"/>
      <c r="IA515" s="370"/>
      <c r="IB515" s="370"/>
      <c r="IC515" s="370"/>
      <c r="ID515" s="370"/>
      <c r="IE515" s="370"/>
      <c r="IF515" s="370"/>
      <c r="IG515" s="370"/>
      <c r="IH515" s="370"/>
      <c r="II515" s="370"/>
      <c r="IJ515" s="370"/>
    </row>
    <row r="516" spans="1:244" s="369" customFormat="1" ht="12" customHeight="1">
      <c r="A516" s="563"/>
      <c r="B516" s="568"/>
      <c r="D516" s="563"/>
      <c r="E516" s="563"/>
      <c r="F516" s="563"/>
      <c r="K516" s="564"/>
      <c r="L516" s="565"/>
      <c r="M516" s="566"/>
      <c r="N516" s="563"/>
      <c r="O516" s="563"/>
      <c r="P516" s="567"/>
      <c r="Q516" s="567"/>
      <c r="R516" s="567"/>
      <c r="S516" s="567"/>
      <c r="T516" s="567"/>
      <c r="U516" s="567"/>
      <c r="V516" s="567"/>
      <c r="W516" s="567"/>
      <c r="X516" s="567"/>
      <c r="Y516" s="568"/>
      <c r="Z516" s="563"/>
      <c r="BJ516" s="370"/>
      <c r="BK516" s="370"/>
      <c r="BL516" s="370"/>
      <c r="BM516" s="370"/>
      <c r="BN516" s="370"/>
      <c r="BO516" s="370"/>
      <c r="BP516" s="370"/>
      <c r="BQ516" s="370"/>
      <c r="BR516" s="370"/>
      <c r="BS516" s="370"/>
      <c r="BT516" s="370"/>
      <c r="BU516" s="370"/>
      <c r="BV516" s="370"/>
      <c r="BW516" s="370"/>
      <c r="BX516" s="370"/>
      <c r="BY516" s="370"/>
      <c r="BZ516" s="370"/>
      <c r="CA516" s="370"/>
      <c r="CB516" s="370"/>
      <c r="CC516" s="370"/>
      <c r="CD516" s="370"/>
      <c r="CE516" s="370"/>
      <c r="CF516" s="370"/>
      <c r="CG516" s="370"/>
      <c r="CH516" s="370"/>
      <c r="CI516" s="370"/>
      <c r="CJ516" s="370"/>
      <c r="CK516" s="370"/>
      <c r="CL516" s="370"/>
      <c r="CM516" s="370"/>
      <c r="CN516" s="370"/>
      <c r="CO516" s="370"/>
      <c r="CP516" s="370"/>
      <c r="CQ516" s="370"/>
      <c r="CR516" s="370"/>
      <c r="CS516" s="370"/>
      <c r="CT516" s="370"/>
      <c r="CU516" s="370"/>
      <c r="CV516" s="370"/>
      <c r="CW516" s="370"/>
      <c r="CX516" s="370"/>
      <c r="CY516" s="370"/>
      <c r="CZ516" s="370"/>
      <c r="DA516" s="370"/>
      <c r="DB516" s="370"/>
      <c r="DC516" s="370"/>
      <c r="DD516" s="370"/>
      <c r="DE516" s="370"/>
      <c r="DF516" s="370"/>
      <c r="DG516" s="370"/>
      <c r="DH516" s="370"/>
      <c r="DI516" s="370"/>
      <c r="DJ516" s="370"/>
      <c r="DK516" s="370"/>
      <c r="DL516" s="370"/>
      <c r="DM516" s="370"/>
      <c r="DN516" s="370"/>
      <c r="DO516" s="370"/>
      <c r="DP516" s="370"/>
      <c r="DQ516" s="370"/>
      <c r="DR516" s="370"/>
      <c r="DS516" s="370"/>
      <c r="DT516" s="370"/>
      <c r="DU516" s="370"/>
      <c r="DV516" s="370"/>
      <c r="DW516" s="370"/>
      <c r="DX516" s="370"/>
      <c r="DY516" s="370"/>
      <c r="DZ516" s="370"/>
      <c r="EA516" s="370"/>
      <c r="EB516" s="370"/>
      <c r="EC516" s="370"/>
      <c r="ED516" s="370"/>
      <c r="EE516" s="370"/>
      <c r="EF516" s="370"/>
      <c r="EG516" s="370"/>
      <c r="EH516" s="370"/>
      <c r="EI516" s="370"/>
      <c r="EJ516" s="370"/>
      <c r="EK516" s="370"/>
      <c r="EL516" s="370"/>
      <c r="EM516" s="370"/>
      <c r="EN516" s="370"/>
      <c r="EO516" s="370"/>
      <c r="EP516" s="370"/>
      <c r="EQ516" s="370"/>
      <c r="ER516" s="370"/>
      <c r="ES516" s="370"/>
      <c r="ET516" s="370"/>
      <c r="EU516" s="370"/>
      <c r="EV516" s="370"/>
      <c r="EW516" s="370"/>
      <c r="EX516" s="370"/>
      <c r="EY516" s="370"/>
      <c r="EZ516" s="370"/>
      <c r="FA516" s="370"/>
      <c r="FB516" s="370"/>
      <c r="FC516" s="370"/>
      <c r="FD516" s="370"/>
      <c r="FE516" s="370"/>
      <c r="FF516" s="370"/>
      <c r="FG516" s="370"/>
      <c r="FH516" s="370"/>
      <c r="FI516" s="370"/>
      <c r="FJ516" s="370"/>
      <c r="FK516" s="370"/>
      <c r="FL516" s="370"/>
      <c r="FM516" s="370"/>
      <c r="FN516" s="370"/>
      <c r="FO516" s="370"/>
      <c r="FP516" s="370"/>
      <c r="FQ516" s="370"/>
      <c r="FR516" s="370"/>
      <c r="FS516" s="370"/>
      <c r="FT516" s="370"/>
      <c r="FU516" s="370"/>
      <c r="FV516" s="370"/>
      <c r="FW516" s="370"/>
      <c r="FX516" s="370"/>
      <c r="FY516" s="370"/>
      <c r="FZ516" s="370"/>
      <c r="GA516" s="370"/>
      <c r="GB516" s="370"/>
      <c r="GC516" s="370"/>
      <c r="GD516" s="370"/>
      <c r="GE516" s="370"/>
      <c r="GF516" s="370"/>
      <c r="GG516" s="370"/>
      <c r="GH516" s="370"/>
      <c r="GI516" s="370"/>
      <c r="GJ516" s="370"/>
      <c r="GK516" s="370"/>
      <c r="GL516" s="370"/>
      <c r="GM516" s="370"/>
      <c r="GN516" s="370"/>
      <c r="GO516" s="370"/>
      <c r="GP516" s="370"/>
      <c r="GQ516" s="370"/>
      <c r="GR516" s="370"/>
      <c r="GS516" s="370"/>
      <c r="GT516" s="370"/>
      <c r="GU516" s="370"/>
      <c r="GV516" s="370"/>
      <c r="GW516" s="370"/>
      <c r="GX516" s="370"/>
      <c r="GY516" s="370"/>
      <c r="GZ516" s="370"/>
      <c r="HA516" s="370"/>
      <c r="HB516" s="370"/>
      <c r="HC516" s="370"/>
      <c r="HD516" s="370"/>
      <c r="HE516" s="370"/>
      <c r="HF516" s="370"/>
      <c r="HG516" s="370"/>
      <c r="HH516" s="370"/>
      <c r="HI516" s="370"/>
      <c r="HJ516" s="370"/>
      <c r="HK516" s="370"/>
      <c r="HL516" s="370"/>
      <c r="HM516" s="370"/>
      <c r="HN516" s="370"/>
      <c r="HO516" s="370"/>
      <c r="HP516" s="370"/>
      <c r="HQ516" s="370"/>
      <c r="HR516" s="370"/>
      <c r="HS516" s="370"/>
      <c r="HT516" s="370"/>
      <c r="HU516" s="370"/>
      <c r="HV516" s="370"/>
      <c r="HW516" s="370"/>
      <c r="HX516" s="370"/>
      <c r="HY516" s="370"/>
      <c r="HZ516" s="370"/>
      <c r="IA516" s="370"/>
      <c r="IB516" s="370"/>
      <c r="IC516" s="370"/>
      <c r="ID516" s="370"/>
      <c r="IE516" s="370"/>
      <c r="IF516" s="370"/>
      <c r="IG516" s="370"/>
      <c r="IH516" s="370"/>
      <c r="II516" s="370"/>
      <c r="IJ516" s="370"/>
    </row>
    <row r="517" spans="1:244" s="369" customFormat="1" ht="12" customHeight="1">
      <c r="A517" s="563" t="s">
        <v>1502</v>
      </c>
      <c r="B517" s="568"/>
      <c r="D517" s="563"/>
      <c r="E517" s="563"/>
      <c r="F517" s="563"/>
      <c r="K517" s="564"/>
      <c r="L517" s="565"/>
      <c r="M517" s="566"/>
      <c r="N517" s="563"/>
      <c r="O517" s="563"/>
      <c r="P517" s="567"/>
      <c r="Q517" s="567"/>
      <c r="R517" s="567"/>
      <c r="S517" s="567"/>
      <c r="T517" s="567"/>
      <c r="U517" s="567"/>
      <c r="V517" s="567"/>
      <c r="W517" s="567"/>
      <c r="X517" s="567"/>
      <c r="Y517" s="568"/>
      <c r="Z517" s="563"/>
      <c r="BJ517" s="370"/>
      <c r="BK517" s="370"/>
      <c r="BL517" s="370"/>
      <c r="BM517" s="370"/>
      <c r="BN517" s="370"/>
      <c r="BO517" s="370"/>
      <c r="BP517" s="370"/>
      <c r="BQ517" s="370"/>
      <c r="BR517" s="370"/>
      <c r="BS517" s="370"/>
      <c r="BT517" s="370"/>
      <c r="BU517" s="370"/>
      <c r="BV517" s="370"/>
      <c r="BW517" s="370"/>
      <c r="BX517" s="370"/>
      <c r="BY517" s="370"/>
      <c r="BZ517" s="370"/>
      <c r="CA517" s="370"/>
      <c r="CB517" s="370"/>
      <c r="CC517" s="370"/>
      <c r="CD517" s="370"/>
      <c r="CE517" s="370"/>
      <c r="CF517" s="370"/>
      <c r="CG517" s="370"/>
      <c r="CH517" s="370"/>
      <c r="CI517" s="370"/>
      <c r="CJ517" s="370"/>
      <c r="CK517" s="370"/>
      <c r="CL517" s="370"/>
      <c r="CM517" s="370"/>
      <c r="CN517" s="370"/>
      <c r="CO517" s="370"/>
      <c r="CP517" s="370"/>
      <c r="CQ517" s="370"/>
      <c r="CR517" s="370"/>
      <c r="CS517" s="370"/>
      <c r="CT517" s="370"/>
      <c r="CU517" s="370"/>
      <c r="CV517" s="370"/>
      <c r="CW517" s="370"/>
      <c r="CX517" s="370"/>
      <c r="CY517" s="370"/>
      <c r="CZ517" s="370"/>
      <c r="DA517" s="370"/>
      <c r="DB517" s="370"/>
      <c r="DC517" s="370"/>
      <c r="DD517" s="370"/>
      <c r="DE517" s="370"/>
      <c r="DF517" s="370"/>
      <c r="DG517" s="370"/>
      <c r="DH517" s="370"/>
      <c r="DI517" s="370"/>
      <c r="DJ517" s="370"/>
      <c r="DK517" s="370"/>
      <c r="DL517" s="370"/>
      <c r="DM517" s="370"/>
      <c r="DN517" s="370"/>
      <c r="DO517" s="370"/>
      <c r="DP517" s="370"/>
      <c r="DQ517" s="370"/>
      <c r="DR517" s="370"/>
      <c r="DS517" s="370"/>
      <c r="DT517" s="370"/>
      <c r="DU517" s="370"/>
      <c r="DV517" s="370"/>
      <c r="DW517" s="370"/>
      <c r="DX517" s="370"/>
      <c r="DY517" s="370"/>
      <c r="DZ517" s="370"/>
      <c r="EA517" s="370"/>
      <c r="EB517" s="370"/>
      <c r="EC517" s="370"/>
      <c r="ED517" s="370"/>
      <c r="EE517" s="370"/>
      <c r="EF517" s="370"/>
      <c r="EG517" s="370"/>
      <c r="EH517" s="370"/>
      <c r="EI517" s="370"/>
      <c r="EJ517" s="370"/>
      <c r="EK517" s="370"/>
      <c r="EL517" s="370"/>
      <c r="EM517" s="370"/>
      <c r="EN517" s="370"/>
      <c r="EO517" s="370"/>
      <c r="EP517" s="370"/>
      <c r="EQ517" s="370"/>
      <c r="ER517" s="370"/>
      <c r="ES517" s="370"/>
      <c r="ET517" s="370"/>
      <c r="EU517" s="370"/>
      <c r="EV517" s="370"/>
      <c r="EW517" s="370"/>
      <c r="EX517" s="370"/>
      <c r="EY517" s="370"/>
      <c r="EZ517" s="370"/>
      <c r="FA517" s="370"/>
      <c r="FB517" s="370"/>
      <c r="FC517" s="370"/>
      <c r="FD517" s="370"/>
      <c r="FE517" s="370"/>
      <c r="FF517" s="370"/>
      <c r="FG517" s="370"/>
      <c r="FH517" s="370"/>
      <c r="FI517" s="370"/>
      <c r="FJ517" s="370"/>
      <c r="FK517" s="370"/>
      <c r="FL517" s="370"/>
      <c r="FM517" s="370"/>
      <c r="FN517" s="370"/>
      <c r="FO517" s="370"/>
      <c r="FP517" s="370"/>
      <c r="FQ517" s="370"/>
      <c r="FR517" s="370"/>
      <c r="FS517" s="370"/>
      <c r="FT517" s="370"/>
      <c r="FU517" s="370"/>
      <c r="FV517" s="370"/>
      <c r="FW517" s="370"/>
      <c r="FX517" s="370"/>
      <c r="FY517" s="370"/>
      <c r="FZ517" s="370"/>
      <c r="GA517" s="370"/>
      <c r="GB517" s="370"/>
      <c r="GC517" s="370"/>
      <c r="GD517" s="370"/>
      <c r="GE517" s="370"/>
      <c r="GF517" s="370"/>
      <c r="GG517" s="370"/>
      <c r="GH517" s="370"/>
      <c r="GI517" s="370"/>
      <c r="GJ517" s="370"/>
      <c r="GK517" s="370"/>
      <c r="GL517" s="370"/>
      <c r="GM517" s="370"/>
      <c r="GN517" s="370"/>
      <c r="GO517" s="370"/>
      <c r="GP517" s="370"/>
      <c r="GQ517" s="370"/>
      <c r="GR517" s="370"/>
      <c r="GS517" s="370"/>
      <c r="GT517" s="370"/>
      <c r="GU517" s="370"/>
      <c r="GV517" s="370"/>
      <c r="GW517" s="370"/>
      <c r="GX517" s="370"/>
      <c r="GY517" s="370"/>
      <c r="GZ517" s="370"/>
      <c r="HA517" s="370"/>
      <c r="HB517" s="370"/>
      <c r="HC517" s="370"/>
      <c r="HD517" s="370"/>
      <c r="HE517" s="370"/>
      <c r="HF517" s="370"/>
      <c r="HG517" s="370"/>
      <c r="HH517" s="370"/>
      <c r="HI517" s="370"/>
      <c r="HJ517" s="370"/>
      <c r="HK517" s="370"/>
      <c r="HL517" s="370"/>
      <c r="HM517" s="370"/>
      <c r="HN517" s="370"/>
      <c r="HO517" s="370"/>
      <c r="HP517" s="370"/>
      <c r="HQ517" s="370"/>
      <c r="HR517" s="370"/>
      <c r="HS517" s="370"/>
      <c r="HT517" s="370"/>
      <c r="HU517" s="370"/>
      <c r="HV517" s="370"/>
      <c r="HW517" s="370"/>
      <c r="HX517" s="370"/>
      <c r="HY517" s="370"/>
      <c r="HZ517" s="370"/>
      <c r="IA517" s="370"/>
      <c r="IB517" s="370"/>
      <c r="IC517" s="370"/>
      <c r="ID517" s="370"/>
      <c r="IE517" s="370"/>
      <c r="IF517" s="370"/>
      <c r="IG517" s="370"/>
      <c r="IH517" s="370"/>
      <c r="II517" s="370"/>
      <c r="IJ517" s="370"/>
    </row>
    <row r="518" spans="1:244" s="369" customFormat="1" ht="12" customHeight="1">
      <c r="A518" s="563" t="s">
        <v>1503</v>
      </c>
      <c r="B518" s="568"/>
      <c r="D518" s="563"/>
      <c r="E518" s="563"/>
      <c r="F518" s="563"/>
      <c r="K518" s="564"/>
      <c r="L518" s="565"/>
      <c r="M518" s="566"/>
      <c r="N518" s="563"/>
      <c r="O518" s="563"/>
      <c r="P518" s="567"/>
      <c r="Q518" s="567"/>
      <c r="R518" s="567"/>
      <c r="S518" s="567"/>
      <c r="T518" s="567"/>
      <c r="U518" s="567"/>
      <c r="V518" s="567"/>
      <c r="W518" s="567"/>
      <c r="X518" s="567"/>
      <c r="Y518" s="568"/>
      <c r="Z518" s="563"/>
      <c r="BJ518" s="370"/>
      <c r="BK518" s="370"/>
      <c r="BL518" s="370"/>
      <c r="BM518" s="370"/>
      <c r="BN518" s="370"/>
      <c r="BO518" s="370"/>
      <c r="BP518" s="370"/>
      <c r="BQ518" s="370"/>
      <c r="BR518" s="370"/>
      <c r="BS518" s="370"/>
      <c r="BT518" s="370"/>
      <c r="BU518" s="370"/>
      <c r="BV518" s="370"/>
      <c r="BW518" s="370"/>
      <c r="BX518" s="370"/>
      <c r="BY518" s="370"/>
      <c r="BZ518" s="370"/>
      <c r="CA518" s="370"/>
      <c r="CB518" s="370"/>
      <c r="CC518" s="370"/>
      <c r="CD518" s="370"/>
      <c r="CE518" s="370"/>
      <c r="CF518" s="370"/>
      <c r="CG518" s="370"/>
      <c r="CH518" s="370"/>
      <c r="CI518" s="370"/>
      <c r="CJ518" s="370"/>
      <c r="CK518" s="370"/>
      <c r="CL518" s="370"/>
      <c r="CM518" s="370"/>
      <c r="CN518" s="370"/>
      <c r="CO518" s="370"/>
      <c r="CP518" s="370"/>
      <c r="CQ518" s="370"/>
      <c r="CR518" s="370"/>
      <c r="CS518" s="370"/>
      <c r="CT518" s="370"/>
      <c r="CU518" s="370"/>
      <c r="CV518" s="370"/>
      <c r="CW518" s="370"/>
      <c r="CX518" s="370"/>
      <c r="CY518" s="370"/>
      <c r="CZ518" s="370"/>
      <c r="DA518" s="370"/>
      <c r="DB518" s="370"/>
      <c r="DC518" s="370"/>
      <c r="DD518" s="370"/>
      <c r="DE518" s="370"/>
      <c r="DF518" s="370"/>
      <c r="DG518" s="370"/>
      <c r="DH518" s="370"/>
      <c r="DI518" s="370"/>
      <c r="DJ518" s="370"/>
      <c r="DK518" s="370"/>
      <c r="DL518" s="370"/>
      <c r="DM518" s="370"/>
      <c r="DN518" s="370"/>
      <c r="DO518" s="370"/>
      <c r="DP518" s="370"/>
      <c r="DQ518" s="370"/>
      <c r="DR518" s="370"/>
      <c r="DS518" s="370"/>
      <c r="DT518" s="370"/>
      <c r="DU518" s="370"/>
      <c r="DV518" s="370"/>
      <c r="DW518" s="370"/>
      <c r="DX518" s="370"/>
      <c r="DY518" s="370"/>
      <c r="DZ518" s="370"/>
      <c r="EA518" s="370"/>
      <c r="EB518" s="370"/>
      <c r="EC518" s="370"/>
      <c r="ED518" s="370"/>
      <c r="EE518" s="370"/>
      <c r="EF518" s="370"/>
      <c r="EG518" s="370"/>
      <c r="EH518" s="370"/>
      <c r="EI518" s="370"/>
      <c r="EJ518" s="370"/>
      <c r="EK518" s="370"/>
      <c r="EL518" s="370"/>
      <c r="EM518" s="370"/>
      <c r="EN518" s="370"/>
      <c r="EO518" s="370"/>
      <c r="EP518" s="370"/>
      <c r="EQ518" s="370"/>
      <c r="ER518" s="370"/>
      <c r="ES518" s="370"/>
      <c r="ET518" s="370"/>
      <c r="EU518" s="370"/>
      <c r="EV518" s="370"/>
      <c r="EW518" s="370"/>
      <c r="EX518" s="370"/>
      <c r="EY518" s="370"/>
      <c r="EZ518" s="370"/>
      <c r="FA518" s="370"/>
      <c r="FB518" s="370"/>
      <c r="FC518" s="370"/>
      <c r="FD518" s="370"/>
      <c r="FE518" s="370"/>
      <c r="FF518" s="370"/>
      <c r="FG518" s="370"/>
      <c r="FH518" s="370"/>
      <c r="FI518" s="370"/>
      <c r="FJ518" s="370"/>
      <c r="FK518" s="370"/>
      <c r="FL518" s="370"/>
      <c r="FM518" s="370"/>
      <c r="FN518" s="370"/>
      <c r="FO518" s="370"/>
      <c r="FP518" s="370"/>
      <c r="FQ518" s="370"/>
      <c r="FR518" s="370"/>
      <c r="FS518" s="370"/>
      <c r="FT518" s="370"/>
      <c r="FU518" s="370"/>
      <c r="FV518" s="370"/>
      <c r="FW518" s="370"/>
      <c r="FX518" s="370"/>
      <c r="FY518" s="370"/>
      <c r="FZ518" s="370"/>
      <c r="GA518" s="370"/>
      <c r="GB518" s="370"/>
      <c r="GC518" s="370"/>
      <c r="GD518" s="370"/>
      <c r="GE518" s="370"/>
      <c r="GF518" s="370"/>
      <c r="GG518" s="370"/>
      <c r="GH518" s="370"/>
      <c r="GI518" s="370"/>
      <c r="GJ518" s="370"/>
      <c r="GK518" s="370"/>
      <c r="GL518" s="370"/>
      <c r="GM518" s="370"/>
      <c r="GN518" s="370"/>
      <c r="GO518" s="370"/>
      <c r="GP518" s="370"/>
      <c r="GQ518" s="370"/>
      <c r="GR518" s="370"/>
      <c r="GS518" s="370"/>
      <c r="GT518" s="370"/>
      <c r="GU518" s="370"/>
      <c r="GV518" s="370"/>
      <c r="GW518" s="370"/>
      <c r="GX518" s="370"/>
      <c r="GY518" s="370"/>
      <c r="GZ518" s="370"/>
      <c r="HA518" s="370"/>
      <c r="HB518" s="370"/>
      <c r="HC518" s="370"/>
      <c r="HD518" s="370"/>
      <c r="HE518" s="370"/>
      <c r="HF518" s="370"/>
      <c r="HG518" s="370"/>
      <c r="HH518" s="370"/>
      <c r="HI518" s="370"/>
      <c r="HJ518" s="370"/>
      <c r="HK518" s="370"/>
      <c r="HL518" s="370"/>
      <c r="HM518" s="370"/>
      <c r="HN518" s="370"/>
      <c r="HO518" s="370"/>
      <c r="HP518" s="370"/>
      <c r="HQ518" s="370"/>
      <c r="HR518" s="370"/>
      <c r="HS518" s="370"/>
      <c r="HT518" s="370"/>
      <c r="HU518" s="370"/>
      <c r="HV518" s="370"/>
      <c r="HW518" s="370"/>
      <c r="HX518" s="370"/>
      <c r="HY518" s="370"/>
      <c r="HZ518" s="370"/>
      <c r="IA518" s="370"/>
      <c r="IB518" s="370"/>
      <c r="IC518" s="370"/>
      <c r="ID518" s="370"/>
      <c r="IE518" s="370"/>
      <c r="IF518" s="370"/>
      <c r="IG518" s="370"/>
      <c r="IH518" s="370"/>
      <c r="II518" s="370"/>
      <c r="IJ518" s="370"/>
    </row>
    <row r="519" spans="1:244" s="369" customFormat="1" ht="12" customHeight="1">
      <c r="A519" s="563"/>
      <c r="B519" s="568"/>
      <c r="D519" s="563"/>
      <c r="E519" s="563"/>
      <c r="F519" s="563"/>
      <c r="K519" s="564"/>
      <c r="L519" s="565"/>
      <c r="M519" s="566"/>
      <c r="N519" s="563"/>
      <c r="O519" s="563"/>
      <c r="P519" s="567"/>
      <c r="Q519" s="567"/>
      <c r="R519" s="567"/>
      <c r="S519" s="567"/>
      <c r="T519" s="567"/>
      <c r="U519" s="567"/>
      <c r="V519" s="567"/>
      <c r="W519" s="567"/>
      <c r="X519" s="567"/>
      <c r="Y519" s="568"/>
      <c r="Z519" s="563"/>
      <c r="BJ519" s="370"/>
      <c r="BK519" s="370"/>
      <c r="BL519" s="370"/>
      <c r="BM519" s="370"/>
      <c r="BN519" s="370"/>
      <c r="BO519" s="370"/>
      <c r="BP519" s="370"/>
      <c r="BQ519" s="370"/>
      <c r="BR519" s="370"/>
      <c r="BS519" s="370"/>
      <c r="BT519" s="370"/>
      <c r="BU519" s="370"/>
      <c r="BV519" s="370"/>
      <c r="BW519" s="370"/>
      <c r="BX519" s="370"/>
      <c r="BY519" s="370"/>
      <c r="BZ519" s="370"/>
      <c r="CA519" s="370"/>
      <c r="CB519" s="370"/>
      <c r="CC519" s="370"/>
      <c r="CD519" s="370"/>
      <c r="CE519" s="370"/>
      <c r="CF519" s="370"/>
      <c r="CG519" s="370"/>
      <c r="CH519" s="370"/>
      <c r="CI519" s="370"/>
      <c r="CJ519" s="370"/>
      <c r="CK519" s="370"/>
      <c r="CL519" s="370"/>
      <c r="CM519" s="370"/>
      <c r="CN519" s="370"/>
      <c r="CO519" s="370"/>
      <c r="CP519" s="370"/>
      <c r="CQ519" s="370"/>
      <c r="CR519" s="370"/>
      <c r="CS519" s="370"/>
      <c r="CT519" s="370"/>
      <c r="CU519" s="370"/>
      <c r="CV519" s="370"/>
      <c r="CW519" s="370"/>
      <c r="CX519" s="370"/>
      <c r="CY519" s="370"/>
      <c r="CZ519" s="370"/>
      <c r="DA519" s="370"/>
      <c r="DB519" s="370"/>
      <c r="DC519" s="370"/>
      <c r="DD519" s="370"/>
      <c r="DE519" s="370"/>
      <c r="DF519" s="370"/>
      <c r="DG519" s="370"/>
      <c r="DH519" s="370"/>
      <c r="DI519" s="370"/>
      <c r="DJ519" s="370"/>
      <c r="DK519" s="370"/>
      <c r="DL519" s="370"/>
      <c r="DM519" s="370"/>
      <c r="DN519" s="370"/>
      <c r="DO519" s="370"/>
      <c r="DP519" s="370"/>
      <c r="DQ519" s="370"/>
      <c r="DR519" s="370"/>
      <c r="DS519" s="370"/>
      <c r="DT519" s="370"/>
      <c r="DU519" s="370"/>
      <c r="DV519" s="370"/>
      <c r="DW519" s="370"/>
      <c r="DX519" s="370"/>
      <c r="DY519" s="370"/>
      <c r="DZ519" s="370"/>
      <c r="EA519" s="370"/>
      <c r="EB519" s="370"/>
      <c r="EC519" s="370"/>
      <c r="ED519" s="370"/>
      <c r="EE519" s="370"/>
      <c r="EF519" s="370"/>
      <c r="EG519" s="370"/>
      <c r="EH519" s="370"/>
      <c r="EI519" s="370"/>
      <c r="EJ519" s="370"/>
      <c r="EK519" s="370"/>
      <c r="EL519" s="370"/>
      <c r="EM519" s="370"/>
      <c r="EN519" s="370"/>
      <c r="EO519" s="370"/>
      <c r="EP519" s="370"/>
      <c r="EQ519" s="370"/>
      <c r="ER519" s="370"/>
      <c r="ES519" s="370"/>
      <c r="ET519" s="370"/>
      <c r="EU519" s="370"/>
      <c r="EV519" s="370"/>
      <c r="EW519" s="370"/>
      <c r="EX519" s="370"/>
      <c r="EY519" s="370"/>
      <c r="EZ519" s="370"/>
      <c r="FA519" s="370"/>
      <c r="FB519" s="370"/>
      <c r="FC519" s="370"/>
      <c r="FD519" s="370"/>
      <c r="FE519" s="370"/>
      <c r="FF519" s="370"/>
      <c r="FG519" s="370"/>
      <c r="FH519" s="370"/>
      <c r="FI519" s="370"/>
      <c r="FJ519" s="370"/>
      <c r="FK519" s="370"/>
      <c r="FL519" s="370"/>
      <c r="FM519" s="370"/>
      <c r="FN519" s="370"/>
      <c r="FO519" s="370"/>
      <c r="FP519" s="370"/>
      <c r="FQ519" s="370"/>
      <c r="FR519" s="370"/>
      <c r="FS519" s="370"/>
      <c r="FT519" s="370"/>
      <c r="FU519" s="370"/>
      <c r="FV519" s="370"/>
      <c r="FW519" s="370"/>
      <c r="FX519" s="370"/>
      <c r="FY519" s="370"/>
      <c r="FZ519" s="370"/>
      <c r="GA519" s="370"/>
      <c r="GB519" s="370"/>
      <c r="GC519" s="370"/>
      <c r="GD519" s="370"/>
      <c r="GE519" s="370"/>
      <c r="GF519" s="370"/>
      <c r="GG519" s="370"/>
      <c r="GH519" s="370"/>
      <c r="GI519" s="370"/>
      <c r="GJ519" s="370"/>
      <c r="GK519" s="370"/>
      <c r="GL519" s="370"/>
      <c r="GM519" s="370"/>
      <c r="GN519" s="370"/>
      <c r="GO519" s="370"/>
      <c r="GP519" s="370"/>
      <c r="GQ519" s="370"/>
      <c r="GR519" s="370"/>
      <c r="GS519" s="370"/>
      <c r="GT519" s="370"/>
      <c r="GU519" s="370"/>
      <c r="GV519" s="370"/>
      <c r="GW519" s="370"/>
      <c r="GX519" s="370"/>
      <c r="GY519" s="370"/>
      <c r="GZ519" s="370"/>
      <c r="HA519" s="370"/>
      <c r="HB519" s="370"/>
      <c r="HC519" s="370"/>
      <c r="HD519" s="370"/>
      <c r="HE519" s="370"/>
      <c r="HF519" s="370"/>
      <c r="HG519" s="370"/>
      <c r="HH519" s="370"/>
      <c r="HI519" s="370"/>
      <c r="HJ519" s="370"/>
      <c r="HK519" s="370"/>
      <c r="HL519" s="370"/>
      <c r="HM519" s="370"/>
      <c r="HN519" s="370"/>
      <c r="HO519" s="370"/>
      <c r="HP519" s="370"/>
      <c r="HQ519" s="370"/>
      <c r="HR519" s="370"/>
      <c r="HS519" s="370"/>
      <c r="HT519" s="370"/>
      <c r="HU519" s="370"/>
      <c r="HV519" s="370"/>
      <c r="HW519" s="370"/>
      <c r="HX519" s="370"/>
      <c r="HY519" s="370"/>
      <c r="HZ519" s="370"/>
      <c r="IA519" s="370"/>
      <c r="IB519" s="370"/>
      <c r="IC519" s="370"/>
      <c r="ID519" s="370"/>
      <c r="IE519" s="370"/>
      <c r="IF519" s="370"/>
      <c r="IG519" s="370"/>
      <c r="IH519" s="370"/>
      <c r="II519" s="370"/>
      <c r="IJ519" s="370"/>
    </row>
    <row r="520" spans="1:244" s="369" customFormat="1" ht="12" customHeight="1">
      <c r="A520" s="563" t="s">
        <v>1504</v>
      </c>
      <c r="B520" s="568"/>
      <c r="D520" s="563"/>
      <c r="E520" s="563"/>
      <c r="F520" s="563"/>
      <c r="K520" s="564"/>
      <c r="L520" s="565"/>
      <c r="M520" s="566"/>
      <c r="N520" s="563"/>
      <c r="O520" s="563"/>
      <c r="P520" s="567"/>
      <c r="Q520" s="567"/>
      <c r="R520" s="567"/>
      <c r="S520" s="567"/>
      <c r="T520" s="567"/>
      <c r="U520" s="567"/>
      <c r="V520" s="567"/>
      <c r="W520" s="567"/>
      <c r="X520" s="567"/>
      <c r="Y520" s="568"/>
      <c r="Z520" s="563"/>
      <c r="BJ520" s="370"/>
      <c r="BK520" s="370"/>
      <c r="BL520" s="370"/>
      <c r="BM520" s="370"/>
      <c r="BN520" s="370"/>
      <c r="BO520" s="370"/>
      <c r="BP520" s="370"/>
      <c r="BQ520" s="370"/>
      <c r="BR520" s="370"/>
      <c r="BS520" s="370"/>
      <c r="BT520" s="370"/>
      <c r="BU520" s="370"/>
      <c r="BV520" s="370"/>
      <c r="BW520" s="370"/>
      <c r="BX520" s="370"/>
      <c r="BY520" s="370"/>
      <c r="BZ520" s="370"/>
      <c r="CA520" s="370"/>
      <c r="CB520" s="370"/>
      <c r="CC520" s="370"/>
      <c r="CD520" s="370"/>
      <c r="CE520" s="370"/>
      <c r="CF520" s="370"/>
      <c r="CG520" s="370"/>
      <c r="CH520" s="370"/>
      <c r="CI520" s="370"/>
      <c r="CJ520" s="370"/>
      <c r="CK520" s="370"/>
      <c r="CL520" s="370"/>
      <c r="CM520" s="370"/>
      <c r="CN520" s="370"/>
      <c r="CO520" s="370"/>
      <c r="CP520" s="370"/>
      <c r="CQ520" s="370"/>
      <c r="CR520" s="370"/>
      <c r="CS520" s="370"/>
      <c r="CT520" s="370"/>
      <c r="CU520" s="370"/>
      <c r="CV520" s="370"/>
      <c r="CW520" s="370"/>
      <c r="CX520" s="370"/>
      <c r="CY520" s="370"/>
      <c r="CZ520" s="370"/>
      <c r="DA520" s="370"/>
      <c r="DB520" s="370"/>
      <c r="DC520" s="370"/>
      <c r="DD520" s="370"/>
      <c r="DE520" s="370"/>
      <c r="DF520" s="370"/>
      <c r="DG520" s="370"/>
      <c r="DH520" s="370"/>
      <c r="DI520" s="370"/>
      <c r="DJ520" s="370"/>
      <c r="DK520" s="370"/>
      <c r="DL520" s="370"/>
      <c r="DM520" s="370"/>
      <c r="DN520" s="370"/>
      <c r="DO520" s="370"/>
      <c r="DP520" s="370"/>
      <c r="DQ520" s="370"/>
      <c r="DR520" s="370"/>
      <c r="DS520" s="370"/>
      <c r="DT520" s="370"/>
      <c r="DU520" s="370"/>
      <c r="DV520" s="370"/>
      <c r="DW520" s="370"/>
      <c r="DX520" s="370"/>
      <c r="DY520" s="370"/>
      <c r="DZ520" s="370"/>
      <c r="EA520" s="370"/>
      <c r="EB520" s="370"/>
      <c r="EC520" s="370"/>
      <c r="ED520" s="370"/>
      <c r="EE520" s="370"/>
      <c r="EF520" s="370"/>
      <c r="EG520" s="370"/>
      <c r="EH520" s="370"/>
      <c r="EI520" s="370"/>
      <c r="EJ520" s="370"/>
      <c r="EK520" s="370"/>
      <c r="EL520" s="370"/>
      <c r="EM520" s="370"/>
      <c r="EN520" s="370"/>
      <c r="EO520" s="370"/>
      <c r="EP520" s="370"/>
      <c r="EQ520" s="370"/>
      <c r="ER520" s="370"/>
      <c r="ES520" s="370"/>
      <c r="ET520" s="370"/>
      <c r="EU520" s="370"/>
      <c r="EV520" s="370"/>
      <c r="EW520" s="370"/>
      <c r="EX520" s="370"/>
      <c r="EY520" s="370"/>
      <c r="EZ520" s="370"/>
      <c r="FA520" s="370"/>
      <c r="FB520" s="370"/>
      <c r="FC520" s="370"/>
      <c r="FD520" s="370"/>
      <c r="FE520" s="370"/>
      <c r="FF520" s="370"/>
      <c r="FG520" s="370"/>
      <c r="FH520" s="370"/>
      <c r="FI520" s="370"/>
      <c r="FJ520" s="370"/>
      <c r="FK520" s="370"/>
      <c r="FL520" s="370"/>
      <c r="FM520" s="370"/>
      <c r="FN520" s="370"/>
      <c r="FO520" s="370"/>
      <c r="FP520" s="370"/>
      <c r="FQ520" s="370"/>
      <c r="FR520" s="370"/>
      <c r="FS520" s="370"/>
      <c r="FT520" s="370"/>
      <c r="FU520" s="370"/>
      <c r="FV520" s="370"/>
      <c r="FW520" s="370"/>
      <c r="FX520" s="370"/>
      <c r="FY520" s="370"/>
      <c r="FZ520" s="370"/>
      <c r="GA520" s="370"/>
      <c r="GB520" s="370"/>
      <c r="GC520" s="370"/>
      <c r="GD520" s="370"/>
      <c r="GE520" s="370"/>
      <c r="GF520" s="370"/>
      <c r="GG520" s="370"/>
      <c r="GH520" s="370"/>
      <c r="GI520" s="370"/>
      <c r="GJ520" s="370"/>
      <c r="GK520" s="370"/>
      <c r="GL520" s="370"/>
      <c r="GM520" s="370"/>
      <c r="GN520" s="370"/>
      <c r="GO520" s="370"/>
      <c r="GP520" s="370"/>
      <c r="GQ520" s="370"/>
      <c r="GR520" s="370"/>
      <c r="GS520" s="370"/>
      <c r="GT520" s="370"/>
      <c r="GU520" s="370"/>
      <c r="GV520" s="370"/>
      <c r="GW520" s="370"/>
      <c r="GX520" s="370"/>
      <c r="GY520" s="370"/>
      <c r="GZ520" s="370"/>
      <c r="HA520" s="370"/>
      <c r="HB520" s="370"/>
      <c r="HC520" s="370"/>
      <c r="HD520" s="370"/>
      <c r="HE520" s="370"/>
      <c r="HF520" s="370"/>
      <c r="HG520" s="370"/>
      <c r="HH520" s="370"/>
      <c r="HI520" s="370"/>
      <c r="HJ520" s="370"/>
      <c r="HK520" s="370"/>
      <c r="HL520" s="370"/>
      <c r="HM520" s="370"/>
      <c r="HN520" s="370"/>
      <c r="HO520" s="370"/>
      <c r="HP520" s="370"/>
      <c r="HQ520" s="370"/>
      <c r="HR520" s="370"/>
      <c r="HS520" s="370"/>
      <c r="HT520" s="370"/>
      <c r="HU520" s="370"/>
      <c r="HV520" s="370"/>
      <c r="HW520" s="370"/>
      <c r="HX520" s="370"/>
      <c r="HY520" s="370"/>
      <c r="HZ520" s="370"/>
      <c r="IA520" s="370"/>
      <c r="IB520" s="370"/>
      <c r="IC520" s="370"/>
      <c r="ID520" s="370"/>
      <c r="IE520" s="370"/>
      <c r="IF520" s="370"/>
      <c r="IG520" s="370"/>
      <c r="IH520" s="370"/>
      <c r="II520" s="370"/>
      <c r="IJ520" s="370"/>
    </row>
    <row r="521" spans="1:244" s="369" customFormat="1" ht="12" customHeight="1">
      <c r="A521" s="563" t="s">
        <v>1505</v>
      </c>
      <c r="B521" s="568"/>
      <c r="D521" s="563"/>
      <c r="E521" s="563"/>
      <c r="F521" s="563"/>
      <c r="K521" s="564"/>
      <c r="L521" s="565"/>
      <c r="M521" s="566"/>
      <c r="N521" s="563"/>
      <c r="O521" s="563"/>
      <c r="P521" s="567"/>
      <c r="Q521" s="567"/>
      <c r="R521" s="567"/>
      <c r="S521" s="567"/>
      <c r="T521" s="567"/>
      <c r="U521" s="567"/>
      <c r="V521" s="567"/>
      <c r="W521" s="567"/>
      <c r="X521" s="567"/>
      <c r="Y521" s="568"/>
      <c r="Z521" s="563"/>
      <c r="BJ521" s="370"/>
      <c r="BK521" s="370"/>
      <c r="BL521" s="370"/>
      <c r="BM521" s="370"/>
      <c r="BN521" s="370"/>
      <c r="BO521" s="370"/>
      <c r="BP521" s="370"/>
      <c r="BQ521" s="370"/>
      <c r="BR521" s="370"/>
      <c r="BS521" s="370"/>
      <c r="BT521" s="370"/>
      <c r="BU521" s="370"/>
      <c r="BV521" s="370"/>
      <c r="BW521" s="370"/>
      <c r="BX521" s="370"/>
      <c r="BY521" s="370"/>
      <c r="BZ521" s="370"/>
      <c r="CA521" s="370"/>
      <c r="CB521" s="370"/>
      <c r="CC521" s="370"/>
      <c r="CD521" s="370"/>
      <c r="CE521" s="370"/>
      <c r="CF521" s="370"/>
      <c r="CG521" s="370"/>
      <c r="CH521" s="370"/>
      <c r="CI521" s="370"/>
      <c r="CJ521" s="370"/>
      <c r="CK521" s="370"/>
      <c r="CL521" s="370"/>
      <c r="CM521" s="370"/>
      <c r="CN521" s="370"/>
      <c r="CO521" s="370"/>
      <c r="CP521" s="370"/>
      <c r="CQ521" s="370"/>
      <c r="CR521" s="370"/>
      <c r="CS521" s="370"/>
      <c r="CT521" s="370"/>
      <c r="CU521" s="370"/>
      <c r="CV521" s="370"/>
      <c r="CW521" s="370"/>
      <c r="CX521" s="370"/>
      <c r="CY521" s="370"/>
      <c r="CZ521" s="370"/>
      <c r="DA521" s="370"/>
      <c r="DB521" s="370"/>
      <c r="DC521" s="370"/>
      <c r="DD521" s="370"/>
      <c r="DE521" s="370"/>
      <c r="DF521" s="370"/>
      <c r="DG521" s="370"/>
      <c r="DH521" s="370"/>
      <c r="DI521" s="370"/>
      <c r="DJ521" s="370"/>
      <c r="DK521" s="370"/>
      <c r="DL521" s="370"/>
      <c r="DM521" s="370"/>
      <c r="DN521" s="370"/>
      <c r="DO521" s="370"/>
      <c r="DP521" s="370"/>
      <c r="DQ521" s="370"/>
      <c r="DR521" s="370"/>
      <c r="DS521" s="370"/>
      <c r="DT521" s="370"/>
      <c r="DU521" s="370"/>
      <c r="DV521" s="370"/>
      <c r="DW521" s="370"/>
      <c r="DX521" s="370"/>
      <c r="DY521" s="370"/>
      <c r="DZ521" s="370"/>
      <c r="EA521" s="370"/>
      <c r="EB521" s="370"/>
      <c r="EC521" s="370"/>
      <c r="ED521" s="370"/>
      <c r="EE521" s="370"/>
      <c r="EF521" s="370"/>
      <c r="EG521" s="370"/>
      <c r="EH521" s="370"/>
      <c r="EI521" s="370"/>
      <c r="EJ521" s="370"/>
      <c r="EK521" s="370"/>
      <c r="EL521" s="370"/>
      <c r="EM521" s="370"/>
      <c r="EN521" s="370"/>
      <c r="EO521" s="370"/>
      <c r="EP521" s="370"/>
      <c r="EQ521" s="370"/>
      <c r="ER521" s="370"/>
      <c r="ES521" s="370"/>
      <c r="ET521" s="370"/>
      <c r="EU521" s="370"/>
      <c r="EV521" s="370"/>
      <c r="EW521" s="370"/>
      <c r="EX521" s="370"/>
      <c r="EY521" s="370"/>
      <c r="EZ521" s="370"/>
      <c r="FA521" s="370"/>
      <c r="FB521" s="370"/>
      <c r="FC521" s="370"/>
      <c r="FD521" s="370"/>
      <c r="FE521" s="370"/>
      <c r="FF521" s="370"/>
      <c r="FG521" s="370"/>
      <c r="FH521" s="370"/>
      <c r="FI521" s="370"/>
      <c r="FJ521" s="370"/>
      <c r="FK521" s="370"/>
      <c r="FL521" s="370"/>
      <c r="FM521" s="370"/>
      <c r="FN521" s="370"/>
      <c r="FO521" s="370"/>
      <c r="FP521" s="370"/>
      <c r="FQ521" s="370"/>
      <c r="FR521" s="370"/>
      <c r="FS521" s="370"/>
      <c r="FT521" s="370"/>
      <c r="FU521" s="370"/>
      <c r="FV521" s="370"/>
      <c r="FW521" s="370"/>
      <c r="FX521" s="370"/>
      <c r="FY521" s="370"/>
      <c r="FZ521" s="370"/>
      <c r="GA521" s="370"/>
      <c r="GB521" s="370"/>
      <c r="GC521" s="370"/>
      <c r="GD521" s="370"/>
      <c r="GE521" s="370"/>
      <c r="GF521" s="370"/>
      <c r="GG521" s="370"/>
      <c r="GH521" s="370"/>
      <c r="GI521" s="370"/>
      <c r="GJ521" s="370"/>
      <c r="GK521" s="370"/>
      <c r="GL521" s="370"/>
      <c r="GM521" s="370"/>
      <c r="GN521" s="370"/>
      <c r="GO521" s="370"/>
      <c r="GP521" s="370"/>
      <c r="GQ521" s="370"/>
      <c r="GR521" s="370"/>
      <c r="GS521" s="370"/>
      <c r="GT521" s="370"/>
      <c r="GU521" s="370"/>
      <c r="GV521" s="370"/>
      <c r="GW521" s="370"/>
      <c r="GX521" s="370"/>
      <c r="GY521" s="370"/>
      <c r="GZ521" s="370"/>
      <c r="HA521" s="370"/>
      <c r="HB521" s="370"/>
      <c r="HC521" s="370"/>
      <c r="HD521" s="370"/>
      <c r="HE521" s="370"/>
      <c r="HF521" s="370"/>
      <c r="HG521" s="370"/>
      <c r="HH521" s="370"/>
      <c r="HI521" s="370"/>
      <c r="HJ521" s="370"/>
      <c r="HK521" s="370"/>
      <c r="HL521" s="370"/>
      <c r="HM521" s="370"/>
      <c r="HN521" s="370"/>
      <c r="HO521" s="370"/>
      <c r="HP521" s="370"/>
      <c r="HQ521" s="370"/>
      <c r="HR521" s="370"/>
      <c r="HS521" s="370"/>
      <c r="HT521" s="370"/>
      <c r="HU521" s="370"/>
      <c r="HV521" s="370"/>
      <c r="HW521" s="370"/>
      <c r="HX521" s="370"/>
      <c r="HY521" s="370"/>
      <c r="HZ521" s="370"/>
      <c r="IA521" s="370"/>
      <c r="IB521" s="370"/>
      <c r="IC521" s="370"/>
      <c r="ID521" s="370"/>
      <c r="IE521" s="370"/>
      <c r="IF521" s="370"/>
      <c r="IG521" s="370"/>
      <c r="IH521" s="370"/>
      <c r="II521" s="370"/>
      <c r="IJ521" s="370"/>
    </row>
    <row r="522" spans="1:244" s="369" customFormat="1" ht="12" customHeight="1">
      <c r="A522" s="563" t="s">
        <v>1506</v>
      </c>
      <c r="B522" s="568"/>
      <c r="D522" s="563"/>
      <c r="E522" s="563"/>
      <c r="F522" s="563"/>
      <c r="K522" s="564"/>
      <c r="L522" s="565"/>
      <c r="M522" s="566"/>
      <c r="N522" s="563"/>
      <c r="O522" s="563"/>
      <c r="P522" s="567"/>
      <c r="Q522" s="567"/>
      <c r="R522" s="567"/>
      <c r="S522" s="567"/>
      <c r="T522" s="567"/>
      <c r="U522" s="567"/>
      <c r="V522" s="567"/>
      <c r="W522" s="567"/>
      <c r="X522" s="567"/>
      <c r="Y522" s="568"/>
      <c r="Z522" s="563"/>
      <c r="BJ522" s="370"/>
      <c r="BK522" s="370"/>
      <c r="BL522" s="370"/>
      <c r="BM522" s="370"/>
      <c r="BN522" s="370"/>
      <c r="BO522" s="370"/>
      <c r="BP522" s="370"/>
      <c r="BQ522" s="370"/>
      <c r="BR522" s="370"/>
      <c r="BS522" s="370"/>
      <c r="BT522" s="370"/>
      <c r="BU522" s="370"/>
      <c r="BV522" s="370"/>
      <c r="BW522" s="370"/>
      <c r="BX522" s="370"/>
      <c r="BY522" s="370"/>
      <c r="BZ522" s="370"/>
      <c r="CA522" s="370"/>
      <c r="CB522" s="370"/>
      <c r="CC522" s="370"/>
      <c r="CD522" s="370"/>
      <c r="CE522" s="370"/>
      <c r="CF522" s="370"/>
      <c r="CG522" s="370"/>
      <c r="CH522" s="370"/>
      <c r="CI522" s="370"/>
      <c r="CJ522" s="370"/>
      <c r="CK522" s="370"/>
      <c r="CL522" s="370"/>
      <c r="CM522" s="370"/>
      <c r="CN522" s="370"/>
      <c r="CO522" s="370"/>
      <c r="CP522" s="370"/>
      <c r="CQ522" s="370"/>
      <c r="CR522" s="370"/>
      <c r="CS522" s="370"/>
      <c r="CT522" s="370"/>
      <c r="CU522" s="370"/>
      <c r="CV522" s="370"/>
      <c r="CW522" s="370"/>
      <c r="CX522" s="370"/>
      <c r="CY522" s="370"/>
      <c r="CZ522" s="370"/>
      <c r="DA522" s="370"/>
      <c r="DB522" s="370"/>
      <c r="DC522" s="370"/>
      <c r="DD522" s="370"/>
      <c r="DE522" s="370"/>
      <c r="DF522" s="370"/>
      <c r="DG522" s="370"/>
      <c r="DH522" s="370"/>
      <c r="DI522" s="370"/>
      <c r="DJ522" s="370"/>
      <c r="DK522" s="370"/>
      <c r="DL522" s="370"/>
      <c r="DM522" s="370"/>
      <c r="DN522" s="370"/>
      <c r="DO522" s="370"/>
      <c r="DP522" s="370"/>
      <c r="DQ522" s="370"/>
      <c r="DR522" s="370"/>
      <c r="DS522" s="370"/>
      <c r="DT522" s="370"/>
      <c r="DU522" s="370"/>
      <c r="DV522" s="370"/>
      <c r="DW522" s="370"/>
      <c r="DX522" s="370"/>
      <c r="DY522" s="370"/>
      <c r="DZ522" s="370"/>
      <c r="EA522" s="370"/>
      <c r="EB522" s="370"/>
      <c r="EC522" s="370"/>
      <c r="ED522" s="370"/>
      <c r="EE522" s="370"/>
      <c r="EF522" s="370"/>
      <c r="EG522" s="370"/>
      <c r="EH522" s="370"/>
      <c r="EI522" s="370"/>
      <c r="EJ522" s="370"/>
      <c r="EK522" s="370"/>
      <c r="EL522" s="370"/>
      <c r="EM522" s="370"/>
      <c r="EN522" s="370"/>
      <c r="EO522" s="370"/>
      <c r="EP522" s="370"/>
      <c r="EQ522" s="370"/>
      <c r="ER522" s="370"/>
      <c r="ES522" s="370"/>
      <c r="ET522" s="370"/>
      <c r="EU522" s="370"/>
      <c r="EV522" s="370"/>
      <c r="EW522" s="370"/>
      <c r="EX522" s="370"/>
      <c r="EY522" s="370"/>
      <c r="EZ522" s="370"/>
      <c r="FA522" s="370"/>
      <c r="FB522" s="370"/>
      <c r="FC522" s="370"/>
      <c r="FD522" s="370"/>
      <c r="FE522" s="370"/>
      <c r="FF522" s="370"/>
      <c r="FG522" s="370"/>
      <c r="FH522" s="370"/>
      <c r="FI522" s="370"/>
      <c r="FJ522" s="370"/>
      <c r="FK522" s="370"/>
      <c r="FL522" s="370"/>
      <c r="FM522" s="370"/>
      <c r="FN522" s="370"/>
      <c r="FO522" s="370"/>
      <c r="FP522" s="370"/>
      <c r="FQ522" s="370"/>
      <c r="FR522" s="370"/>
      <c r="FS522" s="370"/>
      <c r="FT522" s="370"/>
      <c r="FU522" s="370"/>
      <c r="FV522" s="370"/>
      <c r="FW522" s="370"/>
      <c r="FX522" s="370"/>
      <c r="FY522" s="370"/>
      <c r="FZ522" s="370"/>
      <c r="GA522" s="370"/>
      <c r="GB522" s="370"/>
      <c r="GC522" s="370"/>
      <c r="GD522" s="370"/>
      <c r="GE522" s="370"/>
      <c r="GF522" s="370"/>
      <c r="GG522" s="370"/>
      <c r="GH522" s="370"/>
      <c r="GI522" s="370"/>
      <c r="GJ522" s="370"/>
      <c r="GK522" s="370"/>
      <c r="GL522" s="370"/>
      <c r="GM522" s="370"/>
      <c r="GN522" s="370"/>
      <c r="GO522" s="370"/>
      <c r="GP522" s="370"/>
      <c r="GQ522" s="370"/>
      <c r="GR522" s="370"/>
      <c r="GS522" s="370"/>
      <c r="GT522" s="370"/>
      <c r="GU522" s="370"/>
      <c r="GV522" s="370"/>
      <c r="GW522" s="370"/>
      <c r="GX522" s="370"/>
      <c r="GY522" s="370"/>
      <c r="GZ522" s="370"/>
      <c r="HA522" s="370"/>
      <c r="HB522" s="370"/>
      <c r="HC522" s="370"/>
      <c r="HD522" s="370"/>
      <c r="HE522" s="370"/>
      <c r="HF522" s="370"/>
      <c r="HG522" s="370"/>
      <c r="HH522" s="370"/>
      <c r="HI522" s="370"/>
      <c r="HJ522" s="370"/>
      <c r="HK522" s="370"/>
      <c r="HL522" s="370"/>
      <c r="HM522" s="370"/>
      <c r="HN522" s="370"/>
      <c r="HO522" s="370"/>
      <c r="HP522" s="370"/>
      <c r="HQ522" s="370"/>
      <c r="HR522" s="370"/>
      <c r="HS522" s="370"/>
      <c r="HT522" s="370"/>
      <c r="HU522" s="370"/>
      <c r="HV522" s="370"/>
      <c r="HW522" s="370"/>
      <c r="HX522" s="370"/>
      <c r="HY522" s="370"/>
      <c r="HZ522" s="370"/>
      <c r="IA522" s="370"/>
      <c r="IB522" s="370"/>
      <c r="IC522" s="370"/>
      <c r="ID522" s="370"/>
      <c r="IE522" s="370"/>
      <c r="IF522" s="370"/>
      <c r="IG522" s="370"/>
      <c r="IH522" s="370"/>
      <c r="II522" s="370"/>
      <c r="IJ522" s="370"/>
    </row>
    <row r="523" spans="1:244" ht="33" customHeight="1">
      <c r="M523" s="575"/>
    </row>
    <row r="524" spans="1:244" ht="33" customHeight="1">
      <c r="M524" s="575"/>
    </row>
    <row r="525" spans="1:244" ht="33" customHeight="1">
      <c r="M525" s="575"/>
    </row>
    <row r="526" spans="1:244" ht="33" customHeight="1">
      <c r="M526" s="575"/>
    </row>
    <row r="527" spans="1:244" ht="33" customHeight="1">
      <c r="M527" s="575"/>
    </row>
    <row r="528" spans="1:244" ht="33" customHeight="1">
      <c r="M528" s="575"/>
    </row>
    <row r="529" spans="13:13" ht="33" customHeight="1">
      <c r="M529" s="575"/>
    </row>
    <row r="530" spans="13:13" ht="33" customHeight="1">
      <c r="M530" s="575"/>
    </row>
    <row r="531" spans="13:13" ht="33" customHeight="1">
      <c r="M531" s="575"/>
    </row>
    <row r="532" spans="13:13" ht="33" customHeight="1">
      <c r="M532" s="575"/>
    </row>
    <row r="533" spans="13:13" ht="33" customHeight="1">
      <c r="M533" s="575"/>
    </row>
    <row r="534" spans="13:13" ht="33" customHeight="1">
      <c r="M534" s="575"/>
    </row>
    <row r="535" spans="13:13" ht="33" customHeight="1">
      <c r="M535" s="575"/>
    </row>
    <row r="536" spans="13:13" ht="33" customHeight="1">
      <c r="M536" s="575"/>
    </row>
    <row r="537" spans="13:13" ht="33" customHeight="1">
      <c r="M537" s="575"/>
    </row>
    <row r="538" spans="13:13" ht="33" customHeight="1">
      <c r="M538" s="575"/>
    </row>
    <row r="539" spans="13:13" ht="33" customHeight="1">
      <c r="M539" s="575"/>
    </row>
    <row r="540" spans="13:13" ht="33" customHeight="1">
      <c r="M540" s="575"/>
    </row>
    <row r="541" spans="13:13" ht="33" customHeight="1">
      <c r="M541" s="575"/>
    </row>
    <row r="542" spans="13:13" ht="33" customHeight="1">
      <c r="M542" s="575"/>
    </row>
    <row r="543" spans="13:13" ht="33" customHeight="1">
      <c r="M543" s="575"/>
    </row>
    <row r="544" spans="13:13" ht="33" customHeight="1">
      <c r="M544" s="575"/>
    </row>
    <row r="545" spans="13:13" ht="33" customHeight="1">
      <c r="M545" s="575"/>
    </row>
    <row r="546" spans="13:13" ht="33" customHeight="1">
      <c r="M546" s="575"/>
    </row>
    <row r="547" spans="13:13" ht="33" customHeight="1">
      <c r="M547" s="575"/>
    </row>
    <row r="548" spans="13:13" ht="33" customHeight="1">
      <c r="M548" s="575"/>
    </row>
    <row r="549" spans="13:13" ht="33" customHeight="1">
      <c r="M549" s="575"/>
    </row>
    <row r="550" spans="13:13" ht="33" customHeight="1">
      <c r="M550" s="575"/>
    </row>
    <row r="551" spans="13:13" ht="33" customHeight="1">
      <c r="M551" s="575"/>
    </row>
    <row r="552" spans="13:13" ht="33" customHeight="1">
      <c r="M552" s="575"/>
    </row>
    <row r="553" spans="13:13" ht="33" customHeight="1">
      <c r="M553" s="575"/>
    </row>
    <row r="554" spans="13:13" ht="33" customHeight="1">
      <c r="M554" s="575"/>
    </row>
    <row r="555" spans="13:13" ht="33" customHeight="1">
      <c r="M555" s="575"/>
    </row>
    <row r="556" spans="13:13" ht="33" customHeight="1">
      <c r="M556" s="575"/>
    </row>
    <row r="557" spans="13:13" ht="33" customHeight="1">
      <c r="M557" s="575"/>
    </row>
    <row r="558" spans="13:13" ht="33" customHeight="1">
      <c r="M558" s="575"/>
    </row>
    <row r="559" spans="13:13" ht="33" customHeight="1">
      <c r="M559" s="575"/>
    </row>
    <row r="560" spans="13:13" ht="33" customHeight="1">
      <c r="M560" s="575"/>
    </row>
    <row r="561" spans="13:13" ht="33" customHeight="1">
      <c r="M561" s="575"/>
    </row>
    <row r="562" spans="13:13" ht="33" customHeight="1">
      <c r="M562" s="575"/>
    </row>
    <row r="563" spans="13:13" ht="33" customHeight="1">
      <c r="M563" s="575"/>
    </row>
    <row r="564" spans="13:13" ht="33" customHeight="1">
      <c r="M564" s="575"/>
    </row>
    <row r="565" spans="13:13" ht="33" customHeight="1">
      <c r="M565" s="575"/>
    </row>
    <row r="566" spans="13:13" ht="33" customHeight="1">
      <c r="M566" s="575"/>
    </row>
    <row r="567" spans="13:13" ht="33" customHeight="1">
      <c r="M567" s="575"/>
    </row>
    <row r="568" spans="13:13" ht="33" customHeight="1">
      <c r="M568" s="575"/>
    </row>
    <row r="569" spans="13:13" ht="33" customHeight="1">
      <c r="M569" s="575"/>
    </row>
    <row r="570" spans="13:13" ht="33" customHeight="1">
      <c r="M570" s="575"/>
    </row>
    <row r="571" spans="13:13" ht="33" customHeight="1">
      <c r="M571" s="575"/>
    </row>
    <row r="572" spans="13:13" ht="33" customHeight="1">
      <c r="M572" s="575"/>
    </row>
    <row r="573" spans="13:13" ht="33" customHeight="1">
      <c r="M573" s="575"/>
    </row>
    <row r="574" spans="13:13" ht="33" customHeight="1">
      <c r="M574" s="575"/>
    </row>
    <row r="575" spans="13:13" ht="33" customHeight="1">
      <c r="M575" s="575"/>
    </row>
    <row r="576" spans="13:13" ht="33" customHeight="1">
      <c r="M576" s="575"/>
    </row>
    <row r="577" spans="13:13" ht="33" customHeight="1">
      <c r="M577" s="575"/>
    </row>
    <row r="578" spans="13:13" ht="33" customHeight="1">
      <c r="M578" s="575"/>
    </row>
    <row r="579" spans="13:13" ht="33" customHeight="1">
      <c r="M579" s="575"/>
    </row>
    <row r="580" spans="13:13" ht="33" customHeight="1">
      <c r="M580" s="575"/>
    </row>
    <row r="581" spans="13:13" ht="33" customHeight="1">
      <c r="M581" s="575"/>
    </row>
    <row r="582" spans="13:13" ht="33" customHeight="1">
      <c r="M582" s="575"/>
    </row>
    <row r="583" spans="13:13" ht="33" customHeight="1">
      <c r="M583" s="575"/>
    </row>
    <row r="584" spans="13:13" ht="33" customHeight="1">
      <c r="M584" s="575"/>
    </row>
    <row r="585" spans="13:13" ht="33" customHeight="1">
      <c r="M585" s="575"/>
    </row>
    <row r="586" spans="13:13" ht="33" customHeight="1">
      <c r="M586" s="575"/>
    </row>
    <row r="587" spans="13:13" ht="33" customHeight="1">
      <c r="M587" s="575"/>
    </row>
    <row r="588" spans="13:13" ht="33" customHeight="1">
      <c r="M588" s="575"/>
    </row>
    <row r="589" spans="13:13" ht="33" customHeight="1">
      <c r="M589" s="575"/>
    </row>
    <row r="590" spans="13:13" ht="33" customHeight="1">
      <c r="M590" s="575"/>
    </row>
    <row r="591" spans="13:13" ht="33" customHeight="1">
      <c r="M591" s="575"/>
    </row>
    <row r="592" spans="13:13" ht="33" customHeight="1">
      <c r="M592" s="575"/>
    </row>
    <row r="593" spans="13:13" ht="33" customHeight="1">
      <c r="M593" s="575"/>
    </row>
    <row r="594" spans="13:13" ht="33" customHeight="1">
      <c r="M594" s="575"/>
    </row>
    <row r="595" spans="13:13" ht="33" customHeight="1">
      <c r="M595" s="575"/>
    </row>
    <row r="596" spans="13:13" ht="33" customHeight="1">
      <c r="M596" s="575"/>
    </row>
    <row r="597" spans="13:13" ht="33" customHeight="1">
      <c r="M597" s="575"/>
    </row>
    <row r="598" spans="13:13" ht="33" customHeight="1">
      <c r="M598" s="575"/>
    </row>
    <row r="599" spans="13:13" ht="33" customHeight="1">
      <c r="M599" s="575"/>
    </row>
    <row r="600" spans="13:13" ht="33" customHeight="1">
      <c r="M600" s="575"/>
    </row>
    <row r="601" spans="13:13" ht="33" customHeight="1">
      <c r="M601" s="575"/>
    </row>
    <row r="602" spans="13:13" ht="33" customHeight="1">
      <c r="M602" s="575"/>
    </row>
    <row r="603" spans="13:13" ht="33" customHeight="1">
      <c r="M603" s="575"/>
    </row>
    <row r="604" spans="13:13" ht="33" customHeight="1">
      <c r="M604" s="575"/>
    </row>
    <row r="605" spans="13:13" ht="33" customHeight="1">
      <c r="M605" s="575"/>
    </row>
    <row r="606" spans="13:13" ht="33" customHeight="1">
      <c r="M606" s="575"/>
    </row>
    <row r="607" spans="13:13" ht="33" customHeight="1">
      <c r="M607" s="575"/>
    </row>
    <row r="608" spans="13:13" ht="33" customHeight="1">
      <c r="M608" s="575"/>
    </row>
    <row r="609" spans="13:13" ht="33" customHeight="1">
      <c r="M609" s="575"/>
    </row>
    <row r="610" spans="13:13" ht="33" customHeight="1">
      <c r="M610" s="575"/>
    </row>
    <row r="611" spans="13:13" ht="33" customHeight="1">
      <c r="M611" s="575"/>
    </row>
    <row r="612" spans="13:13" ht="33" customHeight="1">
      <c r="M612" s="575"/>
    </row>
    <row r="613" spans="13:13" ht="33" customHeight="1">
      <c r="M613" s="575"/>
    </row>
    <row r="614" spans="13:13" ht="33" customHeight="1">
      <c r="M614" s="575"/>
    </row>
    <row r="615" spans="13:13" ht="33" customHeight="1">
      <c r="M615" s="575"/>
    </row>
    <row r="616" spans="13:13" ht="33" customHeight="1">
      <c r="M616" s="575"/>
    </row>
    <row r="617" spans="13:13" ht="33" customHeight="1">
      <c r="M617" s="575"/>
    </row>
    <row r="618" spans="13:13" ht="33" customHeight="1">
      <c r="M618" s="575"/>
    </row>
    <row r="619" spans="13:13" ht="33" customHeight="1">
      <c r="M619" s="575"/>
    </row>
    <row r="620" spans="13:13" ht="33" customHeight="1">
      <c r="M620" s="575"/>
    </row>
    <row r="621" spans="13:13" ht="33" customHeight="1">
      <c r="M621" s="575"/>
    </row>
    <row r="622" spans="13:13" ht="33" customHeight="1">
      <c r="M622" s="575"/>
    </row>
    <row r="623" spans="13:13" ht="33" customHeight="1">
      <c r="M623" s="575"/>
    </row>
    <row r="624" spans="13:13" ht="33" customHeight="1">
      <c r="M624" s="575"/>
    </row>
    <row r="625" spans="13:13" ht="33" customHeight="1">
      <c r="M625" s="575"/>
    </row>
    <row r="626" spans="13:13" ht="33" customHeight="1">
      <c r="M626" s="575"/>
    </row>
    <row r="627" spans="13:13" ht="33" customHeight="1">
      <c r="M627" s="575"/>
    </row>
    <row r="628" spans="13:13" ht="33" customHeight="1">
      <c r="M628" s="575"/>
    </row>
    <row r="629" spans="13:13" ht="33" customHeight="1">
      <c r="M629" s="575"/>
    </row>
    <row r="630" spans="13:13" ht="33" customHeight="1">
      <c r="M630" s="575"/>
    </row>
    <row r="631" spans="13:13" ht="33" customHeight="1">
      <c r="M631" s="575"/>
    </row>
    <row r="632" spans="13:13" ht="33" customHeight="1">
      <c r="M632" s="575"/>
    </row>
  </sheetData>
  <autoFilter ref="A4:IL502" xr:uid="{00000000-0001-0000-0200-000000000000}">
    <sortState xmlns:xlrd2="http://schemas.microsoft.com/office/spreadsheetml/2017/richdata2" ref="A31:IL166">
      <sortCondition ref="Y4:Y372"/>
    </sortState>
  </autoFilter>
  <mergeCells count="1">
    <mergeCell ref="A496:C497"/>
  </mergeCells>
  <pageMargins left="0.7" right="0.7" top="0.78740157499999996" bottom="0.78740157499999996" header="0.3" footer="0.3"/>
  <pageSetup paperSize="9" scale="37" fitToHeight="0" orientation="landscape" r:id="rId1"/>
  <headerFooter alignWithMargins="0"/>
  <ignoredErrors>
    <ignoredError sqref="M6:M7 M175 M178:M179 M205 M234 M296 M306:M308 M326:M329 M252 M286 M215 M289 M317:M318 M11:M13 M22 M276:M284 M303 M258:M259 M241:M247 M183:M184 M198 M293 M167:M169 M266:M267 M213 M310:M313 M271 M331:M333 M323:M325 M138:M142 M144:M146 M261:M262 M19:M20 M16:M18 M21 M315 M46 M70:M81 M149:M150 M152:M163 M9:M10 M31:M40" unlockedFormula="1"/>
    <ignoredError sqref="F408 D406 E414:F414 E415 D258:D259 E256:F256 E326:F326 D402:D405 D431:D433 D189 E36:F37 L38 D453 D490:D49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08"/>
  <sheetViews>
    <sheetView showGridLines="0" zoomScale="85" zoomScaleNormal="85" workbookViewId="0">
      <pane xSplit="2" ySplit="4" topLeftCell="C29" activePane="bottomRight" state="frozen"/>
      <selection pane="topRight" activeCell="C51" sqref="C51"/>
      <selection pane="bottomLeft" activeCell="C51" sqref="C51"/>
      <selection pane="bottomRight" activeCell="E31" sqref="E31"/>
    </sheetView>
  </sheetViews>
  <sheetFormatPr defaultColWidth="15.5703125" defaultRowHeight="11.25"/>
  <cols>
    <col min="1" max="1" width="6.85546875" style="39" customWidth="1"/>
    <col min="2" max="2" width="19.28515625" style="69" customWidth="1"/>
    <col min="3" max="3" width="21.7109375" style="69" customWidth="1"/>
    <col min="4" max="4" width="15.5703125" style="39"/>
    <col min="5" max="6" width="15.5703125" style="69"/>
    <col min="7" max="8" width="15.5703125" style="66"/>
    <col min="9" max="9" width="25.28515625" style="69" customWidth="1"/>
    <col min="10" max="10" width="15.5703125" style="39"/>
    <col min="11" max="11" width="15.5703125" style="102"/>
    <col min="12" max="13" width="15.5703125" style="39"/>
    <col min="14" max="17" width="15.5703125" style="72"/>
    <col min="18" max="18" width="15.5703125" style="70"/>
    <col min="19" max="19" width="17.85546875" style="39" customWidth="1"/>
    <col min="20" max="16384" width="15.5703125" style="37"/>
  </cols>
  <sheetData>
    <row r="1" spans="1:256" s="66" customFormat="1" ht="21.75" customHeight="1" thickBot="1">
      <c r="A1" s="854" t="s">
        <v>1827</v>
      </c>
      <c r="B1" s="76"/>
      <c r="C1" s="76"/>
      <c r="D1" s="76"/>
      <c r="E1" s="76"/>
      <c r="F1" s="76"/>
      <c r="G1" s="76"/>
      <c r="H1" s="76"/>
      <c r="I1" s="76"/>
      <c r="J1" s="76"/>
      <c r="K1" s="76"/>
      <c r="L1" s="76"/>
      <c r="M1" s="76"/>
      <c r="N1" s="76"/>
      <c r="O1" s="76"/>
      <c r="P1" s="76"/>
      <c r="Q1" s="76"/>
      <c r="R1" s="76"/>
      <c r="S1" s="77"/>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s="66" customFormat="1" ht="57" thickBot="1">
      <c r="A2" s="78" t="s">
        <v>1</v>
      </c>
      <c r="B2" s="59" t="s">
        <v>1507</v>
      </c>
      <c r="C2" s="62"/>
      <c r="D2" s="62"/>
      <c r="E2" s="79" t="s">
        <v>3</v>
      </c>
      <c r="F2" s="80" t="s">
        <v>536</v>
      </c>
      <c r="G2" s="51" t="s">
        <v>5</v>
      </c>
      <c r="H2" s="51" t="s">
        <v>6</v>
      </c>
      <c r="I2" s="79" t="s">
        <v>1508</v>
      </c>
      <c r="J2" s="81" t="s">
        <v>1509</v>
      </c>
      <c r="K2" s="82"/>
      <c r="L2" s="60" t="s">
        <v>1510</v>
      </c>
      <c r="M2" s="61"/>
      <c r="N2" s="83" t="s">
        <v>1511</v>
      </c>
      <c r="O2" s="84"/>
      <c r="P2" s="84"/>
      <c r="Q2" s="84"/>
      <c r="R2" s="60" t="s">
        <v>11</v>
      </c>
      <c r="S2" s="61"/>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s="66" customFormat="1" ht="27" customHeight="1" thickBot="1">
      <c r="A3" s="85"/>
      <c r="B3" s="643" t="s">
        <v>1512</v>
      </c>
      <c r="C3" s="644" t="s">
        <v>1513</v>
      </c>
      <c r="D3" s="645" t="s">
        <v>1514</v>
      </c>
      <c r="E3" s="86"/>
      <c r="F3" s="87"/>
      <c r="G3" s="53"/>
      <c r="H3" s="53"/>
      <c r="I3" s="86"/>
      <c r="J3" s="646" t="s">
        <v>1515</v>
      </c>
      <c r="K3" s="647" t="s">
        <v>540</v>
      </c>
      <c r="L3" s="646" t="s">
        <v>19</v>
      </c>
      <c r="M3" s="648" t="s">
        <v>20</v>
      </c>
      <c r="N3" s="88" t="s">
        <v>541</v>
      </c>
      <c r="O3" s="89"/>
      <c r="P3" s="89"/>
      <c r="Q3" s="89"/>
      <c r="R3" s="90" t="s">
        <v>1516</v>
      </c>
      <c r="S3" s="63" t="s">
        <v>24</v>
      </c>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s="66" customFormat="1" ht="37.5" thickBot="1">
      <c r="A4" s="91"/>
      <c r="B4" s="92"/>
      <c r="C4" s="93"/>
      <c r="D4" s="94"/>
      <c r="E4" s="95"/>
      <c r="F4" s="96"/>
      <c r="G4" s="52"/>
      <c r="H4" s="52"/>
      <c r="I4" s="95"/>
      <c r="J4" s="118"/>
      <c r="K4" s="119"/>
      <c r="L4" s="118"/>
      <c r="M4" s="120"/>
      <c r="N4" s="97" t="s">
        <v>547</v>
      </c>
      <c r="O4" s="98" t="s">
        <v>1517</v>
      </c>
      <c r="P4" s="98" t="s">
        <v>1518</v>
      </c>
      <c r="Q4" s="99" t="s">
        <v>1519</v>
      </c>
      <c r="R4" s="100"/>
      <c r="S4" s="64"/>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s="200" customFormat="1" ht="56.25">
      <c r="A5" s="771">
        <v>1</v>
      </c>
      <c r="B5" s="772" t="s">
        <v>1520</v>
      </c>
      <c r="C5" s="773" t="s">
        <v>347</v>
      </c>
      <c r="D5" s="774">
        <v>60802154</v>
      </c>
      <c r="E5" s="773" t="s">
        <v>1521</v>
      </c>
      <c r="F5" s="773" t="s">
        <v>142</v>
      </c>
      <c r="G5" s="773" t="s">
        <v>903</v>
      </c>
      <c r="H5" s="773" t="s">
        <v>347</v>
      </c>
      <c r="I5" s="775" t="s">
        <v>1522</v>
      </c>
      <c r="J5" s="776">
        <v>5850000</v>
      </c>
      <c r="K5" s="776"/>
      <c r="L5" s="777" t="s">
        <v>1523</v>
      </c>
      <c r="M5" s="778">
        <v>2023</v>
      </c>
      <c r="N5" s="779"/>
      <c r="O5" s="780"/>
      <c r="P5" s="781"/>
      <c r="Q5" s="781"/>
      <c r="R5" s="782" t="s">
        <v>1524</v>
      </c>
      <c r="S5" s="783" t="s">
        <v>58</v>
      </c>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row>
    <row r="6" spans="1:256" ht="45">
      <c r="A6" s="113">
        <v>2</v>
      </c>
      <c r="B6" s="34" t="s">
        <v>1525</v>
      </c>
      <c r="C6" s="34" t="s">
        <v>1526</v>
      </c>
      <c r="D6" s="6">
        <v>25862391</v>
      </c>
      <c r="E6" s="34" t="s">
        <v>1527</v>
      </c>
      <c r="F6" s="34" t="s">
        <v>618</v>
      </c>
      <c r="G6" s="6" t="s">
        <v>30</v>
      </c>
      <c r="H6" s="6" t="s">
        <v>1528</v>
      </c>
      <c r="I6" s="115" t="s">
        <v>1529</v>
      </c>
      <c r="J6" s="110">
        <v>15000000</v>
      </c>
      <c r="K6" s="109">
        <f t="shared" ref="K6:K15" si="0">J6/100*85</f>
        <v>12750000</v>
      </c>
      <c r="L6" s="121">
        <v>2022</v>
      </c>
      <c r="M6" s="112">
        <v>2024</v>
      </c>
      <c r="N6" s="38" t="s">
        <v>132</v>
      </c>
      <c r="O6" s="38" t="s">
        <v>132</v>
      </c>
      <c r="P6" s="38" t="s">
        <v>132</v>
      </c>
      <c r="Q6" s="38" t="s">
        <v>132</v>
      </c>
      <c r="R6" s="34" t="s">
        <v>1419</v>
      </c>
      <c r="S6" s="114" t="s">
        <v>58</v>
      </c>
    </row>
    <row r="7" spans="1:256" s="66" customFormat="1" ht="33.75">
      <c r="A7" s="106">
        <v>3</v>
      </c>
      <c r="B7" s="56" t="s">
        <v>1530</v>
      </c>
      <c r="C7" s="56" t="s">
        <v>272</v>
      </c>
      <c r="D7" s="33">
        <v>75086778</v>
      </c>
      <c r="E7" s="56" t="s">
        <v>1531</v>
      </c>
      <c r="F7" s="56" t="s">
        <v>29</v>
      </c>
      <c r="G7" s="57" t="s">
        <v>30</v>
      </c>
      <c r="H7" s="57" t="s">
        <v>608</v>
      </c>
      <c r="I7" s="116" t="s">
        <v>1532</v>
      </c>
      <c r="J7" s="107">
        <v>130000000</v>
      </c>
      <c r="K7" s="109">
        <f t="shared" si="0"/>
        <v>110500000</v>
      </c>
      <c r="L7" s="122">
        <v>2022</v>
      </c>
      <c r="M7" s="108">
        <v>2027</v>
      </c>
      <c r="N7" s="58" t="s">
        <v>132</v>
      </c>
      <c r="O7" s="58" t="s">
        <v>132</v>
      </c>
      <c r="P7" s="58" t="s">
        <v>132</v>
      </c>
      <c r="Q7" s="58" t="s">
        <v>132</v>
      </c>
      <c r="R7" s="31" t="s">
        <v>1533</v>
      </c>
      <c r="S7" s="105" t="s">
        <v>58</v>
      </c>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pans="1:256" s="66" customFormat="1" ht="45">
      <c r="A8" s="784">
        <v>4</v>
      </c>
      <c r="B8" s="785" t="s">
        <v>1530</v>
      </c>
      <c r="C8" s="785" t="s">
        <v>272</v>
      </c>
      <c r="D8" s="714">
        <v>75086778</v>
      </c>
      <c r="E8" s="785" t="s">
        <v>1534</v>
      </c>
      <c r="F8" s="785" t="s">
        <v>29</v>
      </c>
      <c r="G8" s="786" t="s">
        <v>30</v>
      </c>
      <c r="H8" s="786" t="s">
        <v>608</v>
      </c>
      <c r="I8" s="787" t="s">
        <v>1535</v>
      </c>
      <c r="J8" s="788">
        <v>10000000</v>
      </c>
      <c r="K8" s="788"/>
      <c r="L8" s="789">
        <v>2022</v>
      </c>
      <c r="M8" s="790">
        <v>2023</v>
      </c>
      <c r="N8" s="715" t="s">
        <v>132</v>
      </c>
      <c r="O8" s="715" t="s">
        <v>132</v>
      </c>
      <c r="P8" s="715" t="s">
        <v>132</v>
      </c>
      <c r="Q8" s="715" t="s">
        <v>132</v>
      </c>
      <c r="R8" s="713" t="s">
        <v>1536</v>
      </c>
      <c r="S8" s="791" t="s">
        <v>36</v>
      </c>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pans="1:256" s="39" customFormat="1" ht="90">
      <c r="A9" s="106">
        <v>5</v>
      </c>
      <c r="B9" s="56" t="s">
        <v>1537</v>
      </c>
      <c r="C9" s="56" t="s">
        <v>1538</v>
      </c>
      <c r="D9" s="33">
        <v>75080508</v>
      </c>
      <c r="E9" s="56" t="s">
        <v>1539</v>
      </c>
      <c r="F9" s="56" t="s">
        <v>29</v>
      </c>
      <c r="G9" s="57" t="s">
        <v>30</v>
      </c>
      <c r="H9" s="57" t="s">
        <v>30</v>
      </c>
      <c r="I9" s="116" t="s">
        <v>1540</v>
      </c>
      <c r="J9" s="107">
        <v>8900000</v>
      </c>
      <c r="K9" s="177">
        <f t="shared" si="0"/>
        <v>7565000</v>
      </c>
      <c r="L9" s="122">
        <v>2024</v>
      </c>
      <c r="M9" s="108">
        <v>2026</v>
      </c>
      <c r="N9" s="58"/>
      <c r="O9" s="58" t="s">
        <v>132</v>
      </c>
      <c r="P9" s="58" t="s">
        <v>132</v>
      </c>
      <c r="Q9" s="58" t="s">
        <v>132</v>
      </c>
      <c r="R9" s="31" t="s">
        <v>1541</v>
      </c>
      <c r="S9" s="105" t="s">
        <v>58</v>
      </c>
    </row>
    <row r="10" spans="1:256" s="39" customFormat="1" ht="90">
      <c r="A10" s="106">
        <v>6</v>
      </c>
      <c r="B10" s="56" t="s">
        <v>1542</v>
      </c>
      <c r="C10" s="56" t="s">
        <v>1538</v>
      </c>
      <c r="D10" s="33">
        <v>75080516</v>
      </c>
      <c r="E10" s="56" t="s">
        <v>1539</v>
      </c>
      <c r="F10" s="56" t="s">
        <v>29</v>
      </c>
      <c r="G10" s="57" t="s">
        <v>30</v>
      </c>
      <c r="H10" s="57" t="s">
        <v>30</v>
      </c>
      <c r="I10" s="116" t="s">
        <v>1543</v>
      </c>
      <c r="J10" s="107">
        <v>10200000</v>
      </c>
      <c r="K10" s="177">
        <f t="shared" si="0"/>
        <v>8670000</v>
      </c>
      <c r="L10" s="122">
        <v>2024</v>
      </c>
      <c r="M10" s="108">
        <v>2026</v>
      </c>
      <c r="N10" s="58"/>
      <c r="O10" s="58" t="s">
        <v>132</v>
      </c>
      <c r="P10" s="58" t="s">
        <v>132</v>
      </c>
      <c r="Q10" s="58" t="s">
        <v>132</v>
      </c>
      <c r="R10" s="31" t="s">
        <v>1541</v>
      </c>
      <c r="S10" s="105" t="s">
        <v>58</v>
      </c>
    </row>
    <row r="11" spans="1:256" s="39" customFormat="1" ht="90">
      <c r="A11" s="106">
        <v>7</v>
      </c>
      <c r="B11" s="56" t="s">
        <v>1544</v>
      </c>
      <c r="C11" s="56" t="s">
        <v>1538</v>
      </c>
      <c r="D11" s="33">
        <v>75080541</v>
      </c>
      <c r="E11" s="56" t="s">
        <v>1539</v>
      </c>
      <c r="F11" s="56" t="s">
        <v>29</v>
      </c>
      <c r="G11" s="57" t="s">
        <v>30</v>
      </c>
      <c r="H11" s="57" t="s">
        <v>30</v>
      </c>
      <c r="I11" s="116" t="s">
        <v>1540</v>
      </c>
      <c r="J11" s="107">
        <v>8700000</v>
      </c>
      <c r="K11" s="177">
        <f t="shared" si="0"/>
        <v>7395000</v>
      </c>
      <c r="L11" s="122">
        <v>2024</v>
      </c>
      <c r="M11" s="108">
        <v>2026</v>
      </c>
      <c r="N11" s="58"/>
      <c r="O11" s="58" t="s">
        <v>132</v>
      </c>
      <c r="P11" s="58" t="s">
        <v>132</v>
      </c>
      <c r="Q11" s="58" t="s">
        <v>132</v>
      </c>
      <c r="R11" s="31" t="s">
        <v>1541</v>
      </c>
      <c r="S11" s="105" t="s">
        <v>58</v>
      </c>
    </row>
    <row r="12" spans="1:256" s="39" customFormat="1" ht="90">
      <c r="A12" s="106">
        <v>8</v>
      </c>
      <c r="B12" s="56" t="s">
        <v>1545</v>
      </c>
      <c r="C12" s="56" t="s">
        <v>1538</v>
      </c>
      <c r="D12" s="33">
        <v>75080559</v>
      </c>
      <c r="E12" s="56" t="s">
        <v>1539</v>
      </c>
      <c r="F12" s="56" t="s">
        <v>29</v>
      </c>
      <c r="G12" s="57" t="s">
        <v>30</v>
      </c>
      <c r="H12" s="57" t="s">
        <v>30</v>
      </c>
      <c r="I12" s="116" t="s">
        <v>1543</v>
      </c>
      <c r="J12" s="107">
        <v>9600000</v>
      </c>
      <c r="K12" s="177">
        <f t="shared" si="0"/>
        <v>8160000</v>
      </c>
      <c r="L12" s="122">
        <v>2024</v>
      </c>
      <c r="M12" s="108">
        <v>2026</v>
      </c>
      <c r="N12" s="58"/>
      <c r="O12" s="58" t="s">
        <v>132</v>
      </c>
      <c r="P12" s="58" t="s">
        <v>132</v>
      </c>
      <c r="Q12" s="58" t="s">
        <v>132</v>
      </c>
      <c r="R12" s="31" t="s">
        <v>1541</v>
      </c>
      <c r="S12" s="105" t="s">
        <v>58</v>
      </c>
    </row>
    <row r="13" spans="1:256" s="36" customFormat="1" ht="45">
      <c r="A13" s="106">
        <v>9</v>
      </c>
      <c r="B13" s="31" t="s">
        <v>1525</v>
      </c>
      <c r="C13" s="31" t="s">
        <v>1526</v>
      </c>
      <c r="D13" s="33">
        <v>25862391</v>
      </c>
      <c r="E13" s="31" t="s">
        <v>1546</v>
      </c>
      <c r="F13" s="31" t="s">
        <v>618</v>
      </c>
      <c r="G13" s="33" t="s">
        <v>30</v>
      </c>
      <c r="H13" s="33" t="s">
        <v>1528</v>
      </c>
      <c r="I13" s="117" t="s">
        <v>1547</v>
      </c>
      <c r="J13" s="107">
        <v>1500000</v>
      </c>
      <c r="K13" s="177">
        <f t="shared" si="0"/>
        <v>1275000</v>
      </c>
      <c r="L13" s="122">
        <v>2022</v>
      </c>
      <c r="M13" s="108">
        <v>2024</v>
      </c>
      <c r="N13" s="58" t="s">
        <v>41</v>
      </c>
      <c r="O13" s="58"/>
      <c r="P13" s="58" t="s">
        <v>41</v>
      </c>
      <c r="Q13" s="58" t="s">
        <v>41</v>
      </c>
      <c r="R13" s="31" t="s">
        <v>1419</v>
      </c>
      <c r="S13" s="105"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316">
        <v>10</v>
      </c>
      <c r="B14" s="1317" t="s">
        <v>1548</v>
      </c>
      <c r="C14" s="1318" t="s">
        <v>272</v>
      </c>
      <c r="D14" s="1319">
        <v>75086778</v>
      </c>
      <c r="E14" s="1317" t="s">
        <v>1549</v>
      </c>
      <c r="F14" s="1318" t="s">
        <v>29</v>
      </c>
      <c r="G14" s="1319" t="s">
        <v>30</v>
      </c>
      <c r="H14" s="1319" t="s">
        <v>608</v>
      </c>
      <c r="I14" s="1320" t="s">
        <v>1550</v>
      </c>
      <c r="J14" s="1321">
        <v>2100000</v>
      </c>
      <c r="K14" s="1321"/>
      <c r="L14" s="1322">
        <v>2022</v>
      </c>
      <c r="M14" s="1323">
        <v>2024</v>
      </c>
      <c r="N14" s="1324" t="s">
        <v>132</v>
      </c>
      <c r="O14" s="1324" t="s">
        <v>132</v>
      </c>
      <c r="P14" s="1324" t="s">
        <v>132</v>
      </c>
      <c r="Q14" s="1324" t="s">
        <v>132</v>
      </c>
      <c r="R14" s="1317" t="s">
        <v>1551</v>
      </c>
      <c r="S14" s="1325"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649">
        <v>11</v>
      </c>
      <c r="B15" s="619" t="s">
        <v>1552</v>
      </c>
      <c r="C15" s="619" t="s">
        <v>347</v>
      </c>
      <c r="D15" s="620">
        <v>60802154</v>
      </c>
      <c r="E15" s="619" t="s">
        <v>1553</v>
      </c>
      <c r="F15" s="619" t="s">
        <v>142</v>
      </c>
      <c r="G15" s="618" t="s">
        <v>307</v>
      </c>
      <c r="H15" s="618" t="s">
        <v>347</v>
      </c>
      <c r="I15" s="650" t="s">
        <v>1554</v>
      </c>
      <c r="J15" s="651">
        <v>2700000</v>
      </c>
      <c r="K15" s="792">
        <f t="shared" si="0"/>
        <v>2295000</v>
      </c>
      <c r="L15" s="652">
        <v>2023</v>
      </c>
      <c r="M15" s="653">
        <v>2025</v>
      </c>
      <c r="N15" s="620"/>
      <c r="O15" s="620"/>
      <c r="P15" s="620" t="s">
        <v>41</v>
      </c>
      <c r="Q15" s="620" t="s">
        <v>41</v>
      </c>
      <c r="R15" s="620" t="s">
        <v>1555</v>
      </c>
      <c r="S15" s="654"/>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39" customFormat="1" ht="56.25">
      <c r="A16" s="33">
        <v>12</v>
      </c>
      <c r="B16" s="168" t="s">
        <v>1556</v>
      </c>
      <c r="C16" s="169" t="s">
        <v>1557</v>
      </c>
      <c r="D16" s="168">
        <v>61989185</v>
      </c>
      <c r="E16" s="169" t="s">
        <v>1558</v>
      </c>
      <c r="F16" s="168" t="s">
        <v>1559</v>
      </c>
      <c r="G16" s="169" t="s">
        <v>110</v>
      </c>
      <c r="H16" s="168" t="s">
        <v>30</v>
      </c>
      <c r="I16" s="169" t="s">
        <v>1560</v>
      </c>
      <c r="J16" s="182">
        <v>1200000</v>
      </c>
      <c r="K16" s="109">
        <f>J16/100*85</f>
        <v>1020000</v>
      </c>
      <c r="L16" s="182">
        <v>2023</v>
      </c>
      <c r="M16" s="183">
        <v>2025</v>
      </c>
      <c r="N16" s="184" t="s">
        <v>132</v>
      </c>
      <c r="O16" s="185" t="s">
        <v>132</v>
      </c>
      <c r="P16" s="184" t="s">
        <v>132</v>
      </c>
      <c r="Q16" s="185" t="s">
        <v>132</v>
      </c>
      <c r="R16" s="168" t="s">
        <v>197</v>
      </c>
      <c r="S16" s="186" t="s">
        <v>1561</v>
      </c>
    </row>
    <row r="17" spans="1:197" s="39" customFormat="1" ht="56.25">
      <c r="A17" s="33">
        <v>13</v>
      </c>
      <c r="B17" s="168" t="s">
        <v>1556</v>
      </c>
      <c r="C17" s="169" t="s">
        <v>1557</v>
      </c>
      <c r="D17" s="168">
        <v>61989185</v>
      </c>
      <c r="E17" s="169" t="s">
        <v>1562</v>
      </c>
      <c r="F17" s="168" t="s">
        <v>1559</v>
      </c>
      <c r="G17" s="169" t="s">
        <v>110</v>
      </c>
      <c r="H17" s="168" t="s">
        <v>30</v>
      </c>
      <c r="I17" s="169" t="s">
        <v>1563</v>
      </c>
      <c r="J17" s="182">
        <v>4000000</v>
      </c>
      <c r="K17" s="109">
        <f>J17/100*85</f>
        <v>3400000</v>
      </c>
      <c r="L17" s="182">
        <v>2023</v>
      </c>
      <c r="M17" s="183">
        <v>2026</v>
      </c>
      <c r="N17" s="184" t="s">
        <v>132</v>
      </c>
      <c r="O17" s="185" t="s">
        <v>132</v>
      </c>
      <c r="P17" s="184" t="s">
        <v>132</v>
      </c>
      <c r="Q17" s="185" t="s">
        <v>132</v>
      </c>
      <c r="R17" s="168" t="s">
        <v>197</v>
      </c>
      <c r="S17" s="186" t="s">
        <v>1561</v>
      </c>
    </row>
    <row r="18" spans="1:197" s="39" customFormat="1" ht="56.25">
      <c r="A18" s="33">
        <v>14</v>
      </c>
      <c r="B18" s="168" t="s">
        <v>1556</v>
      </c>
      <c r="C18" s="169" t="s">
        <v>1557</v>
      </c>
      <c r="D18" s="168">
        <v>61989185</v>
      </c>
      <c r="E18" s="169" t="s">
        <v>1564</v>
      </c>
      <c r="F18" s="168" t="s">
        <v>1559</v>
      </c>
      <c r="G18" s="169" t="s">
        <v>110</v>
      </c>
      <c r="H18" s="168" t="s">
        <v>30</v>
      </c>
      <c r="I18" s="169" t="s">
        <v>1565</v>
      </c>
      <c r="J18" s="182">
        <v>700000</v>
      </c>
      <c r="K18" s="109">
        <f>J18/100*85</f>
        <v>595000</v>
      </c>
      <c r="L18" s="182">
        <v>2023</v>
      </c>
      <c r="M18" s="183">
        <v>2025</v>
      </c>
      <c r="N18" s="184" t="s">
        <v>132</v>
      </c>
      <c r="O18" s="185" t="s">
        <v>132</v>
      </c>
      <c r="P18" s="184" t="s">
        <v>132</v>
      </c>
      <c r="Q18" s="185" t="s">
        <v>132</v>
      </c>
      <c r="R18" s="168" t="s">
        <v>197</v>
      </c>
      <c r="S18" s="186" t="s">
        <v>1561</v>
      </c>
    </row>
    <row r="19" spans="1:197" s="39" customFormat="1" ht="101.25">
      <c r="A19" s="33">
        <v>15</v>
      </c>
      <c r="B19" s="168" t="s">
        <v>1566</v>
      </c>
      <c r="C19" s="169"/>
      <c r="D19" s="168">
        <v>75125285</v>
      </c>
      <c r="E19" s="169" t="s">
        <v>1567</v>
      </c>
      <c r="F19" s="168" t="s">
        <v>618</v>
      </c>
      <c r="G19" s="169" t="s">
        <v>307</v>
      </c>
      <c r="H19" s="168" t="s">
        <v>30</v>
      </c>
      <c r="I19" s="169" t="s">
        <v>1568</v>
      </c>
      <c r="J19" s="578">
        <v>3000000</v>
      </c>
      <c r="K19" s="109">
        <f t="shared" ref="K19:K25" si="1">J19/100*85</f>
        <v>2550000</v>
      </c>
      <c r="L19" s="182">
        <v>2024</v>
      </c>
      <c r="M19" s="183">
        <v>2025</v>
      </c>
      <c r="N19" s="184"/>
      <c r="O19" s="185" t="s">
        <v>132</v>
      </c>
      <c r="P19" s="184"/>
      <c r="Q19" s="185" t="s">
        <v>132</v>
      </c>
      <c r="R19" s="168" t="s">
        <v>1569</v>
      </c>
      <c r="S19" s="186" t="s">
        <v>1561</v>
      </c>
    </row>
    <row r="20" spans="1:197" s="39" customFormat="1" ht="112.5">
      <c r="A20" s="33">
        <v>16</v>
      </c>
      <c r="B20" s="168" t="s">
        <v>1566</v>
      </c>
      <c r="C20" s="169"/>
      <c r="D20" s="168">
        <v>75125285</v>
      </c>
      <c r="E20" s="169" t="s">
        <v>1570</v>
      </c>
      <c r="F20" s="168" t="s">
        <v>618</v>
      </c>
      <c r="G20" s="169" t="s">
        <v>307</v>
      </c>
      <c r="H20" s="168" t="s">
        <v>30</v>
      </c>
      <c r="I20" s="169" t="s">
        <v>1571</v>
      </c>
      <c r="J20" s="578">
        <v>5000000</v>
      </c>
      <c r="K20" s="109">
        <f t="shared" si="1"/>
        <v>4250000</v>
      </c>
      <c r="L20" s="182">
        <v>2024</v>
      </c>
      <c r="M20" s="183">
        <v>2025</v>
      </c>
      <c r="N20" s="184" t="s">
        <v>132</v>
      </c>
      <c r="O20" s="185" t="s">
        <v>132</v>
      </c>
      <c r="P20" s="184"/>
      <c r="Q20" s="185" t="s">
        <v>132</v>
      </c>
      <c r="R20" s="168" t="s">
        <v>1569</v>
      </c>
      <c r="S20" s="186" t="s">
        <v>1561</v>
      </c>
    </row>
    <row r="21" spans="1:197" s="39" customFormat="1" ht="135">
      <c r="A21" s="33">
        <v>17</v>
      </c>
      <c r="B21" s="168" t="s">
        <v>1566</v>
      </c>
      <c r="C21" s="169"/>
      <c r="D21" s="168">
        <v>75125285</v>
      </c>
      <c r="E21" s="169" t="s">
        <v>1572</v>
      </c>
      <c r="F21" s="168" t="s">
        <v>618</v>
      </c>
      <c r="G21" s="169" t="s">
        <v>307</v>
      </c>
      <c r="H21" s="168" t="s">
        <v>30</v>
      </c>
      <c r="I21" s="169" t="s">
        <v>1573</v>
      </c>
      <c r="J21" s="578">
        <v>5000000</v>
      </c>
      <c r="K21" s="109">
        <f t="shared" si="1"/>
        <v>4250000</v>
      </c>
      <c r="L21" s="182">
        <v>2024</v>
      </c>
      <c r="M21" s="183">
        <v>2025</v>
      </c>
      <c r="N21" s="184" t="s">
        <v>132</v>
      </c>
      <c r="O21" s="185" t="s">
        <v>132</v>
      </c>
      <c r="P21" s="184" t="s">
        <v>132</v>
      </c>
      <c r="Q21" s="185" t="s">
        <v>132</v>
      </c>
      <c r="R21" s="168" t="s">
        <v>1569</v>
      </c>
      <c r="S21" s="186" t="s">
        <v>1561</v>
      </c>
    </row>
    <row r="22" spans="1:197" s="39" customFormat="1" ht="123.75">
      <c r="A22" s="33">
        <v>18</v>
      </c>
      <c r="B22" s="168" t="s">
        <v>1566</v>
      </c>
      <c r="C22" s="169"/>
      <c r="D22" s="168">
        <v>75125285</v>
      </c>
      <c r="E22" s="169" t="s">
        <v>1574</v>
      </c>
      <c r="F22" s="168" t="s">
        <v>618</v>
      </c>
      <c r="G22" s="169" t="s">
        <v>307</v>
      </c>
      <c r="H22" s="168" t="s">
        <v>30</v>
      </c>
      <c r="I22" s="169" t="s">
        <v>1575</v>
      </c>
      <c r="J22" s="578">
        <v>4000000</v>
      </c>
      <c r="K22" s="109">
        <f t="shared" si="1"/>
        <v>3400000</v>
      </c>
      <c r="L22" s="182">
        <v>2024</v>
      </c>
      <c r="M22" s="183">
        <v>2025</v>
      </c>
      <c r="N22" s="184"/>
      <c r="O22" s="185" t="s">
        <v>132</v>
      </c>
      <c r="P22" s="184" t="s">
        <v>132</v>
      </c>
      <c r="Q22" s="185" t="s">
        <v>132</v>
      </c>
      <c r="R22" s="168" t="s">
        <v>1569</v>
      </c>
      <c r="S22" s="186" t="s">
        <v>1561</v>
      </c>
    </row>
    <row r="23" spans="1:197" s="39" customFormat="1" ht="146.25">
      <c r="A23" s="33">
        <v>19</v>
      </c>
      <c r="B23" s="168" t="s">
        <v>1566</v>
      </c>
      <c r="C23" s="169"/>
      <c r="D23" s="168">
        <v>75125285</v>
      </c>
      <c r="E23" s="169" t="s">
        <v>1576</v>
      </c>
      <c r="F23" s="168" t="s">
        <v>618</v>
      </c>
      <c r="G23" s="169" t="s">
        <v>307</v>
      </c>
      <c r="H23" s="168" t="s">
        <v>30</v>
      </c>
      <c r="I23" s="169" t="s">
        <v>1577</v>
      </c>
      <c r="J23" s="578">
        <v>6000000</v>
      </c>
      <c r="K23" s="109">
        <f t="shared" si="1"/>
        <v>5100000</v>
      </c>
      <c r="L23" s="182">
        <v>2024</v>
      </c>
      <c r="M23" s="183">
        <v>2025</v>
      </c>
      <c r="N23" s="184" t="s">
        <v>132</v>
      </c>
      <c r="O23" s="185" t="s">
        <v>132</v>
      </c>
      <c r="P23" s="184" t="s">
        <v>132</v>
      </c>
      <c r="Q23" s="185"/>
      <c r="R23" s="168" t="s">
        <v>1569</v>
      </c>
      <c r="S23" s="186" t="s">
        <v>1561</v>
      </c>
    </row>
    <row r="24" spans="1:197" s="36" customFormat="1" ht="33.75">
      <c r="A24" s="33">
        <v>20</v>
      </c>
      <c r="B24" s="168" t="s">
        <v>474</v>
      </c>
      <c r="C24" s="169" t="s">
        <v>475</v>
      </c>
      <c r="D24" s="169">
        <v>26829690</v>
      </c>
      <c r="E24" s="169" t="s">
        <v>1417</v>
      </c>
      <c r="F24" s="168" t="s">
        <v>142</v>
      </c>
      <c r="G24" s="169" t="s">
        <v>219</v>
      </c>
      <c r="H24" s="168" t="s">
        <v>30</v>
      </c>
      <c r="I24" s="169" t="s">
        <v>1418</v>
      </c>
      <c r="J24" s="578">
        <v>5000000</v>
      </c>
      <c r="K24" s="109">
        <f t="shared" si="1"/>
        <v>4250000</v>
      </c>
      <c r="L24" s="182">
        <v>2025</v>
      </c>
      <c r="M24" s="183">
        <v>2026</v>
      </c>
      <c r="N24" s="184"/>
      <c r="O24" s="185"/>
      <c r="P24" s="184" t="s">
        <v>132</v>
      </c>
      <c r="Q24" s="185"/>
      <c r="R24" s="168" t="s">
        <v>1569</v>
      </c>
      <c r="S24" s="186"/>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68" t="s">
        <v>1578</v>
      </c>
      <c r="C25" s="169" t="s">
        <v>724</v>
      </c>
      <c r="D25" s="168"/>
      <c r="E25" s="169" t="s">
        <v>1579</v>
      </c>
      <c r="F25" s="168" t="s">
        <v>142</v>
      </c>
      <c r="G25" s="169" t="s">
        <v>307</v>
      </c>
      <c r="H25" s="168" t="s">
        <v>30</v>
      </c>
      <c r="I25" s="169" t="s">
        <v>1580</v>
      </c>
      <c r="J25" s="578">
        <v>1100000</v>
      </c>
      <c r="K25" s="109">
        <f t="shared" si="1"/>
        <v>935000</v>
      </c>
      <c r="L25" s="182">
        <v>2025</v>
      </c>
      <c r="M25" s="183">
        <v>2026</v>
      </c>
      <c r="N25" s="184" t="s">
        <v>132</v>
      </c>
      <c r="O25" s="185"/>
      <c r="P25" s="184"/>
      <c r="Q25" s="185"/>
      <c r="R25" s="168" t="s">
        <v>1581</v>
      </c>
      <c r="S25" s="186" t="s">
        <v>1561</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68" t="s">
        <v>1566</v>
      </c>
      <c r="C26" s="169"/>
      <c r="D26" s="168">
        <v>75125285</v>
      </c>
      <c r="E26" s="169" t="s">
        <v>1582</v>
      </c>
      <c r="F26" s="168" t="s">
        <v>618</v>
      </c>
      <c r="G26" s="169" t="s">
        <v>307</v>
      </c>
      <c r="H26" s="168" t="s">
        <v>30</v>
      </c>
      <c r="I26" s="169" t="s">
        <v>1583</v>
      </c>
      <c r="J26" s="578">
        <v>11000000</v>
      </c>
      <c r="K26" s="109">
        <v>9350000</v>
      </c>
      <c r="L26" s="182">
        <v>2025</v>
      </c>
      <c r="M26" s="183">
        <v>2025</v>
      </c>
      <c r="N26" s="184"/>
      <c r="O26" s="185" t="s">
        <v>132</v>
      </c>
      <c r="P26" s="184"/>
      <c r="Q26" s="185"/>
      <c r="R26" s="168" t="s">
        <v>1419</v>
      </c>
      <c r="S26" s="186" t="s">
        <v>1561</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181" t="s">
        <v>1525</v>
      </c>
      <c r="C27" s="169" t="s">
        <v>724</v>
      </c>
      <c r="D27" s="33">
        <v>25862391</v>
      </c>
      <c r="E27" s="181" t="s">
        <v>1584</v>
      </c>
      <c r="F27" s="594" t="s">
        <v>142</v>
      </c>
      <c r="G27" s="67" t="s">
        <v>1528</v>
      </c>
      <c r="H27" s="67" t="s">
        <v>481</v>
      </c>
      <c r="I27" s="181" t="s">
        <v>1547</v>
      </c>
      <c r="J27" s="111">
        <v>3000000</v>
      </c>
      <c r="K27" s="793">
        <f t="shared" ref="K27:K32" si="2">J27/100*85</f>
        <v>2550000</v>
      </c>
      <c r="L27" s="108">
        <v>2025</v>
      </c>
      <c r="M27" s="108">
        <v>2027</v>
      </c>
      <c r="N27" s="58"/>
      <c r="O27" s="58"/>
      <c r="P27" s="32"/>
      <c r="Q27" s="185" t="s">
        <v>132</v>
      </c>
      <c r="R27" s="168" t="s">
        <v>1585</v>
      </c>
      <c r="S27" s="186"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595">
        <v>24</v>
      </c>
      <c r="B28" s="596" t="s">
        <v>1525</v>
      </c>
      <c r="C28" s="597" t="s">
        <v>724</v>
      </c>
      <c r="D28" s="595">
        <v>25862391</v>
      </c>
      <c r="E28" s="596" t="s">
        <v>1586</v>
      </c>
      <c r="F28" s="598" t="s">
        <v>142</v>
      </c>
      <c r="G28" s="599" t="s">
        <v>1528</v>
      </c>
      <c r="H28" s="599" t="s">
        <v>481</v>
      </c>
      <c r="I28" s="596" t="s">
        <v>1587</v>
      </c>
      <c r="J28" s="600">
        <v>6000000</v>
      </c>
      <c r="K28" s="794">
        <f t="shared" si="2"/>
        <v>5100000</v>
      </c>
      <c r="L28" s="606">
        <v>2024</v>
      </c>
      <c r="M28" s="606">
        <v>2027</v>
      </c>
      <c r="N28" s="607"/>
      <c r="O28" s="608"/>
      <c r="P28" s="608" t="s">
        <v>132</v>
      </c>
      <c r="Q28" s="608" t="s">
        <v>132</v>
      </c>
      <c r="R28" s="609" t="s">
        <v>1585</v>
      </c>
      <c r="S28" s="610"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181" t="s">
        <v>1525</v>
      </c>
      <c r="C29" s="169" t="s">
        <v>724</v>
      </c>
      <c r="D29" s="33">
        <v>25862391</v>
      </c>
      <c r="E29" s="181" t="s">
        <v>1588</v>
      </c>
      <c r="F29" s="67" t="s">
        <v>142</v>
      </c>
      <c r="G29" s="67" t="s">
        <v>1589</v>
      </c>
      <c r="H29" s="67" t="s">
        <v>1590</v>
      </c>
      <c r="I29" s="180" t="s">
        <v>1591</v>
      </c>
      <c r="J29" s="111">
        <v>25000000</v>
      </c>
      <c r="K29" s="793">
        <f t="shared" si="2"/>
        <v>21250000</v>
      </c>
      <c r="L29" s="108">
        <v>2024</v>
      </c>
      <c r="M29" s="108">
        <v>2027</v>
      </c>
      <c r="N29" s="185" t="s">
        <v>132</v>
      </c>
      <c r="O29" s="185"/>
      <c r="P29" s="185" t="s">
        <v>132</v>
      </c>
      <c r="Q29" s="185" t="s">
        <v>132</v>
      </c>
      <c r="R29" s="32" t="s">
        <v>486</v>
      </c>
      <c r="S29" s="186"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68" t="s">
        <v>1566</v>
      </c>
      <c r="C30" s="169" t="s">
        <v>724</v>
      </c>
      <c r="D30" s="168">
        <v>75125285</v>
      </c>
      <c r="E30" s="169" t="s">
        <v>1592</v>
      </c>
      <c r="F30" s="168" t="s">
        <v>618</v>
      </c>
      <c r="G30" s="169" t="s">
        <v>307</v>
      </c>
      <c r="H30" s="168" t="s">
        <v>30</v>
      </c>
      <c r="I30" s="169" t="s">
        <v>1593</v>
      </c>
      <c r="J30" s="578">
        <v>10000000</v>
      </c>
      <c r="K30" s="109">
        <f t="shared" si="2"/>
        <v>8500000</v>
      </c>
      <c r="L30" s="182">
        <v>2025</v>
      </c>
      <c r="M30" s="183">
        <v>2027</v>
      </c>
      <c r="N30" s="184"/>
      <c r="O30" s="185" t="s">
        <v>132</v>
      </c>
      <c r="P30" s="184" t="s">
        <v>132</v>
      </c>
      <c r="Q30" s="185" t="s">
        <v>132</v>
      </c>
      <c r="R30" s="168" t="s">
        <v>1419</v>
      </c>
      <c r="S30" s="186" t="s">
        <v>1561</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68" t="s">
        <v>1566</v>
      </c>
      <c r="C31" s="169" t="s">
        <v>724</v>
      </c>
      <c r="D31" s="168">
        <v>75125285</v>
      </c>
      <c r="E31" s="169" t="s">
        <v>1594</v>
      </c>
      <c r="F31" s="168" t="s">
        <v>618</v>
      </c>
      <c r="G31" s="169" t="s">
        <v>307</v>
      </c>
      <c r="H31" s="168" t="s">
        <v>30</v>
      </c>
      <c r="I31" s="169" t="s">
        <v>1595</v>
      </c>
      <c r="J31" s="578">
        <v>15000000</v>
      </c>
      <c r="K31" s="109">
        <f t="shared" si="2"/>
        <v>12750000</v>
      </c>
      <c r="L31" s="182">
        <v>2025</v>
      </c>
      <c r="M31" s="183">
        <v>2027</v>
      </c>
      <c r="N31" s="184" t="s">
        <v>132</v>
      </c>
      <c r="O31" s="185" t="s">
        <v>132</v>
      </c>
      <c r="P31" s="184" t="s">
        <v>132</v>
      </c>
      <c r="Q31" s="185" t="s">
        <v>132</v>
      </c>
      <c r="R31" s="168" t="s">
        <v>1419</v>
      </c>
      <c r="S31" s="186" t="s">
        <v>1561</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101.25">
      <c r="A32" s="33">
        <v>28</v>
      </c>
      <c r="B32" s="47" t="s">
        <v>1003</v>
      </c>
      <c r="C32" s="169" t="s">
        <v>216</v>
      </c>
      <c r="D32" s="104" t="s">
        <v>1004</v>
      </c>
      <c r="E32" s="602" t="s">
        <v>1596</v>
      </c>
      <c r="F32" s="601" t="s">
        <v>29</v>
      </c>
      <c r="G32" s="601" t="s">
        <v>30</v>
      </c>
      <c r="H32" s="601" t="s">
        <v>219</v>
      </c>
      <c r="I32" s="603" t="s">
        <v>1597</v>
      </c>
      <c r="J32" s="578">
        <v>2000000</v>
      </c>
      <c r="K32" s="109">
        <f t="shared" si="2"/>
        <v>1700000</v>
      </c>
      <c r="L32" s="602">
        <v>2025</v>
      </c>
      <c r="M32" s="602">
        <v>2025</v>
      </c>
      <c r="N32" s="602" t="s">
        <v>621</v>
      </c>
      <c r="O32" s="602" t="s">
        <v>132</v>
      </c>
      <c r="P32" s="602" t="s">
        <v>621</v>
      </c>
      <c r="Q32" s="602" t="s">
        <v>132</v>
      </c>
      <c r="R32" s="602" t="s">
        <v>1581</v>
      </c>
      <c r="S32" s="611" t="s">
        <v>379</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91.25">
      <c r="A33" s="33">
        <v>29</v>
      </c>
      <c r="B33" s="47" t="s">
        <v>1251</v>
      </c>
      <c r="C33" s="169" t="s">
        <v>216</v>
      </c>
      <c r="D33" s="104">
        <v>70984727</v>
      </c>
      <c r="E33" s="601" t="s">
        <v>1252</v>
      </c>
      <c r="F33" s="601" t="s">
        <v>29</v>
      </c>
      <c r="G33" s="601" t="s">
        <v>30</v>
      </c>
      <c r="H33" s="601" t="s">
        <v>219</v>
      </c>
      <c r="I33" s="603" t="s">
        <v>1253</v>
      </c>
      <c r="J33" s="604">
        <v>12000000</v>
      </c>
      <c r="K33" s="109">
        <v>10200000</v>
      </c>
      <c r="L33" s="104">
        <v>2024</v>
      </c>
      <c r="M33" s="104">
        <v>2030</v>
      </c>
      <c r="N33" s="601" t="s">
        <v>132</v>
      </c>
      <c r="O33" s="601" t="s">
        <v>132</v>
      </c>
      <c r="P33" s="601" t="s">
        <v>132</v>
      </c>
      <c r="Q33" s="601" t="s">
        <v>132</v>
      </c>
      <c r="R33" s="601" t="s">
        <v>1598</v>
      </c>
      <c r="S33" s="612" t="s">
        <v>683</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605" t="s">
        <v>1070</v>
      </c>
      <c r="C34" s="169" t="s">
        <v>216</v>
      </c>
      <c r="D34" s="104">
        <v>61989142</v>
      </c>
      <c r="E34" s="602" t="s">
        <v>1599</v>
      </c>
      <c r="F34" s="601" t="s">
        <v>29</v>
      </c>
      <c r="G34" s="601" t="s">
        <v>30</v>
      </c>
      <c r="H34" s="601" t="s">
        <v>219</v>
      </c>
      <c r="I34" s="602" t="s">
        <v>1600</v>
      </c>
      <c r="J34" s="578">
        <v>3000000</v>
      </c>
      <c r="K34" s="109">
        <f t="shared" ref="K34:K41" si="3">J34/100*85</f>
        <v>2550000</v>
      </c>
      <c r="L34" s="602">
        <v>2024</v>
      </c>
      <c r="M34" s="602">
        <v>2027</v>
      </c>
      <c r="N34" s="602" t="s">
        <v>132</v>
      </c>
      <c r="O34" s="602" t="s">
        <v>132</v>
      </c>
      <c r="P34" s="602" t="s">
        <v>132</v>
      </c>
      <c r="Q34" s="602" t="s">
        <v>132</v>
      </c>
      <c r="R34" s="602" t="s">
        <v>1419</v>
      </c>
      <c r="S34" s="611" t="s">
        <v>1561</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56.25">
      <c r="A35" s="33">
        <v>31</v>
      </c>
      <c r="B35" s="605" t="s">
        <v>1070</v>
      </c>
      <c r="C35" s="169" t="s">
        <v>216</v>
      </c>
      <c r="D35" s="104">
        <v>61989142</v>
      </c>
      <c r="E35" s="602" t="s">
        <v>1601</v>
      </c>
      <c r="F35" s="601" t="s">
        <v>29</v>
      </c>
      <c r="G35" s="601" t="s">
        <v>30</v>
      </c>
      <c r="H35" s="601" t="s">
        <v>219</v>
      </c>
      <c r="I35" s="602" t="s">
        <v>1602</v>
      </c>
      <c r="J35" s="578">
        <v>3000000</v>
      </c>
      <c r="K35" s="109">
        <f t="shared" si="3"/>
        <v>2550000</v>
      </c>
      <c r="L35" s="602">
        <v>2024</v>
      </c>
      <c r="M35" s="602">
        <v>2027</v>
      </c>
      <c r="N35" s="602" t="s">
        <v>132</v>
      </c>
      <c r="O35" s="602" t="s">
        <v>132</v>
      </c>
      <c r="P35" s="602" t="s">
        <v>132</v>
      </c>
      <c r="Q35" s="602" t="s">
        <v>132</v>
      </c>
      <c r="R35" s="602" t="s">
        <v>1419</v>
      </c>
      <c r="S35" s="611" t="s">
        <v>1561</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655" t="s">
        <v>1603</v>
      </c>
      <c r="C36" s="169" t="s">
        <v>475</v>
      </c>
      <c r="D36" s="602">
        <v>5295475</v>
      </c>
      <c r="E36" s="602" t="s">
        <v>1604</v>
      </c>
      <c r="F36" s="602" t="s">
        <v>29</v>
      </c>
      <c r="G36" s="656" t="s">
        <v>30</v>
      </c>
      <c r="H36" s="602" t="s">
        <v>1605</v>
      </c>
      <c r="I36" s="169" t="s">
        <v>1606</v>
      </c>
      <c r="J36" s="578">
        <v>4500000</v>
      </c>
      <c r="K36" s="109">
        <f t="shared" si="3"/>
        <v>3825000</v>
      </c>
      <c r="L36" s="602">
        <v>2025</v>
      </c>
      <c r="M36" s="656">
        <v>2027</v>
      </c>
      <c r="N36" s="602" t="s">
        <v>132</v>
      </c>
      <c r="O36" s="656"/>
      <c r="P36" s="602"/>
      <c r="Q36" s="656" t="s">
        <v>132</v>
      </c>
      <c r="R36" s="602" t="s">
        <v>1569</v>
      </c>
      <c r="S36" s="613"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78.75">
      <c r="A37" s="33">
        <v>33</v>
      </c>
      <c r="B37" s="655" t="s">
        <v>1607</v>
      </c>
      <c r="C37" s="169" t="s">
        <v>475</v>
      </c>
      <c r="D37" s="657" t="s">
        <v>1608</v>
      </c>
      <c r="E37" s="655" t="s">
        <v>1609</v>
      </c>
      <c r="F37" s="602" t="s">
        <v>29</v>
      </c>
      <c r="G37" s="656" t="s">
        <v>30</v>
      </c>
      <c r="H37" s="602" t="s">
        <v>1322</v>
      </c>
      <c r="I37" s="169" t="s">
        <v>1610</v>
      </c>
      <c r="J37" s="578">
        <v>7700000</v>
      </c>
      <c r="K37" s="109">
        <f t="shared" si="3"/>
        <v>6545000</v>
      </c>
      <c r="L37" s="182">
        <v>2025</v>
      </c>
      <c r="M37" s="183">
        <v>2027</v>
      </c>
      <c r="N37" s="602" t="s">
        <v>132</v>
      </c>
      <c r="O37" s="656" t="s">
        <v>132</v>
      </c>
      <c r="P37" s="602" t="s">
        <v>132</v>
      </c>
      <c r="Q37" s="656" t="s">
        <v>132</v>
      </c>
      <c r="R37" s="602" t="s">
        <v>1569</v>
      </c>
      <c r="S37" s="613"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1304">
        <v>34</v>
      </c>
      <c r="B38" s="1305" t="s">
        <v>1530</v>
      </c>
      <c r="C38" s="1305" t="s">
        <v>272</v>
      </c>
      <c r="D38" s="1306">
        <v>75086778</v>
      </c>
      <c r="E38" s="1307" t="s">
        <v>1722</v>
      </c>
      <c r="F38" s="1305" t="s">
        <v>29</v>
      </c>
      <c r="G38" s="1307" t="s">
        <v>30</v>
      </c>
      <c r="H38" s="1305" t="s">
        <v>608</v>
      </c>
      <c r="I38" s="1307" t="s">
        <v>1723</v>
      </c>
      <c r="J38" s="1308">
        <v>3000000</v>
      </c>
      <c r="K38" s="1315">
        <f t="shared" si="3"/>
        <v>2550000</v>
      </c>
      <c r="L38" s="1309">
        <v>2027</v>
      </c>
      <c r="M38" s="1310">
        <v>2028</v>
      </c>
      <c r="N38" s="1311"/>
      <c r="O38" s="1312" t="s">
        <v>132</v>
      </c>
      <c r="P38" s="1312" t="s">
        <v>132</v>
      </c>
      <c r="Q38" s="1313" t="s">
        <v>132</v>
      </c>
      <c r="R38" s="1305" t="s">
        <v>1569</v>
      </c>
      <c r="S38" s="1314"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ht="258.75">
      <c r="A39" s="862">
        <v>35</v>
      </c>
      <c r="B39" s="1380" t="s">
        <v>1843</v>
      </c>
      <c r="C39" s="1380" t="s">
        <v>1844</v>
      </c>
      <c r="D39" s="1380">
        <v>61989100</v>
      </c>
      <c r="E39" s="1380" t="s">
        <v>1845</v>
      </c>
      <c r="F39" s="1381" t="s">
        <v>29</v>
      </c>
      <c r="G39" s="1382" t="s">
        <v>30</v>
      </c>
      <c r="H39" s="1381" t="s">
        <v>657</v>
      </c>
      <c r="I39" s="1383" t="s">
        <v>1846</v>
      </c>
      <c r="J39" s="1384">
        <v>2000000</v>
      </c>
      <c r="K39" s="1385">
        <f t="shared" si="3"/>
        <v>1700000</v>
      </c>
      <c r="L39" s="1381">
        <v>2026</v>
      </c>
      <c r="M39" s="1382">
        <v>2028</v>
      </c>
      <c r="N39" s="1386"/>
      <c r="O39" s="1381" t="s">
        <v>132</v>
      </c>
      <c r="P39" s="1381" t="s">
        <v>132</v>
      </c>
      <c r="Q39" s="1382"/>
      <c r="R39" s="1381" t="s">
        <v>1569</v>
      </c>
      <c r="S39" s="1387" t="s">
        <v>1847</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row>
    <row r="40" spans="1:256" s="36" customFormat="1" ht="112.5">
      <c r="A40" s="862">
        <v>36</v>
      </c>
      <c r="B40" s="1380" t="s">
        <v>1843</v>
      </c>
      <c r="C40" s="1380" t="s">
        <v>1844</v>
      </c>
      <c r="D40" s="1380">
        <v>61989100</v>
      </c>
      <c r="E40" s="1388" t="s">
        <v>1848</v>
      </c>
      <c r="F40" s="1381" t="s">
        <v>29</v>
      </c>
      <c r="G40" s="1382" t="s">
        <v>30</v>
      </c>
      <c r="H40" s="1381" t="s">
        <v>657</v>
      </c>
      <c r="I40" s="1388" t="s">
        <v>1849</v>
      </c>
      <c r="J40" s="1384">
        <v>24000000</v>
      </c>
      <c r="K40" s="1385">
        <f t="shared" si="3"/>
        <v>20400000</v>
      </c>
      <c r="L40" s="1381">
        <v>2026</v>
      </c>
      <c r="M40" s="1382">
        <v>2027</v>
      </c>
      <c r="N40" s="1386"/>
      <c r="O40" s="1381" t="s">
        <v>132</v>
      </c>
      <c r="P40" s="1381" t="s">
        <v>132</v>
      </c>
      <c r="Q40" s="1382"/>
      <c r="R40" s="1381" t="s">
        <v>1424</v>
      </c>
      <c r="S40" s="1387" t="s">
        <v>1847</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row>
    <row r="41" spans="1:256" s="36" customFormat="1" ht="102" thickBot="1">
      <c r="A41" s="853">
        <v>37</v>
      </c>
      <c r="B41" s="1725" t="s">
        <v>1542</v>
      </c>
      <c r="C41" s="1725" t="s">
        <v>1538</v>
      </c>
      <c r="D41" s="1726">
        <v>75080516</v>
      </c>
      <c r="E41" s="1725" t="s">
        <v>1539</v>
      </c>
      <c r="F41" s="1725" t="s">
        <v>29</v>
      </c>
      <c r="G41" s="1727" t="s">
        <v>30</v>
      </c>
      <c r="H41" s="1727" t="s">
        <v>30</v>
      </c>
      <c r="I41" s="1728" t="s">
        <v>1861</v>
      </c>
      <c r="J41" s="718">
        <v>6400000</v>
      </c>
      <c r="K41" s="795">
        <f t="shared" si="3"/>
        <v>5440000</v>
      </c>
      <c r="L41" s="1729">
        <v>2027</v>
      </c>
      <c r="M41" s="1730">
        <v>2028</v>
      </c>
      <c r="N41" s="1731"/>
      <c r="O41" s="1731" t="s">
        <v>132</v>
      </c>
      <c r="P41" s="1731" t="s">
        <v>132</v>
      </c>
      <c r="Q41" s="1731" t="s">
        <v>132</v>
      </c>
      <c r="R41" s="1732" t="s">
        <v>1569</v>
      </c>
      <c r="S41" s="1733" t="s">
        <v>58</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row>
    <row r="42" spans="1:256" s="36" customFormat="1" ht="12" thickBot="1">
      <c r="B42" s="69"/>
      <c r="C42" s="69"/>
      <c r="D42" s="39"/>
      <c r="E42" s="69"/>
      <c r="F42" s="69"/>
      <c r="G42" s="66"/>
      <c r="H42" s="66"/>
      <c r="I42" s="69"/>
      <c r="J42" s="1734">
        <f>SUM(J5:J41)</f>
        <v>377150000</v>
      </c>
      <c r="K42" s="1735">
        <f>SUM(K5:K41)</f>
        <v>305320000</v>
      </c>
      <c r="L42" s="39"/>
      <c r="M42" s="39"/>
      <c r="N42" s="72"/>
      <c r="O42" s="72"/>
      <c r="P42" s="72"/>
      <c r="Q42" s="72"/>
      <c r="R42" s="70"/>
      <c r="S42" s="39"/>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row>
    <row r="43" spans="1:256" s="36" customFormat="1" ht="12" thickBot="1">
      <c r="A43" s="54" t="s">
        <v>525</v>
      </c>
      <c r="B43" s="55"/>
      <c r="C43" s="69"/>
      <c r="D43" s="39"/>
      <c r="E43" s="69"/>
      <c r="F43" s="69"/>
      <c r="G43" s="66"/>
      <c r="H43" s="66"/>
      <c r="I43" s="69"/>
      <c r="J43" s="614"/>
      <c r="K43" s="615"/>
      <c r="L43" s="39"/>
      <c r="M43" s="39"/>
      <c r="N43" s="72"/>
      <c r="O43" s="72"/>
      <c r="P43" s="72"/>
      <c r="Q43" s="72"/>
      <c r="R43" s="70"/>
      <c r="S43" s="39"/>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row>
    <row r="44" spans="1:256" ht="24.75" customHeight="1">
      <c r="A44" s="50" t="s">
        <v>526</v>
      </c>
      <c r="B44" s="50"/>
      <c r="C44" s="40" t="s">
        <v>527</v>
      </c>
      <c r="D44" s="42"/>
      <c r="E44" s="42"/>
      <c r="F44" s="42"/>
      <c r="G44" s="73"/>
      <c r="H44" s="65"/>
      <c r="I44" s="65"/>
      <c r="J44" s="65"/>
      <c r="K44" s="73"/>
      <c r="L44" s="71"/>
      <c r="M44" s="71"/>
      <c r="N44" s="37"/>
      <c r="O44" s="37"/>
      <c r="P44" s="74"/>
      <c r="Q44" s="74"/>
      <c r="R44" s="73"/>
      <c r="S44" s="37"/>
    </row>
    <row r="45" spans="1:256" ht="24.75" customHeight="1">
      <c r="A45" s="1761" t="s">
        <v>528</v>
      </c>
      <c r="B45" s="1761"/>
      <c r="C45" s="1761"/>
      <c r="D45" s="42"/>
      <c r="E45" s="42"/>
      <c r="F45" s="42"/>
      <c r="G45" s="73"/>
      <c r="H45" s="65"/>
      <c r="I45" s="65"/>
      <c r="J45" s="65"/>
      <c r="K45" s="73"/>
      <c r="L45" s="71"/>
      <c r="M45" s="71"/>
      <c r="N45" s="37"/>
      <c r="O45" s="37"/>
      <c r="P45" s="74"/>
      <c r="Q45" s="74"/>
      <c r="R45" s="73"/>
      <c r="S45" s="37"/>
    </row>
    <row r="46" spans="1:256" ht="24.75" customHeight="1">
      <c r="A46" s="1761"/>
      <c r="B46" s="1761"/>
      <c r="C46" s="1761"/>
      <c r="D46" s="42"/>
      <c r="E46" s="42"/>
      <c r="F46" s="42"/>
      <c r="G46" s="73"/>
      <c r="H46" s="65"/>
      <c r="I46" s="65"/>
      <c r="J46" s="65"/>
      <c r="K46" s="73"/>
      <c r="L46" s="71"/>
      <c r="M46" s="71"/>
      <c r="N46" s="37"/>
      <c r="O46" s="37"/>
      <c r="P46" s="74"/>
      <c r="Q46" s="74"/>
      <c r="R46" s="73"/>
      <c r="S46" s="37"/>
    </row>
    <row r="47" spans="1:256" s="44" customFormat="1" ht="11.25" customHeight="1">
      <c r="A47" s="43"/>
      <c r="B47" s="49"/>
      <c r="C47" s="49"/>
      <c r="D47" s="43"/>
      <c r="E47" s="43"/>
      <c r="F47" s="43"/>
      <c r="G47" s="49"/>
      <c r="K47" s="49"/>
      <c r="L47" s="46"/>
      <c r="M47" s="46"/>
      <c r="N47" s="43"/>
      <c r="O47" s="43"/>
      <c r="P47" s="75"/>
      <c r="Q47" s="75"/>
      <c r="R47" s="49"/>
      <c r="S47" s="43"/>
    </row>
    <row r="48" spans="1:256" s="44" customFormat="1">
      <c r="A48" s="45" t="str">
        <f>MŠ!A193</f>
        <v xml:space="preserve">Schváleno v Řídícím výboru MAP ORP Ostrava IV dne </v>
      </c>
      <c r="B48" s="49"/>
      <c r="C48" s="49"/>
      <c r="D48" s="43"/>
      <c r="E48" s="43"/>
      <c r="F48" s="43"/>
      <c r="G48" s="49"/>
      <c r="K48" s="49"/>
      <c r="L48" s="46"/>
      <c r="M48" s="46"/>
      <c r="N48" s="43"/>
      <c r="O48" s="43"/>
      <c r="P48" s="75"/>
      <c r="Q48" s="75"/>
      <c r="R48" s="49"/>
      <c r="S48" s="43"/>
    </row>
    <row r="49" spans="1:19" s="44" customFormat="1" ht="16.149999999999999" customHeight="1">
      <c r="A49" s="43" t="s">
        <v>1611</v>
      </c>
      <c r="D49" s="43"/>
      <c r="J49" s="46"/>
      <c r="K49" s="46"/>
      <c r="L49" s="43"/>
      <c r="M49" s="43"/>
      <c r="N49" s="75"/>
      <c r="O49" s="75"/>
      <c r="P49" s="75"/>
      <c r="Q49" s="75"/>
      <c r="R49" s="43"/>
      <c r="S49" s="43"/>
    </row>
    <row r="50" spans="1:19" s="44" customFormat="1">
      <c r="A50" s="43" t="s">
        <v>530</v>
      </c>
      <c r="D50" s="43"/>
      <c r="J50" s="46"/>
      <c r="K50" s="46"/>
      <c r="L50" s="43"/>
      <c r="M50" s="43"/>
      <c r="N50" s="75"/>
      <c r="O50" s="75"/>
      <c r="P50" s="75"/>
      <c r="Q50" s="75"/>
      <c r="R50" s="43"/>
      <c r="S50" s="43"/>
    </row>
    <row r="51" spans="1:19" s="44" customFormat="1">
      <c r="A51" s="43" t="s">
        <v>531</v>
      </c>
      <c r="D51" s="43"/>
      <c r="J51" s="46"/>
      <c r="K51" s="46"/>
      <c r="L51" s="43"/>
      <c r="M51" s="43"/>
      <c r="N51" s="75"/>
      <c r="O51" s="75"/>
      <c r="P51" s="75"/>
      <c r="Q51" s="75"/>
      <c r="R51" s="43"/>
      <c r="S51" s="43"/>
    </row>
    <row r="52" spans="1:19" s="44" customFormat="1">
      <c r="A52" s="43"/>
      <c r="D52" s="43"/>
      <c r="J52" s="46"/>
      <c r="K52" s="46"/>
      <c r="L52" s="43"/>
      <c r="M52" s="43"/>
      <c r="N52" s="75"/>
      <c r="O52" s="75"/>
      <c r="P52" s="75"/>
      <c r="Q52" s="75"/>
      <c r="R52" s="43"/>
      <c r="S52" s="43"/>
    </row>
    <row r="53" spans="1:19" s="44" customFormat="1">
      <c r="A53" s="43" t="s">
        <v>1491</v>
      </c>
      <c r="D53" s="43"/>
      <c r="J53" s="46"/>
      <c r="K53" s="46"/>
      <c r="L53" s="43"/>
      <c r="M53" s="43"/>
      <c r="N53" s="75"/>
      <c r="O53" s="75"/>
      <c r="P53" s="75"/>
      <c r="Q53" s="75"/>
      <c r="R53" s="43"/>
      <c r="S53" s="43"/>
    </row>
    <row r="54" spans="1:19" s="44" customFormat="1">
      <c r="A54" s="43"/>
      <c r="D54" s="43"/>
      <c r="J54" s="46"/>
      <c r="K54" s="46"/>
      <c r="L54" s="43"/>
      <c r="M54" s="43"/>
      <c r="N54" s="75"/>
      <c r="O54" s="75"/>
      <c r="P54" s="75"/>
      <c r="Q54" s="75"/>
      <c r="R54" s="43"/>
      <c r="S54" s="43"/>
    </row>
    <row r="55" spans="1:19" s="44" customFormat="1">
      <c r="A55" s="43" t="s">
        <v>1612</v>
      </c>
      <c r="D55" s="43"/>
      <c r="J55" s="46"/>
      <c r="K55" s="46"/>
      <c r="L55" s="43"/>
      <c r="M55" s="43"/>
      <c r="N55" s="75"/>
      <c r="O55" s="75"/>
      <c r="P55" s="75"/>
      <c r="Q55" s="75"/>
      <c r="R55" s="43"/>
      <c r="S55" s="43"/>
    </row>
    <row r="56" spans="1:19" s="44" customFormat="1">
      <c r="A56" s="43" t="s">
        <v>1493</v>
      </c>
      <c r="D56" s="43"/>
      <c r="J56" s="46"/>
      <c r="K56" s="46"/>
      <c r="L56" s="43"/>
      <c r="M56" s="43"/>
      <c r="N56" s="75"/>
      <c r="O56" s="75"/>
      <c r="P56" s="75"/>
      <c r="Q56" s="75"/>
      <c r="R56" s="43"/>
      <c r="S56" s="43"/>
    </row>
    <row r="57" spans="1:19" s="44" customFormat="1">
      <c r="A57" s="43" t="s">
        <v>1494</v>
      </c>
      <c r="D57" s="43"/>
      <c r="J57" s="46"/>
      <c r="K57" s="46"/>
      <c r="L57" s="43"/>
      <c r="M57" s="43"/>
      <c r="N57" s="75"/>
      <c r="O57" s="75"/>
      <c r="P57" s="75"/>
      <c r="Q57" s="75"/>
      <c r="R57" s="43"/>
      <c r="S57" s="43"/>
    </row>
    <row r="58" spans="1:19" s="44" customFormat="1">
      <c r="A58" s="43" t="s">
        <v>1495</v>
      </c>
      <c r="D58" s="43"/>
      <c r="J58" s="46"/>
      <c r="K58" s="46"/>
      <c r="L58" s="43"/>
      <c r="M58" s="43"/>
      <c r="N58" s="75"/>
      <c r="O58" s="75"/>
      <c r="P58" s="75"/>
      <c r="Q58" s="75"/>
      <c r="R58" s="43"/>
      <c r="S58" s="43"/>
    </row>
    <row r="59" spans="1:19" s="44" customFormat="1">
      <c r="A59" s="43" t="s">
        <v>1496</v>
      </c>
      <c r="D59" s="43"/>
      <c r="J59" s="46"/>
      <c r="K59" s="46"/>
      <c r="L59" s="43"/>
      <c r="M59" s="43"/>
      <c r="N59" s="75"/>
      <c r="O59" s="75"/>
      <c r="P59" s="75"/>
      <c r="Q59" s="75"/>
      <c r="R59" s="43"/>
      <c r="S59" s="43"/>
    </row>
    <row r="60" spans="1:19" s="44" customFormat="1">
      <c r="A60" s="43" t="s">
        <v>1497</v>
      </c>
      <c r="D60" s="43"/>
      <c r="J60" s="46"/>
      <c r="K60" s="46"/>
      <c r="L60" s="43"/>
      <c r="M60" s="43"/>
      <c r="N60" s="75"/>
      <c r="O60" s="75"/>
      <c r="P60" s="75"/>
      <c r="Q60" s="75"/>
      <c r="R60" s="43"/>
      <c r="S60" s="43"/>
    </row>
    <row r="61" spans="1:19" s="44" customFormat="1">
      <c r="A61" s="43" t="s">
        <v>1498</v>
      </c>
      <c r="D61" s="43"/>
      <c r="J61" s="46"/>
      <c r="K61" s="46"/>
      <c r="L61" s="43"/>
      <c r="M61" s="43"/>
      <c r="N61" s="75"/>
      <c r="O61" s="75"/>
      <c r="P61" s="75"/>
      <c r="Q61" s="75"/>
      <c r="R61" s="43"/>
      <c r="S61" s="43"/>
    </row>
    <row r="62" spans="1:19" s="44" customFormat="1">
      <c r="A62" s="43"/>
      <c r="D62" s="43"/>
      <c r="J62" s="46"/>
      <c r="K62" s="46"/>
      <c r="L62" s="43"/>
      <c r="M62" s="43"/>
      <c r="N62" s="75"/>
      <c r="O62" s="75"/>
      <c r="P62" s="75"/>
      <c r="Q62" s="75"/>
      <c r="R62" s="43"/>
      <c r="S62" s="43"/>
    </row>
    <row r="63" spans="1:19" s="44" customFormat="1">
      <c r="A63" s="43" t="s">
        <v>1613</v>
      </c>
      <c r="D63" s="43"/>
      <c r="J63" s="46"/>
      <c r="K63" s="46"/>
      <c r="L63" s="43"/>
      <c r="M63" s="43"/>
      <c r="N63" s="75"/>
      <c r="O63" s="75"/>
      <c r="P63" s="75"/>
      <c r="Q63" s="75"/>
      <c r="R63" s="43"/>
      <c r="S63" s="43"/>
    </row>
    <row r="64" spans="1:19" s="44" customFormat="1">
      <c r="A64" s="43" t="s">
        <v>1501</v>
      </c>
      <c r="D64" s="43"/>
      <c r="J64" s="46"/>
      <c r="K64" s="46"/>
      <c r="L64" s="43"/>
      <c r="M64" s="43"/>
      <c r="N64" s="75"/>
      <c r="O64" s="75"/>
      <c r="P64" s="75"/>
      <c r="Q64" s="75"/>
      <c r="R64" s="43"/>
      <c r="S64" s="43"/>
    </row>
    <row r="65" spans="1:19" s="44" customFormat="1">
      <c r="A65" s="43"/>
      <c r="D65" s="43"/>
      <c r="J65" s="46"/>
      <c r="K65" s="46"/>
      <c r="L65" s="43"/>
      <c r="M65" s="43"/>
      <c r="N65" s="75"/>
      <c r="O65" s="75"/>
      <c r="P65" s="75"/>
      <c r="Q65" s="75"/>
      <c r="R65" s="43"/>
      <c r="S65" s="43"/>
    </row>
    <row r="66" spans="1:19" s="44" customFormat="1">
      <c r="A66" s="43" t="s">
        <v>1502</v>
      </c>
      <c r="D66" s="43"/>
      <c r="J66" s="46"/>
      <c r="K66" s="46"/>
      <c r="L66" s="43"/>
      <c r="M66" s="43"/>
      <c r="N66" s="75"/>
      <c r="O66" s="75"/>
      <c r="P66" s="75"/>
      <c r="Q66" s="75"/>
      <c r="R66" s="43"/>
      <c r="S66" s="43"/>
    </row>
    <row r="67" spans="1:19" s="44" customFormat="1">
      <c r="A67" s="43" t="s">
        <v>1503</v>
      </c>
      <c r="D67" s="43"/>
      <c r="J67" s="46"/>
      <c r="K67" s="46"/>
      <c r="L67" s="43"/>
      <c r="M67" s="43"/>
      <c r="N67" s="75"/>
      <c r="O67" s="75"/>
      <c r="P67" s="75"/>
      <c r="Q67" s="75"/>
      <c r="R67" s="43"/>
      <c r="S67" s="43"/>
    </row>
    <row r="68" spans="1:19" s="44" customFormat="1" ht="16.149999999999999" customHeight="1">
      <c r="A68" s="43"/>
      <c r="D68" s="43"/>
      <c r="J68" s="46"/>
      <c r="K68" s="46"/>
      <c r="L68" s="43"/>
      <c r="M68" s="43"/>
      <c r="N68" s="75"/>
      <c r="O68" s="75"/>
      <c r="P68" s="75"/>
      <c r="Q68" s="75"/>
      <c r="R68" s="43"/>
      <c r="S68" s="43"/>
    </row>
    <row r="69" spans="1:19" s="44" customFormat="1">
      <c r="A69" s="43" t="s">
        <v>1504</v>
      </c>
      <c r="D69" s="43"/>
      <c r="J69" s="46"/>
      <c r="K69" s="46"/>
      <c r="L69" s="43"/>
      <c r="M69" s="43"/>
      <c r="N69" s="75"/>
      <c r="O69" s="75"/>
      <c r="P69" s="75"/>
      <c r="Q69" s="75"/>
      <c r="R69" s="43"/>
      <c r="S69" s="43"/>
    </row>
    <row r="70" spans="1:19" s="44" customFormat="1">
      <c r="A70" s="43" t="s">
        <v>1505</v>
      </c>
      <c r="D70" s="43"/>
      <c r="J70" s="46"/>
      <c r="K70" s="46"/>
      <c r="L70" s="43"/>
      <c r="M70" s="43"/>
      <c r="N70" s="75"/>
      <c r="O70" s="75"/>
      <c r="P70" s="75"/>
      <c r="Q70" s="75"/>
      <c r="R70" s="43"/>
      <c r="S70" s="43"/>
    </row>
    <row r="71" spans="1:19" s="44" customFormat="1">
      <c r="A71" s="43" t="s">
        <v>1506</v>
      </c>
      <c r="D71" s="43"/>
      <c r="J71" s="46"/>
      <c r="K71" s="46"/>
      <c r="L71" s="43"/>
      <c r="M71" s="43"/>
      <c r="N71" s="75"/>
      <c r="O71" s="75"/>
      <c r="P71" s="75"/>
      <c r="Q71" s="75"/>
      <c r="R71" s="43"/>
      <c r="S71" s="43"/>
    </row>
    <row r="72" spans="1:19">
      <c r="A72" s="37"/>
      <c r="B72" s="101"/>
      <c r="C72" s="101"/>
      <c r="D72" s="37"/>
      <c r="E72" s="101"/>
      <c r="F72" s="101"/>
      <c r="G72" s="65"/>
      <c r="H72" s="65"/>
      <c r="I72" s="101"/>
      <c r="J72" s="37"/>
      <c r="K72" s="37"/>
      <c r="L72" s="37"/>
      <c r="M72" s="37"/>
      <c r="N72" s="74"/>
      <c r="O72" s="74"/>
      <c r="P72" s="74"/>
      <c r="Q72" s="74"/>
      <c r="R72" s="73"/>
      <c r="S72" s="37"/>
    </row>
    <row r="73" spans="1:19">
      <c r="A73" s="37"/>
      <c r="B73" s="101"/>
      <c r="C73" s="101"/>
      <c r="D73" s="37"/>
      <c r="E73" s="101"/>
      <c r="F73" s="101"/>
      <c r="G73" s="65"/>
      <c r="H73" s="65"/>
      <c r="I73" s="101"/>
      <c r="J73" s="37"/>
      <c r="K73" s="37"/>
      <c r="L73" s="37"/>
      <c r="M73" s="37"/>
      <c r="N73" s="74"/>
      <c r="O73" s="74"/>
      <c r="P73" s="74"/>
      <c r="Q73" s="74"/>
      <c r="R73" s="73"/>
      <c r="S73" s="37"/>
    </row>
    <row r="74" spans="1:19">
      <c r="A74" s="37"/>
      <c r="B74" s="101"/>
      <c r="C74" s="101"/>
      <c r="D74" s="37"/>
      <c r="E74" s="101"/>
      <c r="F74" s="101"/>
      <c r="G74" s="65"/>
      <c r="H74" s="65"/>
      <c r="I74" s="101"/>
      <c r="J74" s="37"/>
      <c r="K74" s="37"/>
      <c r="L74" s="37"/>
      <c r="M74" s="37"/>
      <c r="N74" s="74"/>
      <c r="O74" s="74"/>
      <c r="P74" s="74"/>
      <c r="Q74" s="74"/>
      <c r="R74" s="73"/>
      <c r="S74" s="37"/>
    </row>
    <row r="75" spans="1:19">
      <c r="A75" s="37"/>
      <c r="B75" s="101"/>
      <c r="C75" s="101"/>
      <c r="D75" s="37"/>
      <c r="E75" s="101"/>
      <c r="F75" s="101"/>
      <c r="G75" s="65"/>
      <c r="H75" s="65"/>
      <c r="I75" s="101"/>
      <c r="J75" s="37"/>
      <c r="K75" s="37"/>
      <c r="L75" s="37"/>
      <c r="M75" s="37"/>
      <c r="N75" s="74"/>
      <c r="O75" s="74"/>
      <c r="P75" s="74"/>
      <c r="Q75" s="74"/>
      <c r="R75" s="73"/>
      <c r="S75" s="37"/>
    </row>
    <row r="76" spans="1:19">
      <c r="A76" s="37"/>
      <c r="B76" s="101"/>
      <c r="C76" s="101"/>
      <c r="D76" s="37"/>
      <c r="E76" s="101"/>
      <c r="F76" s="101"/>
      <c r="G76" s="65"/>
      <c r="H76" s="65"/>
      <c r="I76" s="101"/>
      <c r="J76" s="37"/>
      <c r="K76" s="37"/>
      <c r="L76" s="37"/>
      <c r="M76" s="37"/>
      <c r="N76" s="74"/>
      <c r="O76" s="74"/>
      <c r="P76" s="74"/>
      <c r="Q76" s="74"/>
      <c r="R76" s="73"/>
      <c r="S76" s="37"/>
    </row>
    <row r="77" spans="1:19">
      <c r="A77" s="37"/>
      <c r="B77" s="101"/>
      <c r="C77" s="101"/>
      <c r="D77" s="37"/>
      <c r="E77" s="101"/>
      <c r="F77" s="101"/>
      <c r="G77" s="65"/>
      <c r="H77" s="65"/>
      <c r="I77" s="101"/>
      <c r="J77" s="37"/>
      <c r="K77" s="37"/>
      <c r="L77" s="37"/>
      <c r="M77" s="37"/>
      <c r="N77" s="74"/>
      <c r="O77" s="74"/>
      <c r="P77" s="74"/>
      <c r="Q77" s="74"/>
      <c r="R77" s="73"/>
      <c r="S77" s="37"/>
    </row>
    <row r="78" spans="1:19">
      <c r="A78" s="37"/>
      <c r="B78" s="101"/>
      <c r="C78" s="101"/>
      <c r="D78" s="37"/>
      <c r="E78" s="101"/>
      <c r="F78" s="101"/>
      <c r="G78" s="65"/>
      <c r="H78" s="65"/>
      <c r="I78" s="101"/>
      <c r="J78" s="37"/>
      <c r="K78" s="37"/>
      <c r="L78" s="37"/>
      <c r="M78" s="37"/>
      <c r="N78" s="74"/>
      <c r="O78" s="74"/>
      <c r="P78" s="74"/>
      <c r="Q78" s="74"/>
      <c r="R78" s="73"/>
      <c r="S78" s="37"/>
    </row>
    <row r="79" spans="1:19">
      <c r="A79" s="37"/>
      <c r="B79" s="101"/>
      <c r="C79" s="101"/>
      <c r="D79" s="37"/>
      <c r="E79" s="101"/>
      <c r="F79" s="101"/>
      <c r="G79" s="65"/>
      <c r="H79" s="65"/>
      <c r="I79" s="101"/>
      <c r="J79" s="37"/>
      <c r="K79" s="37"/>
      <c r="L79" s="37"/>
      <c r="M79" s="37"/>
      <c r="N79" s="74"/>
      <c r="O79" s="74"/>
      <c r="P79" s="74"/>
      <c r="Q79" s="74"/>
      <c r="R79" s="73"/>
      <c r="S79" s="37"/>
    </row>
    <row r="80" spans="1:19">
      <c r="A80" s="37"/>
      <c r="B80" s="101"/>
      <c r="C80" s="101"/>
      <c r="D80" s="37"/>
      <c r="E80" s="101"/>
      <c r="F80" s="101"/>
      <c r="G80" s="65"/>
      <c r="H80" s="65"/>
      <c r="I80" s="101"/>
      <c r="J80" s="37"/>
      <c r="K80" s="37"/>
      <c r="L80" s="37"/>
      <c r="M80" s="37"/>
      <c r="N80" s="74"/>
      <c r="O80" s="74"/>
      <c r="P80" s="74"/>
      <c r="Q80" s="74"/>
      <c r="R80" s="73"/>
      <c r="S80" s="37"/>
    </row>
    <row r="81" spans="1:19">
      <c r="A81" s="37"/>
      <c r="B81" s="101"/>
      <c r="C81" s="101"/>
      <c r="D81" s="37"/>
      <c r="E81" s="101"/>
      <c r="F81" s="101"/>
      <c r="G81" s="65"/>
      <c r="H81" s="65"/>
      <c r="I81" s="101"/>
      <c r="J81" s="37"/>
      <c r="K81" s="37"/>
      <c r="L81" s="37"/>
      <c r="M81" s="37"/>
      <c r="N81" s="74"/>
      <c r="O81" s="74"/>
      <c r="P81" s="74"/>
      <c r="Q81" s="74"/>
      <c r="R81" s="73"/>
      <c r="S81" s="37"/>
    </row>
    <row r="82" spans="1:19">
      <c r="A82" s="37"/>
      <c r="B82" s="101"/>
      <c r="C82" s="101"/>
      <c r="D82" s="37"/>
      <c r="E82" s="101"/>
      <c r="F82" s="101"/>
      <c r="G82" s="65"/>
      <c r="H82" s="65"/>
      <c r="I82" s="101"/>
      <c r="J82" s="37"/>
      <c r="K82" s="37"/>
      <c r="L82" s="37"/>
      <c r="M82" s="37"/>
      <c r="N82" s="74"/>
      <c r="O82" s="74"/>
      <c r="P82" s="74"/>
      <c r="Q82" s="74"/>
      <c r="R82" s="73"/>
      <c r="S82" s="37"/>
    </row>
    <row r="83" spans="1:19">
      <c r="A83" s="37"/>
      <c r="B83" s="101"/>
      <c r="C83" s="101"/>
      <c r="D83" s="37"/>
      <c r="E83" s="101"/>
      <c r="F83" s="101"/>
      <c r="G83" s="65"/>
      <c r="H83" s="65"/>
      <c r="I83" s="101"/>
      <c r="J83" s="37"/>
      <c r="K83" s="37"/>
      <c r="L83" s="37"/>
      <c r="M83" s="37"/>
      <c r="N83" s="74"/>
      <c r="O83" s="74"/>
      <c r="P83" s="74"/>
      <c r="Q83" s="74"/>
      <c r="R83" s="73"/>
      <c r="S83" s="37"/>
    </row>
    <row r="84" spans="1:19">
      <c r="A84" s="37"/>
      <c r="B84" s="101"/>
      <c r="C84" s="101"/>
      <c r="D84" s="37"/>
      <c r="E84" s="101"/>
      <c r="F84" s="101"/>
      <c r="G84" s="65"/>
      <c r="H84" s="65"/>
      <c r="I84" s="101"/>
      <c r="J84" s="37"/>
      <c r="K84" s="37"/>
      <c r="L84" s="37"/>
      <c r="M84" s="37"/>
      <c r="N84" s="74"/>
      <c r="O84" s="74"/>
      <c r="P84" s="74"/>
      <c r="Q84" s="74"/>
      <c r="R84" s="73"/>
      <c r="S84" s="37"/>
    </row>
    <row r="85" spans="1:19">
      <c r="A85" s="37"/>
      <c r="B85" s="101"/>
      <c r="C85" s="101"/>
      <c r="D85" s="37"/>
      <c r="E85" s="101"/>
      <c r="F85" s="101"/>
      <c r="G85" s="65"/>
      <c r="H85" s="65"/>
      <c r="I85" s="101"/>
      <c r="J85" s="37"/>
      <c r="K85" s="37"/>
      <c r="L85" s="37"/>
      <c r="M85" s="37"/>
      <c r="N85" s="74"/>
      <c r="O85" s="74"/>
      <c r="P85" s="74"/>
      <c r="Q85" s="74"/>
      <c r="R85" s="73"/>
      <c r="S85" s="37"/>
    </row>
    <row r="86" spans="1:19">
      <c r="A86" s="37"/>
      <c r="B86" s="101"/>
      <c r="C86" s="101"/>
      <c r="D86" s="37"/>
      <c r="E86" s="101"/>
      <c r="F86" s="101"/>
      <c r="G86" s="65"/>
      <c r="H86" s="65"/>
      <c r="I86" s="101"/>
      <c r="J86" s="37"/>
      <c r="K86" s="37"/>
      <c r="L86" s="37"/>
      <c r="M86" s="37"/>
      <c r="N86" s="74"/>
      <c r="O86" s="74"/>
      <c r="P86" s="74"/>
      <c r="Q86" s="74"/>
      <c r="R86" s="73"/>
      <c r="S86" s="37"/>
    </row>
    <row r="87" spans="1:19">
      <c r="A87" s="37"/>
      <c r="B87" s="101"/>
      <c r="C87" s="101"/>
      <c r="D87" s="37"/>
      <c r="E87" s="101"/>
      <c r="F87" s="101"/>
      <c r="G87" s="65"/>
      <c r="H87" s="65"/>
      <c r="I87" s="101"/>
      <c r="J87" s="37"/>
      <c r="K87" s="37"/>
      <c r="L87" s="37"/>
      <c r="M87" s="37"/>
      <c r="N87" s="74"/>
      <c r="O87" s="74"/>
      <c r="P87" s="74"/>
      <c r="Q87" s="74"/>
      <c r="R87" s="73"/>
      <c r="S87" s="37"/>
    </row>
    <row r="88" spans="1:19">
      <c r="A88" s="37"/>
      <c r="B88" s="101"/>
      <c r="C88" s="101"/>
      <c r="D88" s="37"/>
      <c r="E88" s="101"/>
      <c r="F88" s="101"/>
      <c r="G88" s="65"/>
      <c r="H88" s="65"/>
      <c r="I88" s="101"/>
      <c r="J88" s="37"/>
      <c r="K88" s="37"/>
      <c r="L88" s="37"/>
      <c r="M88" s="37"/>
      <c r="N88" s="74"/>
      <c r="O88" s="74"/>
      <c r="P88" s="74"/>
      <c r="Q88" s="74"/>
      <c r="R88" s="73"/>
      <c r="S88" s="37"/>
    </row>
    <row r="89" spans="1:19">
      <c r="A89" s="37"/>
      <c r="B89" s="101"/>
      <c r="C89" s="101"/>
      <c r="D89" s="37"/>
      <c r="E89" s="101"/>
      <c r="F89" s="101"/>
      <c r="G89" s="65"/>
      <c r="H89" s="65"/>
      <c r="I89" s="101"/>
      <c r="J89" s="37"/>
      <c r="K89" s="37"/>
      <c r="L89" s="37"/>
      <c r="M89" s="37"/>
      <c r="N89" s="74"/>
      <c r="O89" s="74"/>
      <c r="P89" s="74"/>
      <c r="Q89" s="74"/>
      <c r="R89" s="73"/>
      <c r="S89" s="37"/>
    </row>
    <row r="90" spans="1:19">
      <c r="A90" s="37"/>
      <c r="B90" s="101"/>
      <c r="C90" s="101"/>
      <c r="D90" s="37"/>
      <c r="E90" s="101"/>
      <c r="F90" s="101"/>
      <c r="G90" s="65"/>
      <c r="H90" s="65"/>
      <c r="I90" s="101"/>
      <c r="J90" s="37"/>
      <c r="K90" s="37"/>
      <c r="L90" s="37"/>
      <c r="M90" s="37"/>
      <c r="N90" s="74"/>
      <c r="O90" s="74"/>
      <c r="P90" s="74"/>
      <c r="Q90" s="74"/>
      <c r="R90" s="73"/>
      <c r="S90" s="37"/>
    </row>
    <row r="91" spans="1:19">
      <c r="A91" s="37"/>
      <c r="B91" s="101"/>
      <c r="C91" s="101"/>
      <c r="D91" s="37"/>
      <c r="E91" s="101"/>
      <c r="F91" s="101"/>
      <c r="G91" s="65"/>
      <c r="H91" s="65"/>
      <c r="I91" s="101"/>
      <c r="J91" s="37"/>
      <c r="K91" s="37"/>
      <c r="L91" s="37"/>
      <c r="M91" s="37"/>
      <c r="N91" s="74"/>
      <c r="O91" s="74"/>
      <c r="P91" s="74"/>
      <c r="Q91" s="74"/>
      <c r="R91" s="73"/>
      <c r="S91" s="37"/>
    </row>
    <row r="92" spans="1:19">
      <c r="A92" s="37"/>
      <c r="B92" s="101"/>
      <c r="C92" s="101"/>
      <c r="D92" s="37"/>
      <c r="E92" s="101"/>
      <c r="F92" s="101"/>
      <c r="G92" s="65"/>
      <c r="H92" s="65"/>
      <c r="I92" s="101"/>
      <c r="J92" s="37"/>
      <c r="K92" s="37"/>
      <c r="L92" s="37"/>
      <c r="M92" s="37"/>
      <c r="N92" s="74"/>
      <c r="O92" s="74"/>
      <c r="P92" s="74"/>
      <c r="Q92" s="74"/>
      <c r="R92" s="73"/>
      <c r="S92" s="37"/>
    </row>
    <row r="93" spans="1:19">
      <c r="A93" s="37"/>
      <c r="B93" s="101"/>
      <c r="C93" s="101"/>
      <c r="D93" s="37"/>
      <c r="E93" s="101"/>
      <c r="F93" s="101"/>
      <c r="G93" s="65"/>
      <c r="H93" s="65"/>
      <c r="I93" s="101"/>
      <c r="J93" s="37"/>
      <c r="K93" s="37"/>
      <c r="L93" s="37"/>
      <c r="M93" s="37"/>
      <c r="N93" s="74"/>
      <c r="O93" s="74"/>
      <c r="P93" s="74"/>
      <c r="Q93" s="74"/>
      <c r="R93" s="73"/>
      <c r="S93" s="37"/>
    </row>
    <row r="94" spans="1:19">
      <c r="A94" s="37"/>
      <c r="B94" s="101"/>
      <c r="C94" s="101"/>
      <c r="D94" s="37"/>
      <c r="E94" s="101"/>
      <c r="F94" s="101"/>
      <c r="G94" s="65"/>
      <c r="H94" s="65"/>
      <c r="I94" s="101"/>
      <c r="J94" s="37"/>
      <c r="K94" s="37"/>
      <c r="L94" s="37"/>
      <c r="M94" s="37"/>
      <c r="N94" s="74"/>
      <c r="O94" s="74"/>
      <c r="P94" s="74"/>
      <c r="Q94" s="74"/>
      <c r="R94" s="73"/>
      <c r="S94" s="37"/>
    </row>
    <row r="95" spans="1:19">
      <c r="A95" s="37"/>
      <c r="B95" s="101"/>
      <c r="C95" s="101"/>
      <c r="D95" s="37"/>
      <c r="E95" s="101"/>
      <c r="F95" s="101"/>
      <c r="G95" s="65"/>
      <c r="H95" s="65"/>
      <c r="I95" s="101"/>
      <c r="J95" s="37"/>
      <c r="K95" s="37"/>
      <c r="L95" s="37"/>
      <c r="M95" s="37"/>
      <c r="N95" s="74"/>
      <c r="O95" s="74"/>
      <c r="P95" s="74"/>
      <c r="Q95" s="74"/>
      <c r="R95" s="73"/>
      <c r="S95" s="37"/>
    </row>
    <row r="96" spans="1:19">
      <c r="A96" s="37"/>
      <c r="B96" s="101"/>
      <c r="C96" s="101"/>
      <c r="D96" s="37"/>
      <c r="E96" s="101"/>
      <c r="F96" s="101"/>
      <c r="G96" s="65"/>
      <c r="H96" s="65"/>
      <c r="I96" s="101"/>
      <c r="J96" s="37"/>
      <c r="K96" s="37"/>
      <c r="L96" s="37"/>
      <c r="M96" s="37"/>
      <c r="N96" s="74"/>
      <c r="O96" s="74"/>
      <c r="P96" s="74"/>
      <c r="Q96" s="74"/>
      <c r="R96" s="73"/>
      <c r="S96" s="37"/>
    </row>
    <row r="97" spans="1:19">
      <c r="A97" s="37"/>
      <c r="B97" s="101"/>
      <c r="C97" s="101"/>
      <c r="D97" s="37"/>
      <c r="E97" s="101"/>
      <c r="F97" s="101"/>
      <c r="G97" s="65"/>
      <c r="H97" s="65"/>
      <c r="I97" s="101"/>
      <c r="J97" s="37"/>
      <c r="K97" s="37"/>
      <c r="L97" s="37"/>
      <c r="M97" s="37"/>
      <c r="N97" s="74"/>
      <c r="O97" s="74"/>
      <c r="P97" s="74"/>
      <c r="Q97" s="74"/>
      <c r="R97" s="73"/>
      <c r="S97" s="37"/>
    </row>
    <row r="98" spans="1:19">
      <c r="A98" s="37"/>
      <c r="B98" s="101"/>
      <c r="C98" s="101"/>
      <c r="D98" s="37"/>
      <c r="E98" s="101"/>
      <c r="F98" s="101"/>
      <c r="G98" s="65"/>
      <c r="H98" s="65"/>
      <c r="I98" s="101"/>
      <c r="J98" s="37"/>
      <c r="K98" s="37"/>
      <c r="L98" s="37"/>
      <c r="M98" s="37"/>
      <c r="N98" s="74"/>
      <c r="O98" s="74"/>
      <c r="P98" s="74"/>
      <c r="Q98" s="74"/>
      <c r="R98" s="73"/>
      <c r="S98" s="37"/>
    </row>
    <row r="99" spans="1:19">
      <c r="A99" s="37"/>
      <c r="B99" s="101"/>
      <c r="C99" s="101"/>
      <c r="D99" s="37"/>
      <c r="E99" s="101"/>
      <c r="F99" s="101"/>
      <c r="G99" s="65"/>
      <c r="H99" s="65"/>
      <c r="I99" s="101"/>
      <c r="J99" s="37"/>
      <c r="K99" s="37"/>
      <c r="L99" s="37"/>
      <c r="M99" s="37"/>
      <c r="N99" s="74"/>
      <c r="O99" s="74"/>
      <c r="P99" s="74"/>
      <c r="Q99" s="74"/>
      <c r="R99" s="73"/>
      <c r="S99" s="37"/>
    </row>
    <row r="100" spans="1:19">
      <c r="A100" s="37"/>
      <c r="B100" s="101"/>
      <c r="C100" s="101"/>
      <c r="D100" s="37"/>
      <c r="E100" s="101"/>
      <c r="F100" s="101"/>
      <c r="G100" s="65"/>
      <c r="H100" s="65"/>
      <c r="I100" s="101"/>
      <c r="J100" s="37"/>
      <c r="K100" s="37"/>
      <c r="L100" s="37"/>
      <c r="M100" s="37"/>
      <c r="N100" s="74"/>
      <c r="O100" s="74"/>
      <c r="P100" s="74"/>
      <c r="Q100" s="74"/>
      <c r="R100" s="73"/>
      <c r="S100" s="37"/>
    </row>
    <row r="101" spans="1:19">
      <c r="A101" s="37"/>
      <c r="B101" s="101"/>
      <c r="C101" s="101"/>
      <c r="D101" s="37"/>
      <c r="E101" s="101"/>
      <c r="F101" s="101"/>
      <c r="G101" s="65"/>
      <c r="H101" s="65"/>
      <c r="I101" s="101"/>
      <c r="J101" s="37"/>
      <c r="K101" s="37"/>
      <c r="L101" s="37"/>
      <c r="M101" s="37"/>
      <c r="N101" s="74"/>
      <c r="O101" s="74"/>
      <c r="P101" s="74"/>
      <c r="Q101" s="74"/>
      <c r="R101" s="73"/>
      <c r="S101" s="37"/>
    </row>
    <row r="102" spans="1:19">
      <c r="A102" s="37"/>
      <c r="B102" s="101"/>
      <c r="C102" s="101"/>
      <c r="D102" s="37"/>
      <c r="E102" s="101"/>
      <c r="F102" s="101"/>
      <c r="G102" s="65"/>
      <c r="H102" s="65"/>
      <c r="I102" s="101"/>
      <c r="J102" s="37"/>
      <c r="K102" s="37"/>
      <c r="L102" s="37"/>
      <c r="M102" s="37"/>
      <c r="N102" s="74"/>
      <c r="O102" s="74"/>
      <c r="P102" s="74"/>
      <c r="Q102" s="74"/>
      <c r="R102" s="73"/>
      <c r="S102" s="37"/>
    </row>
    <row r="103" spans="1:19">
      <c r="A103" s="37"/>
      <c r="B103" s="101"/>
      <c r="C103" s="101"/>
      <c r="D103" s="37"/>
      <c r="E103" s="101"/>
      <c r="F103" s="101"/>
      <c r="G103" s="65"/>
      <c r="H103" s="65"/>
      <c r="I103" s="101"/>
      <c r="J103" s="37"/>
      <c r="K103" s="37"/>
      <c r="L103" s="37"/>
      <c r="M103" s="37"/>
      <c r="N103" s="74"/>
      <c r="O103" s="74"/>
      <c r="P103" s="74"/>
      <c r="Q103" s="74"/>
      <c r="R103" s="73"/>
      <c r="S103" s="37"/>
    </row>
    <row r="104" spans="1:19">
      <c r="A104" s="37"/>
      <c r="B104" s="101"/>
      <c r="C104" s="101"/>
      <c r="D104" s="37"/>
      <c r="E104" s="101"/>
      <c r="F104" s="101"/>
      <c r="G104" s="65"/>
      <c r="H104" s="65"/>
      <c r="I104" s="101"/>
      <c r="J104" s="37"/>
      <c r="K104" s="37"/>
      <c r="L104" s="37"/>
      <c r="M104" s="37"/>
      <c r="N104" s="74"/>
      <c r="O104" s="74"/>
      <c r="P104" s="74"/>
      <c r="Q104" s="74"/>
      <c r="R104" s="73"/>
      <c r="S104" s="37"/>
    </row>
    <row r="105" spans="1:19">
      <c r="A105" s="37"/>
      <c r="B105" s="101"/>
      <c r="C105" s="101"/>
      <c r="D105" s="37"/>
      <c r="E105" s="101"/>
      <c r="F105" s="101"/>
      <c r="G105" s="65"/>
      <c r="H105" s="65"/>
      <c r="I105" s="101"/>
      <c r="J105" s="37"/>
      <c r="K105" s="37"/>
      <c r="L105" s="37"/>
      <c r="M105" s="37"/>
      <c r="N105" s="74"/>
      <c r="O105" s="74"/>
      <c r="P105" s="74"/>
      <c r="Q105" s="74"/>
      <c r="R105" s="73"/>
      <c r="S105" s="37"/>
    </row>
    <row r="106" spans="1:19">
      <c r="A106" s="37"/>
      <c r="B106" s="101"/>
      <c r="C106" s="101"/>
      <c r="D106" s="37"/>
      <c r="E106" s="101"/>
      <c r="F106" s="101"/>
      <c r="G106" s="65"/>
      <c r="H106" s="65"/>
      <c r="I106" s="101"/>
      <c r="J106" s="37"/>
      <c r="K106" s="37"/>
      <c r="L106" s="37"/>
      <c r="M106" s="37"/>
      <c r="N106" s="74"/>
      <c r="O106" s="74"/>
      <c r="P106" s="74"/>
      <c r="Q106" s="74"/>
      <c r="R106" s="73"/>
      <c r="S106" s="37"/>
    </row>
    <row r="107" spans="1:19">
      <c r="A107" s="37"/>
      <c r="B107" s="101"/>
      <c r="C107" s="101"/>
      <c r="D107" s="37"/>
      <c r="E107" s="101"/>
      <c r="F107" s="101"/>
      <c r="G107" s="65"/>
      <c r="H107" s="65"/>
      <c r="I107" s="101"/>
      <c r="J107" s="37"/>
      <c r="K107" s="37"/>
      <c r="L107" s="37"/>
      <c r="M107" s="37"/>
      <c r="N107" s="74"/>
      <c r="O107" s="74"/>
      <c r="P107" s="74"/>
      <c r="Q107" s="74"/>
      <c r="R107" s="73"/>
      <c r="S107" s="37"/>
    </row>
    <row r="108" spans="1:19">
      <c r="A108" s="37"/>
      <c r="B108" s="101"/>
      <c r="C108" s="101"/>
      <c r="D108" s="37"/>
      <c r="E108" s="101"/>
      <c r="F108" s="101"/>
      <c r="G108" s="65"/>
      <c r="H108" s="65"/>
      <c r="I108" s="101"/>
      <c r="J108" s="37"/>
      <c r="K108" s="37"/>
      <c r="L108" s="37"/>
      <c r="M108" s="37"/>
      <c r="N108" s="74"/>
      <c r="O108" s="74"/>
      <c r="P108" s="74"/>
      <c r="Q108" s="74"/>
      <c r="R108" s="73"/>
      <c r="S108" s="37"/>
    </row>
    <row r="109" spans="1:19">
      <c r="A109" s="37"/>
      <c r="B109" s="101"/>
      <c r="C109" s="101"/>
      <c r="D109" s="37"/>
      <c r="E109" s="101"/>
      <c r="F109" s="101"/>
      <c r="G109" s="65"/>
      <c r="H109" s="65"/>
      <c r="I109" s="101"/>
      <c r="J109" s="37"/>
      <c r="K109" s="37"/>
      <c r="L109" s="37"/>
      <c r="M109" s="37"/>
      <c r="N109" s="74"/>
      <c r="O109" s="74"/>
      <c r="P109" s="74"/>
      <c r="Q109" s="74"/>
      <c r="R109" s="73"/>
      <c r="S109" s="37"/>
    </row>
    <row r="110" spans="1:19">
      <c r="A110" s="37"/>
      <c r="B110" s="101"/>
      <c r="C110" s="101"/>
      <c r="D110" s="37"/>
      <c r="E110" s="101"/>
      <c r="F110" s="101"/>
      <c r="G110" s="65"/>
      <c r="H110" s="65"/>
      <c r="I110" s="101"/>
      <c r="J110" s="37"/>
      <c r="K110" s="37"/>
      <c r="L110" s="37"/>
      <c r="M110" s="37"/>
      <c r="N110" s="74"/>
      <c r="O110" s="74"/>
      <c r="P110" s="74"/>
      <c r="Q110" s="74"/>
      <c r="R110" s="73"/>
      <c r="S110" s="37"/>
    </row>
    <row r="111" spans="1:19">
      <c r="A111" s="37"/>
      <c r="B111" s="101"/>
      <c r="C111" s="101"/>
      <c r="D111" s="37"/>
      <c r="E111" s="101"/>
      <c r="F111" s="101"/>
      <c r="G111" s="65"/>
      <c r="H111" s="65"/>
      <c r="I111" s="101"/>
      <c r="J111" s="37"/>
      <c r="K111" s="37"/>
      <c r="L111" s="37"/>
      <c r="M111" s="37"/>
      <c r="N111" s="74"/>
      <c r="O111" s="74"/>
      <c r="P111" s="74"/>
      <c r="Q111" s="74"/>
      <c r="R111" s="73"/>
      <c r="S111" s="37"/>
    </row>
    <row r="112" spans="1:19">
      <c r="A112" s="37"/>
      <c r="B112" s="101"/>
      <c r="C112" s="101"/>
      <c r="D112" s="37"/>
      <c r="E112" s="101"/>
      <c r="F112" s="101"/>
      <c r="G112" s="65"/>
      <c r="H112" s="65"/>
      <c r="I112" s="101"/>
      <c r="J112" s="37"/>
      <c r="K112" s="37"/>
      <c r="L112" s="37"/>
      <c r="M112" s="37"/>
      <c r="N112" s="74"/>
      <c r="O112" s="74"/>
      <c r="P112" s="74"/>
      <c r="Q112" s="74"/>
      <c r="R112" s="73"/>
      <c r="S112" s="37"/>
    </row>
    <row r="113" spans="1:19">
      <c r="A113" s="37"/>
      <c r="B113" s="101"/>
      <c r="C113" s="101"/>
      <c r="D113" s="37"/>
      <c r="E113" s="101"/>
      <c r="F113" s="101"/>
      <c r="G113" s="65"/>
      <c r="H113" s="65"/>
      <c r="I113" s="101"/>
      <c r="J113" s="37"/>
      <c r="K113" s="37"/>
      <c r="L113" s="37"/>
      <c r="M113" s="37"/>
      <c r="N113" s="74"/>
      <c r="O113" s="74"/>
      <c r="P113" s="74"/>
      <c r="Q113" s="74"/>
      <c r="R113" s="73"/>
      <c r="S113" s="37"/>
    </row>
    <row r="114" spans="1:19">
      <c r="A114" s="37"/>
      <c r="B114" s="101"/>
      <c r="C114" s="101"/>
      <c r="D114" s="37"/>
      <c r="E114" s="101"/>
      <c r="F114" s="101"/>
      <c r="G114" s="65"/>
      <c r="H114" s="65"/>
      <c r="I114" s="101"/>
      <c r="J114" s="37"/>
      <c r="K114" s="37"/>
      <c r="L114" s="37"/>
      <c r="M114" s="37"/>
      <c r="N114" s="74"/>
      <c r="O114" s="74"/>
      <c r="P114" s="74"/>
      <c r="Q114" s="74"/>
      <c r="R114" s="73"/>
      <c r="S114" s="37"/>
    </row>
    <row r="115" spans="1:19">
      <c r="A115" s="37"/>
      <c r="B115" s="101"/>
      <c r="C115" s="101"/>
      <c r="D115" s="37"/>
      <c r="E115" s="101"/>
      <c r="F115" s="101"/>
      <c r="G115" s="65"/>
      <c r="H115" s="65"/>
      <c r="I115" s="101"/>
      <c r="J115" s="37"/>
      <c r="K115" s="37"/>
      <c r="L115" s="37"/>
      <c r="M115" s="37"/>
      <c r="N115" s="74"/>
      <c r="O115" s="74"/>
      <c r="P115" s="74"/>
      <c r="Q115" s="74"/>
      <c r="R115" s="73"/>
      <c r="S115" s="37"/>
    </row>
    <row r="116" spans="1:19">
      <c r="A116" s="37"/>
      <c r="B116" s="101"/>
      <c r="C116" s="101"/>
      <c r="D116" s="37"/>
      <c r="E116" s="101"/>
      <c r="F116" s="101"/>
      <c r="G116" s="65"/>
      <c r="H116" s="65"/>
      <c r="I116" s="101"/>
      <c r="J116" s="37"/>
      <c r="K116" s="37"/>
      <c r="L116" s="37"/>
      <c r="M116" s="37"/>
      <c r="N116" s="74"/>
      <c r="O116" s="74"/>
      <c r="P116" s="74"/>
      <c r="Q116" s="74"/>
      <c r="R116" s="73"/>
      <c r="S116" s="37"/>
    </row>
    <row r="117" spans="1:19">
      <c r="A117" s="37"/>
      <c r="B117" s="101"/>
      <c r="C117" s="101"/>
      <c r="D117" s="37"/>
      <c r="E117" s="101"/>
      <c r="F117" s="101"/>
      <c r="G117" s="65"/>
      <c r="H117" s="65"/>
      <c r="I117" s="101"/>
      <c r="J117" s="37"/>
      <c r="K117" s="37"/>
      <c r="L117" s="37"/>
      <c r="M117" s="37"/>
      <c r="N117" s="74"/>
      <c r="O117" s="74"/>
      <c r="P117" s="74"/>
      <c r="Q117" s="74"/>
      <c r="R117" s="73"/>
      <c r="S117" s="37"/>
    </row>
    <row r="118" spans="1:19">
      <c r="A118" s="37"/>
      <c r="B118" s="101"/>
      <c r="C118" s="101"/>
      <c r="D118" s="37"/>
      <c r="E118" s="101"/>
      <c r="F118" s="101"/>
      <c r="G118" s="65"/>
      <c r="H118" s="65"/>
      <c r="I118" s="101"/>
      <c r="J118" s="37"/>
      <c r="K118" s="37"/>
      <c r="L118" s="37"/>
      <c r="M118" s="37"/>
      <c r="N118" s="74"/>
      <c r="O118" s="74"/>
      <c r="P118" s="74"/>
      <c r="Q118" s="74"/>
      <c r="R118" s="73"/>
      <c r="S118" s="37"/>
    </row>
    <row r="119" spans="1:19">
      <c r="A119" s="37"/>
      <c r="B119" s="101"/>
      <c r="C119" s="101"/>
      <c r="D119" s="37"/>
      <c r="E119" s="101"/>
      <c r="F119" s="101"/>
      <c r="G119" s="65"/>
      <c r="H119" s="65"/>
      <c r="I119" s="101"/>
      <c r="J119" s="37"/>
      <c r="K119" s="37"/>
      <c r="L119" s="37"/>
      <c r="M119" s="37"/>
      <c r="N119" s="74"/>
      <c r="O119" s="74"/>
      <c r="P119" s="74"/>
      <c r="Q119" s="74"/>
      <c r="R119" s="73"/>
      <c r="S119" s="37"/>
    </row>
    <row r="120" spans="1:19">
      <c r="A120" s="37"/>
      <c r="B120" s="101"/>
      <c r="C120" s="101"/>
      <c r="D120" s="37"/>
      <c r="E120" s="101"/>
      <c r="F120" s="101"/>
      <c r="G120" s="65"/>
      <c r="H120" s="65"/>
      <c r="I120" s="101"/>
      <c r="J120" s="37"/>
      <c r="K120" s="37"/>
      <c r="L120" s="37"/>
      <c r="M120" s="37"/>
      <c r="N120" s="74"/>
      <c r="O120" s="74"/>
      <c r="P120" s="74"/>
      <c r="Q120" s="74"/>
      <c r="R120" s="73"/>
      <c r="S120" s="37"/>
    </row>
    <row r="121" spans="1:19">
      <c r="A121" s="37"/>
      <c r="B121" s="101"/>
      <c r="C121" s="101"/>
      <c r="D121" s="37"/>
      <c r="E121" s="101"/>
      <c r="F121" s="101"/>
      <c r="G121" s="65"/>
      <c r="H121" s="65"/>
      <c r="I121" s="101"/>
      <c r="J121" s="37"/>
      <c r="K121" s="37"/>
      <c r="L121" s="37"/>
      <c r="M121" s="37"/>
      <c r="N121" s="74"/>
      <c r="O121" s="74"/>
      <c r="P121" s="74"/>
      <c r="Q121" s="74"/>
      <c r="R121" s="73"/>
      <c r="S121" s="37"/>
    </row>
    <row r="122" spans="1:19">
      <c r="A122" s="37"/>
      <c r="B122" s="101"/>
      <c r="C122" s="101"/>
      <c r="D122" s="37"/>
      <c r="E122" s="101"/>
      <c r="F122" s="101"/>
      <c r="G122" s="65"/>
      <c r="H122" s="65"/>
      <c r="I122" s="101"/>
      <c r="J122" s="37"/>
      <c r="K122" s="37"/>
      <c r="L122" s="37"/>
      <c r="M122" s="37"/>
      <c r="N122" s="74"/>
      <c r="O122" s="74"/>
      <c r="P122" s="74"/>
      <c r="Q122" s="74"/>
      <c r="R122" s="73"/>
      <c r="S122" s="37"/>
    </row>
    <row r="123" spans="1:19">
      <c r="A123" s="37"/>
      <c r="B123" s="101"/>
      <c r="C123" s="101"/>
      <c r="D123" s="37"/>
      <c r="E123" s="101"/>
      <c r="F123" s="101"/>
      <c r="G123" s="65"/>
      <c r="H123" s="65"/>
      <c r="I123" s="101"/>
      <c r="J123" s="37"/>
      <c r="K123" s="37"/>
      <c r="L123" s="37"/>
      <c r="M123" s="37"/>
      <c r="N123" s="74"/>
      <c r="O123" s="74"/>
      <c r="P123" s="74"/>
      <c r="Q123" s="74"/>
      <c r="R123" s="73"/>
      <c r="S123" s="37"/>
    </row>
    <row r="124" spans="1:19">
      <c r="A124" s="37"/>
      <c r="B124" s="101"/>
      <c r="C124" s="101"/>
      <c r="D124" s="37"/>
      <c r="E124" s="101"/>
      <c r="F124" s="101"/>
      <c r="G124" s="65"/>
      <c r="H124" s="65"/>
      <c r="I124" s="101"/>
      <c r="J124" s="37"/>
      <c r="K124" s="37"/>
      <c r="L124" s="37"/>
      <c r="M124" s="37"/>
      <c r="N124" s="74"/>
      <c r="O124" s="74"/>
      <c r="P124" s="74"/>
      <c r="Q124" s="74"/>
      <c r="R124" s="73"/>
      <c r="S124" s="37"/>
    </row>
    <row r="125" spans="1:19">
      <c r="A125" s="37"/>
      <c r="B125" s="101"/>
      <c r="C125" s="101"/>
      <c r="D125" s="37"/>
      <c r="E125" s="101"/>
      <c r="F125" s="101"/>
      <c r="G125" s="65"/>
      <c r="H125" s="65"/>
      <c r="I125" s="101"/>
      <c r="J125" s="37"/>
      <c r="K125" s="37"/>
      <c r="L125" s="37"/>
      <c r="M125" s="37"/>
      <c r="N125" s="74"/>
      <c r="O125" s="74"/>
      <c r="P125" s="74"/>
      <c r="Q125" s="74"/>
      <c r="R125" s="73"/>
      <c r="S125" s="37"/>
    </row>
    <row r="126" spans="1:19">
      <c r="A126" s="37"/>
      <c r="B126" s="101"/>
      <c r="C126" s="101"/>
      <c r="D126" s="37"/>
      <c r="E126" s="101"/>
      <c r="F126" s="101"/>
      <c r="G126" s="65"/>
      <c r="H126" s="65"/>
      <c r="I126" s="101"/>
      <c r="J126" s="37"/>
      <c r="K126" s="37"/>
      <c r="L126" s="37"/>
      <c r="M126" s="37"/>
      <c r="N126" s="74"/>
      <c r="O126" s="74"/>
      <c r="P126" s="74"/>
      <c r="Q126" s="74"/>
      <c r="R126" s="73"/>
      <c r="S126" s="37"/>
    </row>
    <row r="127" spans="1:19">
      <c r="A127" s="37"/>
      <c r="B127" s="101"/>
      <c r="C127" s="101"/>
      <c r="D127" s="37"/>
      <c r="E127" s="101"/>
      <c r="F127" s="101"/>
      <c r="G127" s="65"/>
      <c r="H127" s="65"/>
      <c r="I127" s="101"/>
      <c r="J127" s="37"/>
      <c r="K127" s="37"/>
      <c r="L127" s="37"/>
      <c r="M127" s="37"/>
      <c r="N127" s="74"/>
      <c r="O127" s="74"/>
      <c r="P127" s="74"/>
      <c r="Q127" s="74"/>
      <c r="R127" s="73"/>
      <c r="S127" s="37"/>
    </row>
    <row r="128" spans="1:19">
      <c r="A128" s="37"/>
      <c r="B128" s="101"/>
      <c r="C128" s="101"/>
      <c r="D128" s="37"/>
      <c r="E128" s="101"/>
      <c r="F128" s="101"/>
      <c r="G128" s="65"/>
      <c r="H128" s="65"/>
      <c r="I128" s="101"/>
      <c r="J128" s="37"/>
      <c r="K128" s="37"/>
      <c r="L128" s="37"/>
      <c r="M128" s="37"/>
      <c r="N128" s="74"/>
      <c r="O128" s="74"/>
      <c r="P128" s="74"/>
      <c r="Q128" s="74"/>
      <c r="R128" s="73"/>
      <c r="S128" s="37"/>
    </row>
    <row r="129" spans="1:19">
      <c r="A129" s="37"/>
      <c r="B129" s="101"/>
      <c r="C129" s="101"/>
      <c r="D129" s="37"/>
      <c r="E129" s="101"/>
      <c r="F129" s="101"/>
      <c r="G129" s="65"/>
      <c r="H129" s="65"/>
      <c r="I129" s="101"/>
      <c r="J129" s="37"/>
      <c r="K129" s="37"/>
      <c r="L129" s="37"/>
      <c r="M129" s="37"/>
      <c r="N129" s="74"/>
      <c r="O129" s="74"/>
      <c r="P129" s="74"/>
      <c r="Q129" s="74"/>
      <c r="R129" s="73"/>
      <c r="S129" s="37"/>
    </row>
    <row r="130" spans="1:19">
      <c r="A130" s="37"/>
      <c r="B130" s="101"/>
      <c r="C130" s="101"/>
      <c r="D130" s="37"/>
      <c r="E130" s="101"/>
      <c r="F130" s="101"/>
      <c r="G130" s="65"/>
      <c r="H130" s="65"/>
      <c r="I130" s="101"/>
      <c r="J130" s="37"/>
      <c r="K130" s="37"/>
      <c r="L130" s="37"/>
      <c r="M130" s="37"/>
      <c r="N130" s="74"/>
      <c r="O130" s="74"/>
      <c r="P130" s="74"/>
      <c r="Q130" s="74"/>
      <c r="R130" s="73"/>
      <c r="S130" s="37"/>
    </row>
    <row r="131" spans="1:19">
      <c r="A131" s="37"/>
      <c r="B131" s="101"/>
      <c r="C131" s="101"/>
      <c r="D131" s="37"/>
      <c r="E131" s="101"/>
      <c r="F131" s="101"/>
      <c r="G131" s="65"/>
      <c r="H131" s="65"/>
      <c r="I131" s="101"/>
      <c r="J131" s="37"/>
      <c r="K131" s="37"/>
      <c r="L131" s="37"/>
      <c r="M131" s="37"/>
      <c r="N131" s="74"/>
      <c r="O131" s="74"/>
      <c r="P131" s="74"/>
      <c r="Q131" s="74"/>
      <c r="R131" s="73"/>
      <c r="S131" s="37"/>
    </row>
    <row r="132" spans="1:19">
      <c r="A132" s="37"/>
      <c r="B132" s="101"/>
      <c r="C132" s="101"/>
      <c r="D132" s="37"/>
      <c r="E132" s="101"/>
      <c r="F132" s="101"/>
      <c r="G132" s="65"/>
      <c r="H132" s="65"/>
      <c r="I132" s="101"/>
      <c r="J132" s="37"/>
      <c r="K132" s="37"/>
      <c r="L132" s="37"/>
      <c r="M132" s="37"/>
      <c r="N132" s="74"/>
      <c r="O132" s="74"/>
      <c r="P132" s="74"/>
      <c r="Q132" s="74"/>
      <c r="R132" s="73"/>
      <c r="S132" s="37"/>
    </row>
    <row r="133" spans="1:19">
      <c r="A133" s="37"/>
      <c r="B133" s="101"/>
      <c r="C133" s="101"/>
      <c r="D133" s="37"/>
      <c r="E133" s="101"/>
      <c r="F133" s="101"/>
      <c r="G133" s="65"/>
      <c r="H133" s="65"/>
      <c r="I133" s="101"/>
      <c r="J133" s="37"/>
      <c r="K133" s="37"/>
      <c r="L133" s="37"/>
      <c r="M133" s="37"/>
      <c r="N133" s="74"/>
      <c r="O133" s="74"/>
      <c r="P133" s="74"/>
      <c r="Q133" s="74"/>
      <c r="R133" s="73"/>
      <c r="S133" s="37"/>
    </row>
    <row r="134" spans="1:19">
      <c r="A134" s="37"/>
      <c r="B134" s="101"/>
      <c r="C134" s="101"/>
      <c r="D134" s="37"/>
      <c r="E134" s="101"/>
      <c r="F134" s="101"/>
      <c r="G134" s="65"/>
      <c r="H134" s="65"/>
      <c r="I134" s="101"/>
      <c r="J134" s="37"/>
      <c r="K134" s="37"/>
      <c r="L134" s="37"/>
      <c r="M134" s="37"/>
      <c r="N134" s="74"/>
      <c r="O134" s="74"/>
      <c r="P134" s="74"/>
      <c r="Q134" s="74"/>
      <c r="R134" s="73"/>
      <c r="S134" s="37"/>
    </row>
    <row r="135" spans="1:19">
      <c r="A135" s="37"/>
      <c r="B135" s="101"/>
      <c r="C135" s="101"/>
      <c r="D135" s="37"/>
      <c r="E135" s="101"/>
      <c r="F135" s="101"/>
      <c r="G135" s="65"/>
      <c r="H135" s="65"/>
      <c r="I135" s="101"/>
      <c r="J135" s="37"/>
      <c r="K135" s="37"/>
      <c r="L135" s="37"/>
      <c r="M135" s="37"/>
      <c r="N135" s="74"/>
      <c r="O135" s="74"/>
      <c r="P135" s="74"/>
      <c r="Q135" s="74"/>
      <c r="R135" s="73"/>
      <c r="S135" s="37"/>
    </row>
    <row r="136" spans="1:19">
      <c r="A136" s="37"/>
      <c r="B136" s="101"/>
      <c r="C136" s="101"/>
      <c r="D136" s="37"/>
      <c r="E136" s="101"/>
      <c r="F136" s="101"/>
      <c r="G136" s="65"/>
      <c r="H136" s="65"/>
      <c r="I136" s="101"/>
      <c r="J136" s="37"/>
      <c r="K136" s="37"/>
      <c r="L136" s="37"/>
      <c r="M136" s="37"/>
      <c r="N136" s="74"/>
      <c r="O136" s="74"/>
      <c r="P136" s="74"/>
      <c r="Q136" s="74"/>
      <c r="R136" s="73"/>
      <c r="S136" s="37"/>
    </row>
    <row r="137" spans="1:19">
      <c r="A137" s="37"/>
      <c r="B137" s="101"/>
      <c r="C137" s="101"/>
      <c r="D137" s="37"/>
      <c r="E137" s="101"/>
      <c r="F137" s="101"/>
      <c r="G137" s="65"/>
      <c r="H137" s="65"/>
      <c r="I137" s="101"/>
      <c r="J137" s="37"/>
      <c r="K137" s="37"/>
      <c r="L137" s="37"/>
      <c r="M137" s="37"/>
      <c r="N137" s="74"/>
      <c r="O137" s="74"/>
      <c r="P137" s="74"/>
      <c r="Q137" s="74"/>
      <c r="R137" s="73"/>
      <c r="S137" s="37"/>
    </row>
    <row r="138" spans="1:19">
      <c r="A138" s="37"/>
      <c r="B138" s="101"/>
      <c r="C138" s="101"/>
      <c r="D138" s="37"/>
      <c r="E138" s="101"/>
      <c r="F138" s="101"/>
      <c r="G138" s="65"/>
      <c r="H138" s="65"/>
      <c r="I138" s="101"/>
      <c r="J138" s="37"/>
      <c r="K138" s="37"/>
      <c r="L138" s="37"/>
      <c r="M138" s="37"/>
      <c r="N138" s="74"/>
      <c r="O138" s="74"/>
      <c r="P138" s="74"/>
      <c r="Q138" s="74"/>
      <c r="R138" s="73"/>
      <c r="S138" s="37"/>
    </row>
    <row r="139" spans="1:19">
      <c r="A139" s="37"/>
      <c r="B139" s="101"/>
      <c r="C139" s="101"/>
      <c r="D139" s="37"/>
      <c r="E139" s="101"/>
      <c r="F139" s="101"/>
      <c r="G139" s="65"/>
      <c r="H139" s="65"/>
      <c r="I139" s="101"/>
      <c r="J139" s="37"/>
      <c r="K139" s="37"/>
      <c r="L139" s="37"/>
      <c r="M139" s="37"/>
      <c r="N139" s="74"/>
      <c r="O139" s="74"/>
      <c r="P139" s="74"/>
      <c r="Q139" s="74"/>
      <c r="R139" s="73"/>
      <c r="S139" s="37"/>
    </row>
    <row r="140" spans="1:19">
      <c r="A140" s="37"/>
      <c r="B140" s="101"/>
      <c r="C140" s="101"/>
      <c r="D140" s="37"/>
      <c r="E140" s="101"/>
      <c r="F140" s="101"/>
      <c r="G140" s="65"/>
      <c r="H140" s="65"/>
      <c r="I140" s="101"/>
      <c r="J140" s="37"/>
      <c r="K140" s="37"/>
      <c r="L140" s="37"/>
      <c r="M140" s="37"/>
      <c r="N140" s="74"/>
      <c r="O140" s="74"/>
      <c r="P140" s="74"/>
      <c r="Q140" s="74"/>
      <c r="R140" s="73"/>
      <c r="S140" s="37"/>
    </row>
    <row r="141" spans="1:19">
      <c r="A141" s="37"/>
      <c r="B141" s="101"/>
      <c r="C141" s="101"/>
      <c r="D141" s="37"/>
      <c r="E141" s="101"/>
      <c r="F141" s="101"/>
      <c r="G141" s="65"/>
      <c r="H141" s="65"/>
      <c r="I141" s="101"/>
      <c r="J141" s="37"/>
      <c r="K141" s="37"/>
      <c r="L141" s="37"/>
      <c r="M141" s="37"/>
      <c r="N141" s="74"/>
      <c r="O141" s="74"/>
      <c r="P141" s="74"/>
      <c r="Q141" s="74"/>
      <c r="R141" s="73"/>
      <c r="S141" s="37"/>
    </row>
    <row r="142" spans="1:19">
      <c r="A142" s="37"/>
      <c r="B142" s="101"/>
      <c r="C142" s="101"/>
      <c r="D142" s="37"/>
      <c r="E142" s="101"/>
      <c r="F142" s="101"/>
      <c r="G142" s="65"/>
      <c r="H142" s="65"/>
      <c r="I142" s="101"/>
      <c r="J142" s="37"/>
      <c r="K142" s="37"/>
      <c r="L142" s="37"/>
      <c r="M142" s="37"/>
      <c r="N142" s="74"/>
      <c r="O142" s="74"/>
      <c r="P142" s="74"/>
      <c r="Q142" s="74"/>
      <c r="R142" s="73"/>
      <c r="S142" s="37"/>
    </row>
    <row r="143" spans="1:19">
      <c r="A143" s="37"/>
      <c r="B143" s="101"/>
      <c r="C143" s="101"/>
      <c r="D143" s="37"/>
      <c r="E143" s="101"/>
      <c r="F143" s="101"/>
      <c r="G143" s="65"/>
      <c r="H143" s="65"/>
      <c r="I143" s="101"/>
      <c r="J143" s="37"/>
      <c r="K143" s="37"/>
      <c r="L143" s="37"/>
      <c r="M143" s="37"/>
      <c r="N143" s="74"/>
      <c r="O143" s="74"/>
      <c r="P143" s="74"/>
      <c r="Q143" s="74"/>
      <c r="R143" s="73"/>
      <c r="S143" s="37"/>
    </row>
    <row r="144" spans="1:19">
      <c r="A144" s="37"/>
      <c r="B144" s="101"/>
      <c r="C144" s="101"/>
      <c r="D144" s="37"/>
      <c r="E144" s="101"/>
      <c r="F144" s="101"/>
      <c r="G144" s="65"/>
      <c r="H144" s="65"/>
      <c r="I144" s="101"/>
      <c r="J144" s="37"/>
      <c r="K144" s="37"/>
      <c r="L144" s="37"/>
      <c r="M144" s="37"/>
      <c r="N144" s="74"/>
      <c r="O144" s="74"/>
      <c r="P144" s="74"/>
      <c r="Q144" s="74"/>
      <c r="R144" s="73"/>
      <c r="S144" s="37"/>
    </row>
    <row r="145" spans="1:19">
      <c r="A145" s="37"/>
      <c r="B145" s="101"/>
      <c r="C145" s="101"/>
      <c r="D145" s="37"/>
      <c r="E145" s="101"/>
      <c r="F145" s="101"/>
      <c r="G145" s="65"/>
      <c r="H145" s="65"/>
      <c r="I145" s="101"/>
      <c r="J145" s="37"/>
      <c r="K145" s="37"/>
      <c r="L145" s="37"/>
      <c r="M145" s="37"/>
      <c r="N145" s="74"/>
      <c r="O145" s="74"/>
      <c r="P145" s="74"/>
      <c r="Q145" s="74"/>
      <c r="R145" s="73"/>
      <c r="S145" s="37"/>
    </row>
    <row r="146" spans="1:19">
      <c r="A146" s="37"/>
      <c r="B146" s="101"/>
      <c r="C146" s="101"/>
      <c r="D146" s="37"/>
      <c r="E146" s="101"/>
      <c r="F146" s="101"/>
      <c r="G146" s="65"/>
      <c r="H146" s="65"/>
      <c r="I146" s="101"/>
      <c r="J146" s="37"/>
      <c r="K146" s="37"/>
      <c r="L146" s="37"/>
      <c r="M146" s="37"/>
      <c r="N146" s="74"/>
      <c r="O146" s="74"/>
      <c r="P146" s="74"/>
      <c r="Q146" s="74"/>
      <c r="R146" s="73"/>
      <c r="S146" s="37"/>
    </row>
    <row r="147" spans="1:19">
      <c r="A147" s="37"/>
      <c r="B147" s="101"/>
      <c r="C147" s="101"/>
      <c r="D147" s="37"/>
      <c r="E147" s="101"/>
      <c r="F147" s="101"/>
      <c r="G147" s="65"/>
      <c r="H147" s="65"/>
      <c r="I147" s="101"/>
      <c r="J147" s="37"/>
      <c r="K147" s="37"/>
      <c r="L147" s="37"/>
      <c r="M147" s="37"/>
      <c r="N147" s="74"/>
      <c r="O147" s="74"/>
      <c r="P147" s="74"/>
      <c r="Q147" s="74"/>
      <c r="R147" s="73"/>
      <c r="S147" s="37"/>
    </row>
    <row r="148" spans="1:19">
      <c r="A148" s="37"/>
      <c r="B148" s="101"/>
      <c r="C148" s="101"/>
      <c r="D148" s="37"/>
      <c r="E148" s="101"/>
      <c r="F148" s="101"/>
      <c r="G148" s="65"/>
      <c r="H148" s="65"/>
      <c r="I148" s="101"/>
      <c r="J148" s="37"/>
      <c r="K148" s="37"/>
      <c r="L148" s="37"/>
      <c r="M148" s="37"/>
      <c r="N148" s="74"/>
      <c r="O148" s="74"/>
      <c r="P148" s="74"/>
      <c r="Q148" s="74"/>
      <c r="R148" s="73"/>
      <c r="S148" s="37"/>
    </row>
    <row r="149" spans="1:19">
      <c r="A149" s="37"/>
      <c r="B149" s="101"/>
      <c r="C149" s="101"/>
      <c r="D149" s="37"/>
      <c r="E149" s="101"/>
      <c r="F149" s="101"/>
      <c r="G149" s="65"/>
      <c r="H149" s="65"/>
      <c r="I149" s="101"/>
      <c r="J149" s="37"/>
      <c r="K149" s="37"/>
      <c r="L149" s="37"/>
      <c r="M149" s="37"/>
      <c r="N149" s="74"/>
      <c r="O149" s="74"/>
      <c r="P149" s="74"/>
      <c r="Q149" s="74"/>
      <c r="R149" s="73"/>
      <c r="S149" s="37"/>
    </row>
    <row r="150" spans="1:19">
      <c r="A150" s="37"/>
      <c r="B150" s="101"/>
      <c r="C150" s="101"/>
      <c r="D150" s="37"/>
      <c r="E150" s="101"/>
      <c r="F150" s="101"/>
      <c r="G150" s="65"/>
      <c r="H150" s="65"/>
      <c r="I150" s="101"/>
      <c r="J150" s="37"/>
      <c r="K150" s="37"/>
      <c r="L150" s="37"/>
      <c r="M150" s="37"/>
      <c r="N150" s="74"/>
      <c r="O150" s="74"/>
      <c r="P150" s="74"/>
      <c r="Q150" s="74"/>
      <c r="R150" s="73"/>
      <c r="S150" s="37"/>
    </row>
    <row r="151" spans="1:19">
      <c r="A151" s="37"/>
      <c r="B151" s="101"/>
      <c r="C151" s="101"/>
      <c r="D151" s="37"/>
      <c r="E151" s="101"/>
      <c r="F151" s="101"/>
      <c r="G151" s="65"/>
      <c r="H151" s="65"/>
      <c r="I151" s="101"/>
      <c r="J151" s="37"/>
      <c r="K151" s="37"/>
      <c r="L151" s="37"/>
      <c r="M151" s="37"/>
      <c r="N151" s="74"/>
      <c r="O151" s="74"/>
      <c r="P151" s="74"/>
      <c r="Q151" s="74"/>
      <c r="R151" s="73"/>
      <c r="S151" s="37"/>
    </row>
    <row r="152" spans="1:19">
      <c r="A152" s="37"/>
      <c r="B152" s="101"/>
      <c r="C152" s="101"/>
      <c r="D152" s="37"/>
      <c r="E152" s="101"/>
      <c r="F152" s="101"/>
      <c r="G152" s="65"/>
      <c r="H152" s="65"/>
      <c r="I152" s="101"/>
      <c r="J152" s="37"/>
      <c r="K152" s="37"/>
      <c r="L152" s="37"/>
      <c r="M152" s="37"/>
      <c r="N152" s="74"/>
      <c r="O152" s="74"/>
      <c r="P152" s="74"/>
      <c r="Q152" s="74"/>
      <c r="R152" s="73"/>
      <c r="S152" s="37"/>
    </row>
    <row r="153" spans="1:19">
      <c r="A153" s="37"/>
      <c r="B153" s="101"/>
      <c r="C153" s="101"/>
      <c r="D153" s="37"/>
      <c r="E153" s="101"/>
      <c r="F153" s="101"/>
      <c r="G153" s="65"/>
      <c r="H153" s="65"/>
      <c r="I153" s="101"/>
      <c r="J153" s="37"/>
      <c r="K153" s="37"/>
      <c r="L153" s="37"/>
      <c r="M153" s="37"/>
      <c r="N153" s="74"/>
      <c r="O153" s="74"/>
      <c r="P153" s="74"/>
      <c r="Q153" s="74"/>
      <c r="R153" s="73"/>
      <c r="S153" s="37"/>
    </row>
    <row r="154" spans="1:19">
      <c r="A154" s="37"/>
      <c r="B154" s="101"/>
      <c r="C154" s="101"/>
      <c r="D154" s="37"/>
      <c r="E154" s="101"/>
      <c r="F154" s="101"/>
      <c r="G154" s="65"/>
      <c r="H154" s="65"/>
      <c r="I154" s="101"/>
      <c r="J154" s="37"/>
      <c r="K154" s="37"/>
      <c r="L154" s="37"/>
      <c r="M154" s="37"/>
      <c r="N154" s="74"/>
      <c r="O154" s="74"/>
      <c r="P154" s="74"/>
      <c r="Q154" s="74"/>
      <c r="R154" s="73"/>
      <c r="S154" s="37"/>
    </row>
    <row r="155" spans="1:19">
      <c r="A155" s="37"/>
      <c r="B155" s="101"/>
      <c r="C155" s="101"/>
      <c r="D155" s="37"/>
      <c r="E155" s="101"/>
      <c r="F155" s="101"/>
      <c r="G155" s="65"/>
      <c r="H155" s="65"/>
      <c r="I155" s="101"/>
      <c r="J155" s="37"/>
      <c r="K155" s="37"/>
      <c r="L155" s="37"/>
      <c r="M155" s="37"/>
      <c r="N155" s="74"/>
      <c r="O155" s="74"/>
      <c r="P155" s="74"/>
      <c r="Q155" s="74"/>
      <c r="R155" s="73"/>
      <c r="S155" s="37"/>
    </row>
    <row r="156" spans="1:19">
      <c r="A156" s="37"/>
      <c r="B156" s="101"/>
      <c r="C156" s="101"/>
      <c r="D156" s="37"/>
      <c r="E156" s="101"/>
      <c r="F156" s="101"/>
      <c r="G156" s="65"/>
      <c r="H156" s="65"/>
      <c r="I156" s="101"/>
      <c r="J156" s="37"/>
      <c r="K156" s="37"/>
      <c r="L156" s="37"/>
      <c r="M156" s="37"/>
      <c r="N156" s="74"/>
      <c r="O156" s="74"/>
      <c r="P156" s="74"/>
      <c r="Q156" s="74"/>
      <c r="R156" s="73"/>
      <c r="S156" s="37"/>
    </row>
    <row r="157" spans="1:19">
      <c r="A157" s="37"/>
      <c r="B157" s="101"/>
      <c r="C157" s="101"/>
      <c r="D157" s="37"/>
      <c r="E157" s="101"/>
      <c r="F157" s="101"/>
      <c r="G157" s="65"/>
      <c r="H157" s="65"/>
      <c r="I157" s="101"/>
      <c r="J157" s="37"/>
      <c r="K157" s="37"/>
      <c r="L157" s="37"/>
      <c r="M157" s="37"/>
      <c r="N157" s="74"/>
      <c r="O157" s="74"/>
      <c r="P157" s="74"/>
      <c r="Q157" s="74"/>
      <c r="R157" s="73"/>
      <c r="S157" s="37"/>
    </row>
    <row r="158" spans="1:19">
      <c r="A158" s="37"/>
      <c r="B158" s="101"/>
      <c r="C158" s="101"/>
      <c r="D158" s="37"/>
      <c r="E158" s="101"/>
      <c r="F158" s="101"/>
      <c r="G158" s="65"/>
      <c r="H158" s="65"/>
      <c r="I158" s="101"/>
      <c r="J158" s="37"/>
      <c r="K158" s="37"/>
      <c r="L158" s="37"/>
      <c r="M158" s="37"/>
      <c r="N158" s="74"/>
      <c r="O158" s="74"/>
      <c r="P158" s="74"/>
      <c r="Q158" s="74"/>
      <c r="R158" s="73"/>
      <c r="S158" s="37"/>
    </row>
    <row r="159" spans="1:19">
      <c r="A159" s="37"/>
      <c r="B159" s="101"/>
      <c r="C159" s="101"/>
      <c r="D159" s="37"/>
      <c r="E159" s="101"/>
      <c r="F159" s="101"/>
      <c r="G159" s="65"/>
      <c r="H159" s="65"/>
      <c r="I159" s="101"/>
      <c r="J159" s="37"/>
      <c r="K159" s="37"/>
      <c r="L159" s="37"/>
      <c r="M159" s="37"/>
      <c r="N159" s="74"/>
      <c r="O159" s="74"/>
      <c r="P159" s="74"/>
      <c r="Q159" s="74"/>
      <c r="R159" s="73"/>
      <c r="S159" s="37"/>
    </row>
    <row r="160" spans="1:19">
      <c r="A160" s="37"/>
      <c r="B160" s="101"/>
      <c r="C160" s="101"/>
      <c r="D160" s="37"/>
      <c r="E160" s="101"/>
      <c r="F160" s="101"/>
      <c r="G160" s="65"/>
      <c r="H160" s="65"/>
      <c r="I160" s="101"/>
      <c r="J160" s="37"/>
      <c r="K160" s="37"/>
      <c r="L160" s="37"/>
      <c r="M160" s="37"/>
      <c r="N160" s="74"/>
      <c r="O160" s="74"/>
      <c r="P160" s="74"/>
      <c r="Q160" s="74"/>
      <c r="R160" s="73"/>
      <c r="S160" s="37"/>
    </row>
    <row r="161" spans="1:19">
      <c r="A161" s="37"/>
      <c r="B161" s="101"/>
      <c r="C161" s="101"/>
      <c r="D161" s="37"/>
      <c r="E161" s="101"/>
      <c r="F161" s="101"/>
      <c r="G161" s="65"/>
      <c r="H161" s="65"/>
      <c r="I161" s="101"/>
      <c r="J161" s="37"/>
      <c r="K161" s="37"/>
      <c r="L161" s="37"/>
      <c r="M161" s="37"/>
      <c r="N161" s="74"/>
      <c r="O161" s="74"/>
      <c r="P161" s="74"/>
      <c r="Q161" s="74"/>
      <c r="R161" s="73"/>
      <c r="S161" s="37"/>
    </row>
    <row r="162" spans="1:19">
      <c r="A162" s="37"/>
      <c r="B162" s="101"/>
      <c r="C162" s="101"/>
      <c r="D162" s="37"/>
      <c r="E162" s="101"/>
      <c r="F162" s="101"/>
      <c r="G162" s="65"/>
      <c r="H162" s="65"/>
      <c r="I162" s="101"/>
      <c r="J162" s="37"/>
      <c r="K162" s="37"/>
      <c r="L162" s="37"/>
      <c r="M162" s="37"/>
      <c r="N162" s="74"/>
      <c r="O162" s="74"/>
      <c r="P162" s="74"/>
      <c r="Q162" s="74"/>
      <c r="R162" s="73"/>
      <c r="S162" s="37"/>
    </row>
    <row r="163" spans="1:19">
      <c r="A163" s="37"/>
      <c r="B163" s="101"/>
      <c r="C163" s="101"/>
      <c r="D163" s="37"/>
      <c r="E163" s="101"/>
      <c r="F163" s="101"/>
      <c r="G163" s="65"/>
      <c r="H163" s="65"/>
      <c r="I163" s="101"/>
      <c r="J163" s="37"/>
      <c r="K163" s="37"/>
      <c r="L163" s="37"/>
      <c r="M163" s="37"/>
      <c r="N163" s="74"/>
      <c r="O163" s="74"/>
      <c r="P163" s="74"/>
      <c r="Q163" s="74"/>
      <c r="R163" s="73"/>
      <c r="S163" s="37"/>
    </row>
    <row r="164" spans="1:19">
      <c r="A164" s="37"/>
      <c r="B164" s="101"/>
      <c r="C164" s="101"/>
      <c r="D164" s="37"/>
      <c r="E164" s="101"/>
      <c r="F164" s="101"/>
      <c r="G164" s="65"/>
      <c r="H164" s="65"/>
      <c r="I164" s="101"/>
      <c r="J164" s="37"/>
      <c r="K164" s="37"/>
      <c r="L164" s="37"/>
      <c r="M164" s="37"/>
      <c r="N164" s="74"/>
      <c r="O164" s="74"/>
      <c r="P164" s="74"/>
      <c r="Q164" s="74"/>
      <c r="R164" s="73"/>
      <c r="S164" s="37"/>
    </row>
    <row r="165" spans="1:19">
      <c r="A165" s="37"/>
      <c r="B165" s="101"/>
      <c r="C165" s="101"/>
      <c r="D165" s="37"/>
      <c r="E165" s="101"/>
      <c r="F165" s="101"/>
      <c r="G165" s="65"/>
      <c r="H165" s="65"/>
      <c r="I165" s="101"/>
      <c r="J165" s="37"/>
      <c r="K165" s="37"/>
      <c r="L165" s="37"/>
      <c r="M165" s="37"/>
      <c r="N165" s="74"/>
      <c r="O165" s="74"/>
      <c r="P165" s="74"/>
      <c r="Q165" s="74"/>
      <c r="R165" s="73"/>
      <c r="S165" s="37"/>
    </row>
    <row r="166" spans="1:19">
      <c r="A166" s="37"/>
      <c r="B166" s="101"/>
      <c r="C166" s="101"/>
      <c r="D166" s="37"/>
      <c r="E166" s="101"/>
      <c r="F166" s="101"/>
      <c r="G166" s="65"/>
      <c r="H166" s="65"/>
      <c r="I166" s="101"/>
      <c r="J166" s="37"/>
      <c r="K166" s="37"/>
      <c r="L166" s="37"/>
      <c r="M166" s="37"/>
      <c r="N166" s="74"/>
      <c r="O166" s="74"/>
      <c r="P166" s="74"/>
      <c r="Q166" s="74"/>
      <c r="R166" s="73"/>
      <c r="S166" s="37"/>
    </row>
    <row r="167" spans="1:19">
      <c r="A167" s="37"/>
      <c r="B167" s="101"/>
      <c r="C167" s="101"/>
      <c r="D167" s="37"/>
      <c r="E167" s="101"/>
      <c r="F167" s="101"/>
      <c r="G167" s="65"/>
      <c r="H167" s="65"/>
      <c r="I167" s="101"/>
      <c r="J167" s="37"/>
      <c r="K167" s="37"/>
      <c r="L167" s="37"/>
      <c r="M167" s="37"/>
      <c r="N167" s="74"/>
      <c r="O167" s="74"/>
      <c r="P167" s="74"/>
      <c r="Q167" s="74"/>
      <c r="R167" s="73"/>
      <c r="S167" s="37"/>
    </row>
    <row r="168" spans="1:19">
      <c r="A168" s="37"/>
      <c r="B168" s="101"/>
      <c r="C168" s="101"/>
      <c r="D168" s="37"/>
      <c r="E168" s="101"/>
      <c r="F168" s="101"/>
      <c r="G168" s="65"/>
      <c r="H168" s="65"/>
      <c r="I168" s="101"/>
      <c r="J168" s="37"/>
      <c r="K168" s="37"/>
      <c r="L168" s="37"/>
      <c r="M168" s="37"/>
      <c r="N168" s="74"/>
      <c r="O168" s="74"/>
      <c r="P168" s="74"/>
      <c r="Q168" s="74"/>
      <c r="R168" s="73"/>
      <c r="S168" s="37"/>
    </row>
    <row r="169" spans="1:19">
      <c r="A169" s="37"/>
      <c r="B169" s="101"/>
      <c r="C169" s="101"/>
      <c r="D169" s="37"/>
      <c r="E169" s="101"/>
      <c r="F169" s="101"/>
      <c r="G169" s="65"/>
      <c r="H169" s="65"/>
      <c r="I169" s="101"/>
      <c r="J169" s="37"/>
      <c r="K169" s="37"/>
      <c r="L169" s="37"/>
      <c r="M169" s="37"/>
      <c r="N169" s="74"/>
      <c r="O169" s="74"/>
      <c r="P169" s="74"/>
      <c r="Q169" s="74"/>
      <c r="R169" s="73"/>
      <c r="S169" s="37"/>
    </row>
    <row r="170" spans="1:19">
      <c r="A170" s="37"/>
      <c r="B170" s="101"/>
      <c r="C170" s="101"/>
      <c r="D170" s="37"/>
      <c r="E170" s="101"/>
      <c r="F170" s="101"/>
      <c r="G170" s="65"/>
      <c r="H170" s="65"/>
      <c r="I170" s="101"/>
      <c r="J170" s="37"/>
      <c r="K170" s="37"/>
      <c r="L170" s="37"/>
      <c r="M170" s="37"/>
      <c r="N170" s="74"/>
      <c r="O170" s="74"/>
      <c r="P170" s="74"/>
      <c r="Q170" s="74"/>
      <c r="R170" s="73"/>
      <c r="S170" s="37"/>
    </row>
    <row r="171" spans="1:19">
      <c r="A171" s="37"/>
      <c r="B171" s="101"/>
      <c r="C171" s="101"/>
      <c r="D171" s="37"/>
      <c r="E171" s="101"/>
      <c r="F171" s="101"/>
      <c r="G171" s="65"/>
      <c r="H171" s="65"/>
      <c r="I171" s="101"/>
      <c r="J171" s="37"/>
      <c r="K171" s="37"/>
      <c r="L171" s="37"/>
      <c r="M171" s="37"/>
      <c r="N171" s="74"/>
      <c r="O171" s="74"/>
      <c r="P171" s="74"/>
      <c r="Q171" s="74"/>
      <c r="R171" s="73"/>
      <c r="S171" s="37"/>
    </row>
    <row r="172" spans="1:19">
      <c r="A172" s="37"/>
      <c r="B172" s="101"/>
      <c r="C172" s="101"/>
      <c r="D172" s="37"/>
      <c r="E172" s="101"/>
      <c r="F172" s="101"/>
      <c r="G172" s="65"/>
      <c r="H172" s="65"/>
      <c r="I172" s="101"/>
      <c r="J172" s="37"/>
      <c r="K172" s="37"/>
      <c r="L172" s="37"/>
      <c r="M172" s="37"/>
      <c r="N172" s="74"/>
      <c r="O172" s="74"/>
      <c r="P172" s="74"/>
      <c r="Q172" s="74"/>
      <c r="R172" s="73"/>
      <c r="S172" s="37"/>
    </row>
    <row r="173" spans="1:19">
      <c r="A173" s="37"/>
      <c r="B173" s="101"/>
      <c r="C173" s="101"/>
      <c r="D173" s="37"/>
      <c r="E173" s="101"/>
      <c r="F173" s="101"/>
      <c r="G173" s="65"/>
      <c r="H173" s="65"/>
      <c r="I173" s="101"/>
      <c r="J173" s="37"/>
      <c r="K173" s="37"/>
      <c r="L173" s="37"/>
      <c r="M173" s="37"/>
      <c r="N173" s="74"/>
      <c r="O173" s="74"/>
      <c r="P173" s="74"/>
      <c r="Q173" s="74"/>
      <c r="R173" s="73"/>
      <c r="S173" s="37"/>
    </row>
    <row r="174" spans="1:19">
      <c r="A174" s="37"/>
      <c r="B174" s="101"/>
      <c r="C174" s="101"/>
      <c r="D174" s="37"/>
      <c r="E174" s="101"/>
      <c r="F174" s="101"/>
      <c r="G174" s="65"/>
      <c r="H174" s="65"/>
      <c r="I174" s="101"/>
      <c r="J174" s="37"/>
      <c r="K174" s="37"/>
      <c r="L174" s="37"/>
      <c r="M174" s="37"/>
      <c r="N174" s="74"/>
      <c r="O174" s="74"/>
      <c r="P174" s="74"/>
      <c r="Q174" s="74"/>
      <c r="R174" s="73"/>
      <c r="S174" s="37"/>
    </row>
    <row r="175" spans="1:19">
      <c r="A175" s="37"/>
      <c r="B175" s="101"/>
      <c r="C175" s="101"/>
      <c r="D175" s="37"/>
      <c r="E175" s="101"/>
      <c r="F175" s="101"/>
      <c r="G175" s="65"/>
      <c r="H175" s="65"/>
      <c r="I175" s="101"/>
      <c r="J175" s="37"/>
      <c r="K175" s="37"/>
      <c r="L175" s="37"/>
      <c r="M175" s="37"/>
      <c r="N175" s="74"/>
      <c r="O175" s="74"/>
      <c r="P175" s="74"/>
      <c r="Q175" s="74"/>
      <c r="R175" s="73"/>
      <c r="S175" s="37"/>
    </row>
    <row r="176" spans="1:19">
      <c r="A176" s="37"/>
      <c r="B176" s="101"/>
      <c r="C176" s="101"/>
      <c r="D176" s="37"/>
      <c r="E176" s="101"/>
      <c r="F176" s="101"/>
      <c r="G176" s="65"/>
      <c r="H176" s="65"/>
      <c r="I176" s="101"/>
      <c r="J176" s="37"/>
      <c r="K176" s="37"/>
      <c r="L176" s="37"/>
      <c r="M176" s="37"/>
      <c r="N176" s="74"/>
      <c r="O176" s="74"/>
      <c r="P176" s="74"/>
      <c r="Q176" s="74"/>
      <c r="R176" s="73"/>
      <c r="S176" s="37"/>
    </row>
    <row r="177" spans="1:19">
      <c r="A177" s="37"/>
      <c r="B177" s="101"/>
      <c r="C177" s="101"/>
      <c r="D177" s="37"/>
      <c r="E177" s="101"/>
      <c r="F177" s="101"/>
      <c r="G177" s="65"/>
      <c r="H177" s="65"/>
      <c r="I177" s="101"/>
      <c r="J177" s="37"/>
      <c r="K177" s="37"/>
      <c r="L177" s="37"/>
      <c r="M177" s="37"/>
      <c r="N177" s="74"/>
      <c r="O177" s="74"/>
      <c r="P177" s="74"/>
      <c r="Q177" s="74"/>
      <c r="R177" s="73"/>
      <c r="S177" s="37"/>
    </row>
    <row r="178" spans="1:19">
      <c r="A178" s="37"/>
      <c r="B178" s="101"/>
      <c r="C178" s="101"/>
      <c r="D178" s="37"/>
      <c r="E178" s="101"/>
      <c r="F178" s="101"/>
      <c r="G178" s="65"/>
      <c r="H178" s="65"/>
      <c r="I178" s="101"/>
      <c r="J178" s="37"/>
      <c r="K178" s="37"/>
      <c r="L178" s="37"/>
      <c r="M178" s="37"/>
      <c r="N178" s="74"/>
      <c r="O178" s="74"/>
      <c r="P178" s="74"/>
      <c r="Q178" s="74"/>
      <c r="R178" s="73"/>
      <c r="S178" s="37"/>
    </row>
    <row r="179" spans="1:19">
      <c r="A179" s="37"/>
      <c r="B179" s="101"/>
      <c r="C179" s="101"/>
      <c r="D179" s="37"/>
      <c r="E179" s="101"/>
      <c r="F179" s="101"/>
      <c r="G179" s="65"/>
      <c r="H179" s="65"/>
      <c r="I179" s="101"/>
      <c r="J179" s="37"/>
      <c r="K179" s="37"/>
      <c r="L179" s="37"/>
      <c r="M179" s="37"/>
      <c r="N179" s="74"/>
      <c r="O179" s="74"/>
      <c r="P179" s="74"/>
      <c r="Q179" s="74"/>
      <c r="R179" s="73"/>
      <c r="S179" s="37"/>
    </row>
    <row r="180" spans="1:19">
      <c r="A180" s="37"/>
      <c r="B180" s="101"/>
      <c r="C180" s="101"/>
      <c r="D180" s="37"/>
      <c r="E180" s="101"/>
      <c r="F180" s="101"/>
      <c r="G180" s="65"/>
      <c r="H180" s="65"/>
      <c r="I180" s="101"/>
      <c r="J180" s="37"/>
      <c r="K180" s="37"/>
      <c r="L180" s="37"/>
      <c r="M180" s="37"/>
      <c r="N180" s="74"/>
      <c r="O180" s="74"/>
      <c r="P180" s="74"/>
      <c r="Q180" s="74"/>
      <c r="R180" s="73"/>
      <c r="S180" s="37"/>
    </row>
    <row r="181" spans="1:19">
      <c r="A181" s="37"/>
      <c r="B181" s="101"/>
      <c r="C181" s="101"/>
      <c r="D181" s="37"/>
      <c r="E181" s="101"/>
      <c r="F181" s="101"/>
      <c r="G181" s="65"/>
      <c r="H181" s="65"/>
      <c r="I181" s="101"/>
      <c r="J181" s="37"/>
      <c r="K181" s="37"/>
      <c r="L181" s="37"/>
      <c r="M181" s="37"/>
      <c r="N181" s="74"/>
      <c r="O181" s="74"/>
      <c r="P181" s="74"/>
      <c r="Q181" s="74"/>
      <c r="R181" s="73"/>
      <c r="S181" s="37"/>
    </row>
    <row r="182" spans="1:19">
      <c r="A182" s="37"/>
      <c r="B182" s="101"/>
      <c r="C182" s="101"/>
      <c r="D182" s="37"/>
      <c r="E182" s="101"/>
      <c r="F182" s="101"/>
      <c r="G182" s="65"/>
      <c r="H182" s="65"/>
      <c r="I182" s="101"/>
      <c r="J182" s="37"/>
      <c r="K182" s="37"/>
      <c r="L182" s="37"/>
      <c r="M182" s="37"/>
      <c r="N182" s="74"/>
      <c r="O182" s="74"/>
      <c r="P182" s="74"/>
      <c r="Q182" s="74"/>
      <c r="R182" s="73"/>
      <c r="S182" s="37"/>
    </row>
    <row r="183" spans="1:19">
      <c r="A183" s="37"/>
      <c r="B183" s="101"/>
      <c r="C183" s="101"/>
      <c r="D183" s="37"/>
      <c r="E183" s="101"/>
      <c r="F183" s="101"/>
      <c r="G183" s="65"/>
      <c r="H183" s="65"/>
      <c r="I183" s="101"/>
      <c r="J183" s="37"/>
      <c r="K183" s="37"/>
      <c r="L183" s="37"/>
      <c r="M183" s="37"/>
      <c r="N183" s="74"/>
      <c r="O183" s="74"/>
      <c r="P183" s="74"/>
      <c r="Q183" s="74"/>
      <c r="R183" s="73"/>
      <c r="S183" s="37"/>
    </row>
    <row r="184" spans="1:19">
      <c r="A184" s="37"/>
      <c r="B184" s="101"/>
      <c r="C184" s="101"/>
      <c r="D184" s="37"/>
      <c r="E184" s="101"/>
      <c r="F184" s="101"/>
      <c r="G184" s="65"/>
      <c r="H184" s="65"/>
      <c r="I184" s="101"/>
      <c r="J184" s="37"/>
      <c r="K184" s="37"/>
      <c r="L184" s="37"/>
      <c r="M184" s="37"/>
      <c r="N184" s="74"/>
      <c r="O184" s="74"/>
      <c r="P184" s="74"/>
      <c r="Q184" s="74"/>
      <c r="R184" s="73"/>
      <c r="S184" s="37"/>
    </row>
    <row r="185" spans="1:19">
      <c r="A185" s="37"/>
      <c r="B185" s="101"/>
      <c r="C185" s="101"/>
      <c r="D185" s="37"/>
      <c r="E185" s="101"/>
      <c r="F185" s="101"/>
      <c r="G185" s="65"/>
      <c r="H185" s="65"/>
      <c r="I185" s="101"/>
      <c r="J185" s="37"/>
      <c r="K185" s="37"/>
      <c r="L185" s="37"/>
      <c r="M185" s="37"/>
      <c r="N185" s="74"/>
      <c r="O185" s="74"/>
      <c r="P185" s="74"/>
      <c r="Q185" s="74"/>
      <c r="R185" s="73"/>
      <c r="S185" s="37"/>
    </row>
    <row r="186" spans="1:19">
      <c r="A186" s="37"/>
      <c r="B186" s="101"/>
      <c r="C186" s="101"/>
      <c r="D186" s="37"/>
      <c r="E186" s="101"/>
      <c r="F186" s="101"/>
      <c r="G186" s="65"/>
      <c r="H186" s="65"/>
      <c r="I186" s="101"/>
      <c r="J186" s="37"/>
      <c r="K186" s="37"/>
      <c r="L186" s="37"/>
      <c r="M186" s="37"/>
      <c r="N186" s="74"/>
      <c r="O186" s="74"/>
      <c r="P186" s="74"/>
      <c r="Q186" s="74"/>
      <c r="R186" s="73"/>
      <c r="S186" s="37"/>
    </row>
    <row r="187" spans="1:19">
      <c r="A187" s="37"/>
      <c r="B187" s="101"/>
      <c r="C187" s="101"/>
      <c r="D187" s="37"/>
      <c r="E187" s="101"/>
      <c r="F187" s="101"/>
      <c r="G187" s="65"/>
      <c r="H187" s="65"/>
      <c r="I187" s="101"/>
      <c r="J187" s="37"/>
      <c r="K187" s="37"/>
      <c r="L187" s="37"/>
      <c r="M187" s="37"/>
      <c r="N187" s="74"/>
      <c r="O187" s="74"/>
      <c r="P187" s="74"/>
      <c r="Q187" s="74"/>
      <c r="R187" s="73"/>
      <c r="S187" s="37"/>
    </row>
    <row r="188" spans="1:19">
      <c r="A188" s="37"/>
      <c r="B188" s="101"/>
      <c r="C188" s="101"/>
      <c r="D188" s="37"/>
      <c r="E188" s="101"/>
      <c r="F188" s="101"/>
      <c r="G188" s="65"/>
      <c r="H188" s="65"/>
      <c r="I188" s="101"/>
      <c r="J188" s="37"/>
      <c r="K188" s="37"/>
      <c r="L188" s="37"/>
      <c r="M188" s="37"/>
      <c r="N188" s="74"/>
      <c r="O188" s="74"/>
      <c r="P188" s="74"/>
      <c r="Q188" s="74"/>
      <c r="R188" s="73"/>
      <c r="S188" s="37"/>
    </row>
    <row r="189" spans="1:19">
      <c r="A189" s="37"/>
      <c r="B189" s="101"/>
      <c r="C189" s="101"/>
      <c r="D189" s="37"/>
      <c r="E189" s="101"/>
      <c r="F189" s="101"/>
      <c r="G189" s="65"/>
      <c r="H189" s="65"/>
      <c r="I189" s="101"/>
      <c r="J189" s="37"/>
      <c r="K189" s="37"/>
      <c r="L189" s="37"/>
      <c r="M189" s="37"/>
      <c r="N189" s="74"/>
      <c r="O189" s="74"/>
      <c r="P189" s="74"/>
      <c r="Q189" s="74"/>
      <c r="R189" s="73"/>
      <c r="S189" s="37"/>
    </row>
    <row r="190" spans="1:19">
      <c r="A190" s="37"/>
      <c r="B190" s="101"/>
      <c r="C190" s="101"/>
      <c r="D190" s="37"/>
      <c r="E190" s="101"/>
      <c r="F190" s="101"/>
      <c r="G190" s="65"/>
      <c r="H190" s="65"/>
      <c r="I190" s="101"/>
      <c r="J190" s="37"/>
      <c r="K190" s="37"/>
      <c r="L190" s="37"/>
      <c r="M190" s="37"/>
      <c r="N190" s="74"/>
      <c r="O190" s="74"/>
      <c r="P190" s="74"/>
      <c r="Q190" s="74"/>
      <c r="R190" s="73"/>
      <c r="S190" s="37"/>
    </row>
    <row r="191" spans="1:19">
      <c r="A191" s="37"/>
      <c r="B191" s="101"/>
      <c r="C191" s="101"/>
      <c r="D191" s="37"/>
      <c r="E191" s="101"/>
      <c r="F191" s="101"/>
      <c r="G191" s="65"/>
      <c r="H191" s="65"/>
      <c r="I191" s="101"/>
      <c r="J191" s="37"/>
      <c r="K191" s="37"/>
      <c r="L191" s="37"/>
      <c r="M191" s="37"/>
      <c r="N191" s="74"/>
      <c r="O191" s="74"/>
      <c r="P191" s="74"/>
      <c r="Q191" s="74"/>
      <c r="R191" s="73"/>
      <c r="S191" s="37"/>
    </row>
    <row r="192" spans="1:19">
      <c r="A192" s="37"/>
      <c r="B192" s="101"/>
      <c r="C192" s="101"/>
      <c r="D192" s="37"/>
      <c r="E192" s="101"/>
      <c r="F192" s="101"/>
      <c r="G192" s="65"/>
      <c r="H192" s="65"/>
      <c r="I192" s="101"/>
      <c r="J192" s="37"/>
      <c r="K192" s="37"/>
      <c r="L192" s="37"/>
      <c r="M192" s="37"/>
      <c r="N192" s="74"/>
      <c r="O192" s="74"/>
      <c r="P192" s="74"/>
      <c r="Q192" s="74"/>
      <c r="R192" s="73"/>
      <c r="S192" s="37"/>
    </row>
    <row r="193" spans="1:19">
      <c r="A193" s="37"/>
      <c r="B193" s="101"/>
      <c r="C193" s="101"/>
      <c r="D193" s="37"/>
      <c r="E193" s="101"/>
      <c r="F193" s="101"/>
      <c r="G193" s="65"/>
      <c r="H193" s="65"/>
      <c r="I193" s="101"/>
      <c r="J193" s="37"/>
      <c r="K193" s="37"/>
      <c r="L193" s="37"/>
      <c r="M193" s="37"/>
      <c r="N193" s="74"/>
      <c r="O193" s="74"/>
      <c r="P193" s="74"/>
      <c r="Q193" s="74"/>
      <c r="R193" s="73"/>
      <c r="S193" s="37"/>
    </row>
    <row r="194" spans="1:19">
      <c r="A194" s="37"/>
      <c r="B194" s="101"/>
      <c r="C194" s="101"/>
      <c r="D194" s="37"/>
      <c r="E194" s="101"/>
      <c r="F194" s="101"/>
      <c r="G194" s="65"/>
      <c r="H194" s="65"/>
      <c r="I194" s="101"/>
      <c r="J194" s="37"/>
      <c r="K194" s="37"/>
      <c r="L194" s="37"/>
      <c r="M194" s="37"/>
      <c r="N194" s="74"/>
      <c r="O194" s="74"/>
      <c r="P194" s="74"/>
      <c r="Q194" s="74"/>
      <c r="R194" s="73"/>
      <c r="S194" s="37"/>
    </row>
    <row r="195" spans="1:19">
      <c r="A195" s="37"/>
      <c r="B195" s="101"/>
      <c r="C195" s="101"/>
      <c r="D195" s="37"/>
      <c r="E195" s="101"/>
      <c r="F195" s="101"/>
      <c r="G195" s="65"/>
      <c r="H195" s="65"/>
      <c r="I195" s="101"/>
      <c r="J195" s="37"/>
      <c r="K195" s="37"/>
      <c r="L195" s="37"/>
      <c r="M195" s="37"/>
      <c r="N195" s="74"/>
      <c r="O195" s="74"/>
      <c r="P195" s="74"/>
      <c r="Q195" s="74"/>
      <c r="R195" s="73"/>
      <c r="S195" s="37"/>
    </row>
    <row r="196" spans="1:19">
      <c r="A196" s="37"/>
      <c r="B196" s="101"/>
      <c r="C196" s="101"/>
      <c r="D196" s="37"/>
      <c r="E196" s="101"/>
      <c r="F196" s="101"/>
      <c r="G196" s="65"/>
      <c r="H196" s="65"/>
      <c r="I196" s="101"/>
      <c r="J196" s="37"/>
      <c r="K196" s="37"/>
      <c r="L196" s="37"/>
      <c r="M196" s="37"/>
      <c r="N196" s="74"/>
      <c r="O196" s="74"/>
      <c r="P196" s="74"/>
      <c r="Q196" s="74"/>
      <c r="R196" s="73"/>
      <c r="S196" s="37"/>
    </row>
    <row r="197" spans="1:19">
      <c r="A197" s="37"/>
      <c r="B197" s="101"/>
      <c r="C197" s="101"/>
      <c r="D197" s="37"/>
      <c r="E197" s="101"/>
      <c r="F197" s="101"/>
      <c r="G197" s="65"/>
      <c r="H197" s="65"/>
      <c r="I197" s="101"/>
      <c r="J197" s="37"/>
      <c r="K197" s="37"/>
      <c r="L197" s="37"/>
      <c r="M197" s="37"/>
      <c r="N197" s="74"/>
      <c r="O197" s="74"/>
      <c r="P197" s="74"/>
      <c r="Q197" s="74"/>
      <c r="R197" s="73"/>
      <c r="S197" s="37"/>
    </row>
    <row r="198" spans="1:19">
      <c r="A198" s="37"/>
      <c r="B198" s="101"/>
      <c r="C198" s="101"/>
      <c r="D198" s="37"/>
      <c r="E198" s="101"/>
      <c r="F198" s="101"/>
      <c r="G198" s="65"/>
      <c r="H198" s="65"/>
      <c r="I198" s="101"/>
      <c r="J198" s="37"/>
      <c r="K198" s="37"/>
      <c r="L198" s="37"/>
      <c r="M198" s="37"/>
      <c r="N198" s="74"/>
      <c r="O198" s="74"/>
      <c r="P198" s="74"/>
      <c r="Q198" s="74"/>
      <c r="R198" s="73"/>
      <c r="S198" s="37"/>
    </row>
    <row r="199" spans="1:19">
      <c r="A199" s="37"/>
      <c r="B199" s="101"/>
      <c r="C199" s="101"/>
      <c r="D199" s="37"/>
      <c r="E199" s="101"/>
      <c r="F199" s="101"/>
      <c r="G199" s="65"/>
      <c r="H199" s="65"/>
      <c r="I199" s="101"/>
      <c r="J199" s="37"/>
      <c r="K199" s="37"/>
      <c r="L199" s="37"/>
      <c r="M199" s="37"/>
      <c r="N199" s="74"/>
      <c r="O199" s="74"/>
      <c r="P199" s="74"/>
      <c r="Q199" s="74"/>
      <c r="R199" s="73"/>
      <c r="S199" s="37"/>
    </row>
    <row r="200" spans="1:19">
      <c r="A200" s="37"/>
      <c r="B200" s="101"/>
      <c r="C200" s="101"/>
      <c r="D200" s="37"/>
      <c r="E200" s="101"/>
      <c r="F200" s="101"/>
      <c r="G200" s="65"/>
      <c r="H200" s="65"/>
      <c r="I200" s="101"/>
      <c r="J200" s="37"/>
      <c r="K200" s="37"/>
      <c r="L200" s="37"/>
      <c r="M200" s="37"/>
      <c r="N200" s="74"/>
      <c r="O200" s="74"/>
      <c r="P200" s="74"/>
      <c r="Q200" s="74"/>
      <c r="R200" s="73"/>
      <c r="S200" s="37"/>
    </row>
    <row r="201" spans="1:19">
      <c r="A201" s="37"/>
      <c r="B201" s="101"/>
      <c r="C201" s="101"/>
      <c r="D201" s="37"/>
      <c r="E201" s="101"/>
      <c r="F201" s="101"/>
      <c r="G201" s="65"/>
      <c r="H201" s="65"/>
      <c r="I201" s="101"/>
      <c r="J201" s="37"/>
      <c r="K201" s="37"/>
      <c r="L201" s="37"/>
      <c r="M201" s="37"/>
      <c r="N201" s="74"/>
      <c r="O201" s="74"/>
      <c r="P201" s="74"/>
      <c r="Q201" s="74"/>
      <c r="R201" s="73"/>
      <c r="S201" s="37"/>
    </row>
    <row r="202" spans="1:19">
      <c r="A202" s="37"/>
      <c r="B202" s="101"/>
      <c r="C202" s="101"/>
      <c r="D202" s="37"/>
      <c r="E202" s="101"/>
      <c r="F202" s="101"/>
      <c r="G202" s="65"/>
      <c r="H202" s="65"/>
      <c r="I202" s="101"/>
      <c r="J202" s="37"/>
      <c r="K202" s="37"/>
      <c r="L202" s="37"/>
      <c r="M202" s="37"/>
      <c r="N202" s="74"/>
      <c r="O202" s="74"/>
      <c r="P202" s="74"/>
      <c r="Q202" s="74"/>
      <c r="R202" s="73"/>
      <c r="S202" s="37"/>
    </row>
    <row r="203" spans="1:19">
      <c r="A203" s="37"/>
      <c r="B203" s="101"/>
      <c r="C203" s="101"/>
      <c r="D203" s="37"/>
      <c r="E203" s="101"/>
      <c r="F203" s="101"/>
      <c r="G203" s="65"/>
      <c r="H203" s="65"/>
      <c r="I203" s="101"/>
      <c r="J203" s="37"/>
      <c r="K203" s="37"/>
      <c r="L203" s="37"/>
      <c r="M203" s="37"/>
      <c r="N203" s="74"/>
      <c r="O203" s="74"/>
      <c r="P203" s="74"/>
      <c r="Q203" s="74"/>
      <c r="R203" s="73"/>
      <c r="S203" s="37"/>
    </row>
    <row r="204" spans="1:19">
      <c r="A204" s="37"/>
      <c r="B204" s="101"/>
      <c r="C204" s="101"/>
      <c r="D204" s="37"/>
      <c r="E204" s="101"/>
      <c r="F204" s="101"/>
      <c r="G204" s="65"/>
      <c r="H204" s="65"/>
      <c r="I204" s="101"/>
      <c r="J204" s="37"/>
      <c r="K204" s="37"/>
      <c r="L204" s="37"/>
      <c r="M204" s="37"/>
      <c r="N204" s="74"/>
      <c r="O204" s="74"/>
      <c r="P204" s="74"/>
      <c r="Q204" s="74"/>
      <c r="R204" s="73"/>
      <c r="S204" s="37"/>
    </row>
    <row r="205" spans="1:19">
      <c r="A205" s="37"/>
      <c r="B205" s="101"/>
      <c r="C205" s="101"/>
      <c r="D205" s="37"/>
      <c r="E205" s="101"/>
      <c r="F205" s="101"/>
      <c r="G205" s="65"/>
      <c r="H205" s="65"/>
      <c r="I205" s="101"/>
      <c r="J205" s="37"/>
      <c r="K205" s="37"/>
      <c r="L205" s="37"/>
      <c r="M205" s="37"/>
      <c r="N205" s="74"/>
      <c r="O205" s="74"/>
      <c r="P205" s="74"/>
      <c r="Q205" s="74"/>
      <c r="R205" s="73"/>
      <c r="S205" s="37"/>
    </row>
    <row r="206" spans="1:19">
      <c r="A206" s="37"/>
      <c r="B206" s="101"/>
      <c r="C206" s="101"/>
      <c r="D206" s="37"/>
      <c r="E206" s="101"/>
      <c r="F206" s="101"/>
      <c r="G206" s="65"/>
      <c r="H206" s="65"/>
      <c r="I206" s="101"/>
      <c r="J206" s="37"/>
      <c r="K206" s="37"/>
      <c r="L206" s="37"/>
      <c r="M206" s="37"/>
      <c r="N206" s="74"/>
      <c r="O206" s="74"/>
      <c r="P206" s="74"/>
      <c r="Q206" s="74"/>
      <c r="R206" s="73"/>
      <c r="S206" s="37"/>
    </row>
    <row r="207" spans="1:19">
      <c r="A207" s="37"/>
      <c r="B207" s="101"/>
      <c r="C207" s="101"/>
      <c r="D207" s="37"/>
      <c r="E207" s="101"/>
      <c r="F207" s="101"/>
      <c r="G207" s="65"/>
      <c r="H207" s="65"/>
      <c r="I207" s="101"/>
      <c r="J207" s="37"/>
      <c r="K207" s="37"/>
      <c r="L207" s="37"/>
      <c r="M207" s="37"/>
      <c r="N207" s="74"/>
      <c r="O207" s="74"/>
      <c r="P207" s="74"/>
      <c r="Q207" s="74"/>
      <c r="R207" s="73"/>
      <c r="S207" s="37"/>
    </row>
    <row r="208" spans="1:19">
      <c r="A208" s="37"/>
      <c r="B208" s="101"/>
      <c r="C208" s="101"/>
      <c r="D208" s="37"/>
      <c r="E208" s="101"/>
      <c r="F208" s="101"/>
      <c r="G208" s="65"/>
      <c r="H208" s="65"/>
      <c r="I208" s="101"/>
      <c r="J208" s="37"/>
      <c r="K208" s="37"/>
      <c r="L208" s="37"/>
      <c r="M208" s="37"/>
      <c r="N208" s="74"/>
      <c r="O208" s="74"/>
      <c r="P208" s="74"/>
      <c r="Q208" s="74"/>
      <c r="R208" s="73"/>
      <c r="S208" s="37"/>
    </row>
    <row r="209" spans="1:19">
      <c r="A209" s="37"/>
      <c r="B209" s="101"/>
      <c r="C209" s="101"/>
      <c r="D209" s="37"/>
      <c r="E209" s="101"/>
      <c r="F209" s="101"/>
      <c r="G209" s="65"/>
      <c r="H209" s="65"/>
      <c r="I209" s="101"/>
      <c r="J209" s="37"/>
      <c r="K209" s="37"/>
      <c r="L209" s="37"/>
      <c r="M209" s="37"/>
      <c r="N209" s="74"/>
      <c r="O209" s="74"/>
      <c r="P209" s="74"/>
      <c r="Q209" s="74"/>
      <c r="R209" s="73"/>
      <c r="S209" s="37"/>
    </row>
    <row r="210" spans="1:19">
      <c r="A210" s="37"/>
      <c r="B210" s="101"/>
      <c r="C210" s="101"/>
      <c r="D210" s="37"/>
      <c r="E210" s="101"/>
      <c r="F210" s="101"/>
      <c r="G210" s="65"/>
      <c r="H210" s="65"/>
      <c r="I210" s="101"/>
      <c r="J210" s="37"/>
      <c r="K210" s="37"/>
      <c r="L210" s="37"/>
      <c r="M210" s="37"/>
      <c r="N210" s="74"/>
      <c r="O210" s="74"/>
      <c r="P210" s="74"/>
      <c r="Q210" s="74"/>
      <c r="R210" s="73"/>
      <c r="S210" s="37"/>
    </row>
    <row r="211" spans="1:19">
      <c r="A211" s="37"/>
      <c r="B211" s="101"/>
      <c r="C211" s="101"/>
      <c r="D211" s="37"/>
      <c r="E211" s="101"/>
      <c r="F211" s="101"/>
      <c r="G211" s="65"/>
      <c r="H211" s="65"/>
      <c r="I211" s="101"/>
      <c r="J211" s="37"/>
      <c r="K211" s="37"/>
      <c r="L211" s="37"/>
      <c r="M211" s="37"/>
      <c r="N211" s="74"/>
      <c r="O211" s="74"/>
      <c r="P211" s="74"/>
      <c r="Q211" s="74"/>
      <c r="R211" s="73"/>
      <c r="S211" s="37"/>
    </row>
    <row r="212" spans="1:19">
      <c r="A212" s="37"/>
      <c r="B212" s="101"/>
      <c r="C212" s="101"/>
      <c r="D212" s="37"/>
      <c r="E212" s="101"/>
      <c r="F212" s="101"/>
      <c r="G212" s="65"/>
      <c r="H212" s="65"/>
      <c r="I212" s="101"/>
      <c r="J212" s="37"/>
      <c r="K212" s="37"/>
      <c r="L212" s="37"/>
      <c r="M212" s="37"/>
      <c r="N212" s="74"/>
      <c r="O212" s="74"/>
      <c r="P212" s="74"/>
      <c r="Q212" s="74"/>
      <c r="R212" s="73"/>
      <c r="S212" s="37"/>
    </row>
    <row r="213" spans="1:19">
      <c r="A213" s="37"/>
      <c r="B213" s="101"/>
      <c r="C213" s="101"/>
      <c r="D213" s="37"/>
      <c r="E213" s="101"/>
      <c r="F213" s="101"/>
      <c r="G213" s="65"/>
      <c r="H213" s="65"/>
      <c r="I213" s="101"/>
      <c r="J213" s="37"/>
      <c r="K213" s="37"/>
      <c r="L213" s="37"/>
      <c r="M213" s="37"/>
      <c r="N213" s="74"/>
      <c r="O213" s="74"/>
      <c r="P213" s="74"/>
      <c r="Q213" s="74"/>
      <c r="R213" s="73"/>
      <c r="S213" s="37"/>
    </row>
    <row r="214" spans="1:19">
      <c r="A214" s="37"/>
      <c r="B214" s="101"/>
      <c r="C214" s="101"/>
      <c r="D214" s="37"/>
      <c r="E214" s="101"/>
      <c r="F214" s="101"/>
      <c r="G214" s="65"/>
      <c r="H214" s="65"/>
      <c r="I214" s="101"/>
      <c r="J214" s="37"/>
      <c r="K214" s="37"/>
      <c r="L214" s="37"/>
      <c r="M214" s="37"/>
      <c r="N214" s="74"/>
      <c r="O214" s="74"/>
      <c r="P214" s="74"/>
      <c r="Q214" s="74"/>
      <c r="R214" s="73"/>
      <c r="S214" s="37"/>
    </row>
    <row r="215" spans="1:19">
      <c r="A215" s="37"/>
      <c r="B215" s="101"/>
      <c r="C215" s="101"/>
      <c r="D215" s="37"/>
      <c r="E215" s="101"/>
      <c r="F215" s="101"/>
      <c r="G215" s="65"/>
      <c r="H215" s="65"/>
      <c r="I215" s="101"/>
      <c r="J215" s="37"/>
      <c r="K215" s="37"/>
      <c r="L215" s="37"/>
      <c r="M215" s="37"/>
      <c r="N215" s="74"/>
      <c r="O215" s="74"/>
      <c r="P215" s="74"/>
      <c r="Q215" s="74"/>
      <c r="R215" s="73"/>
      <c r="S215" s="37"/>
    </row>
    <row r="216" spans="1:19">
      <c r="A216" s="37"/>
      <c r="B216" s="101"/>
      <c r="C216" s="101"/>
      <c r="D216" s="37"/>
      <c r="E216" s="101"/>
      <c r="F216" s="101"/>
      <c r="G216" s="65"/>
      <c r="H216" s="65"/>
      <c r="I216" s="101"/>
      <c r="J216" s="37"/>
      <c r="K216" s="37"/>
      <c r="L216" s="37"/>
      <c r="M216" s="37"/>
      <c r="N216" s="74"/>
      <c r="O216" s="74"/>
      <c r="P216" s="74"/>
      <c r="Q216" s="74"/>
      <c r="R216" s="73"/>
      <c r="S216" s="37"/>
    </row>
    <row r="217" spans="1:19">
      <c r="A217" s="37"/>
      <c r="B217" s="101"/>
      <c r="C217" s="101"/>
      <c r="D217" s="37"/>
      <c r="E217" s="101"/>
      <c r="F217" s="101"/>
      <c r="G217" s="65"/>
      <c r="H217" s="65"/>
      <c r="I217" s="101"/>
      <c r="J217" s="37"/>
      <c r="K217" s="37"/>
      <c r="L217" s="37"/>
      <c r="M217" s="37"/>
      <c r="N217" s="74"/>
      <c r="O217" s="74"/>
      <c r="P217" s="74"/>
      <c r="Q217" s="74"/>
      <c r="R217" s="73"/>
      <c r="S217" s="37"/>
    </row>
    <row r="218" spans="1:19">
      <c r="A218" s="37"/>
      <c r="B218" s="101"/>
      <c r="C218" s="101"/>
      <c r="D218" s="37"/>
      <c r="E218" s="101"/>
      <c r="F218" s="101"/>
      <c r="G218" s="65"/>
      <c r="H218" s="65"/>
      <c r="I218" s="101"/>
      <c r="J218" s="37"/>
      <c r="K218" s="37"/>
      <c r="L218" s="37"/>
      <c r="M218" s="37"/>
      <c r="N218" s="74"/>
      <c r="O218" s="74"/>
      <c r="P218" s="74"/>
      <c r="Q218" s="74"/>
      <c r="R218" s="73"/>
      <c r="S218" s="37"/>
    </row>
    <row r="219" spans="1:19">
      <c r="A219" s="37"/>
      <c r="B219" s="101"/>
      <c r="C219" s="101"/>
      <c r="D219" s="37"/>
      <c r="E219" s="101"/>
      <c r="F219" s="101"/>
      <c r="G219" s="65"/>
      <c r="H219" s="65"/>
      <c r="I219" s="101"/>
      <c r="J219" s="37"/>
      <c r="K219" s="37"/>
      <c r="L219" s="37"/>
      <c r="M219" s="37"/>
      <c r="N219" s="74"/>
      <c r="O219" s="74"/>
      <c r="P219" s="74"/>
      <c r="Q219" s="74"/>
      <c r="R219" s="73"/>
      <c r="S219" s="37"/>
    </row>
    <row r="220" spans="1:19">
      <c r="A220" s="37"/>
      <c r="B220" s="101"/>
      <c r="C220" s="101"/>
      <c r="D220" s="37"/>
      <c r="E220" s="101"/>
      <c r="F220" s="101"/>
      <c r="G220" s="65"/>
      <c r="H220" s="65"/>
      <c r="I220" s="101"/>
      <c r="J220" s="37"/>
      <c r="K220" s="37"/>
      <c r="L220" s="37"/>
      <c r="M220" s="37"/>
      <c r="N220" s="74"/>
      <c r="O220" s="74"/>
      <c r="P220" s="74"/>
      <c r="Q220" s="74"/>
      <c r="R220" s="73"/>
      <c r="S220" s="37"/>
    </row>
    <row r="221" spans="1:19">
      <c r="A221" s="37"/>
      <c r="B221" s="101"/>
      <c r="C221" s="101"/>
      <c r="D221" s="37"/>
      <c r="E221" s="101"/>
      <c r="F221" s="101"/>
      <c r="G221" s="65"/>
      <c r="H221" s="65"/>
      <c r="I221" s="101"/>
      <c r="J221" s="37"/>
      <c r="K221" s="37"/>
      <c r="L221" s="37"/>
      <c r="M221" s="37"/>
      <c r="N221" s="74"/>
      <c r="O221" s="74"/>
      <c r="P221" s="74"/>
      <c r="Q221" s="74"/>
      <c r="R221" s="73"/>
      <c r="S221" s="37"/>
    </row>
    <row r="222" spans="1:19">
      <c r="A222" s="37"/>
      <c r="B222" s="101"/>
      <c r="C222" s="101"/>
      <c r="D222" s="37"/>
      <c r="E222" s="101"/>
      <c r="F222" s="101"/>
      <c r="G222" s="65"/>
      <c r="H222" s="65"/>
      <c r="I222" s="101"/>
      <c r="J222" s="37"/>
      <c r="K222" s="37"/>
      <c r="L222" s="37"/>
      <c r="M222" s="37"/>
      <c r="N222" s="74"/>
      <c r="O222" s="74"/>
      <c r="P222" s="74"/>
      <c r="Q222" s="74"/>
      <c r="R222" s="73"/>
      <c r="S222" s="37"/>
    </row>
    <row r="223" spans="1:19">
      <c r="A223" s="37"/>
      <c r="B223" s="101"/>
      <c r="C223" s="101"/>
      <c r="D223" s="37"/>
      <c r="E223" s="101"/>
      <c r="F223" s="101"/>
      <c r="G223" s="65"/>
      <c r="H223" s="65"/>
      <c r="I223" s="101"/>
      <c r="J223" s="37"/>
      <c r="K223" s="37"/>
      <c r="L223" s="37"/>
      <c r="M223" s="37"/>
      <c r="N223" s="74"/>
      <c r="O223" s="74"/>
      <c r="P223" s="74"/>
      <c r="Q223" s="74"/>
      <c r="R223" s="73"/>
      <c r="S223" s="37"/>
    </row>
    <row r="224" spans="1:19">
      <c r="A224" s="37"/>
      <c r="B224" s="101"/>
      <c r="C224" s="101"/>
      <c r="D224" s="37"/>
      <c r="E224" s="101"/>
      <c r="F224" s="101"/>
      <c r="G224" s="65"/>
      <c r="H224" s="65"/>
      <c r="I224" s="101"/>
      <c r="J224" s="37"/>
      <c r="K224" s="37"/>
      <c r="L224" s="37"/>
      <c r="M224" s="37"/>
      <c r="N224" s="74"/>
      <c r="O224" s="74"/>
      <c r="P224" s="74"/>
      <c r="Q224" s="74"/>
      <c r="R224" s="73"/>
      <c r="S224" s="37"/>
    </row>
    <row r="225" spans="1:19">
      <c r="A225" s="37"/>
      <c r="B225" s="101"/>
      <c r="C225" s="101"/>
      <c r="D225" s="37"/>
      <c r="E225" s="101"/>
      <c r="F225" s="101"/>
      <c r="G225" s="65"/>
      <c r="H225" s="65"/>
      <c r="I225" s="101"/>
      <c r="J225" s="37"/>
      <c r="K225" s="37"/>
      <c r="L225" s="37"/>
      <c r="M225" s="37"/>
      <c r="N225" s="74"/>
      <c r="O225" s="74"/>
      <c r="P225" s="74"/>
      <c r="Q225" s="74"/>
      <c r="R225" s="73"/>
      <c r="S225" s="37"/>
    </row>
    <row r="226" spans="1:19">
      <c r="A226" s="37"/>
      <c r="B226" s="101"/>
      <c r="C226" s="101"/>
      <c r="D226" s="37"/>
      <c r="E226" s="101"/>
      <c r="F226" s="101"/>
      <c r="G226" s="65"/>
      <c r="H226" s="65"/>
      <c r="I226" s="101"/>
      <c r="J226" s="37"/>
      <c r="K226" s="37"/>
      <c r="L226" s="37"/>
      <c r="M226" s="37"/>
      <c r="N226" s="74"/>
      <c r="O226" s="74"/>
      <c r="P226" s="74"/>
      <c r="Q226" s="74"/>
      <c r="R226" s="73"/>
      <c r="S226" s="37"/>
    </row>
    <row r="227" spans="1:19">
      <c r="A227" s="37"/>
      <c r="B227" s="101"/>
      <c r="C227" s="101"/>
      <c r="D227" s="37"/>
      <c r="E227" s="101"/>
      <c r="F227" s="101"/>
      <c r="G227" s="65"/>
      <c r="H227" s="65"/>
      <c r="I227" s="101"/>
      <c r="J227" s="37"/>
      <c r="K227" s="37"/>
      <c r="L227" s="37"/>
      <c r="M227" s="37"/>
      <c r="N227" s="74"/>
      <c r="O227" s="74"/>
      <c r="P227" s="74"/>
      <c r="Q227" s="74"/>
      <c r="R227" s="73"/>
      <c r="S227" s="37"/>
    </row>
    <row r="228" spans="1:19">
      <c r="A228" s="37"/>
      <c r="B228" s="101"/>
      <c r="C228" s="101"/>
      <c r="D228" s="37"/>
      <c r="E228" s="101"/>
      <c r="F228" s="101"/>
      <c r="G228" s="65"/>
      <c r="H228" s="65"/>
      <c r="I228" s="101"/>
      <c r="J228" s="37"/>
      <c r="K228" s="37"/>
      <c r="L228" s="37"/>
      <c r="M228" s="37"/>
      <c r="N228" s="74"/>
      <c r="O228" s="74"/>
      <c r="P228" s="74"/>
      <c r="Q228" s="74"/>
      <c r="R228" s="73"/>
      <c r="S228" s="37"/>
    </row>
    <row r="229" spans="1:19">
      <c r="A229" s="37"/>
      <c r="B229" s="101"/>
      <c r="C229" s="101"/>
      <c r="D229" s="37"/>
      <c r="E229" s="101"/>
      <c r="F229" s="101"/>
      <c r="G229" s="65"/>
      <c r="H229" s="65"/>
      <c r="I229" s="101"/>
      <c r="J229" s="37"/>
      <c r="K229" s="37"/>
      <c r="L229" s="37"/>
      <c r="M229" s="37"/>
      <c r="N229" s="74"/>
      <c r="O229" s="74"/>
      <c r="P229" s="74"/>
      <c r="Q229" s="74"/>
      <c r="R229" s="73"/>
      <c r="S229" s="37"/>
    </row>
    <row r="230" spans="1:19">
      <c r="A230" s="37"/>
      <c r="B230" s="101"/>
      <c r="C230" s="101"/>
      <c r="D230" s="37"/>
      <c r="E230" s="101"/>
      <c r="F230" s="101"/>
      <c r="G230" s="65"/>
      <c r="H230" s="65"/>
      <c r="I230" s="101"/>
      <c r="J230" s="37"/>
      <c r="K230" s="37"/>
      <c r="L230" s="37"/>
      <c r="M230" s="37"/>
      <c r="N230" s="74"/>
      <c r="O230" s="74"/>
      <c r="P230" s="74"/>
      <c r="Q230" s="74"/>
      <c r="R230" s="73"/>
      <c r="S230" s="37"/>
    </row>
    <row r="231" spans="1:19">
      <c r="A231" s="37"/>
      <c r="B231" s="101"/>
      <c r="C231" s="101"/>
      <c r="D231" s="37"/>
      <c r="E231" s="101"/>
      <c r="F231" s="101"/>
      <c r="G231" s="65"/>
      <c r="H231" s="65"/>
      <c r="I231" s="101"/>
      <c r="J231" s="37"/>
      <c r="K231" s="37"/>
      <c r="L231" s="37"/>
      <c r="M231" s="37"/>
      <c r="N231" s="74"/>
      <c r="O231" s="74"/>
      <c r="P231" s="74"/>
      <c r="Q231" s="74"/>
      <c r="R231" s="73"/>
      <c r="S231" s="37"/>
    </row>
    <row r="232" spans="1:19">
      <c r="A232" s="37"/>
      <c r="B232" s="101"/>
      <c r="C232" s="101"/>
      <c r="D232" s="37"/>
      <c r="E232" s="101"/>
      <c r="F232" s="101"/>
      <c r="G232" s="65"/>
      <c r="H232" s="65"/>
      <c r="I232" s="101"/>
      <c r="J232" s="37"/>
      <c r="K232" s="37"/>
      <c r="L232" s="37"/>
      <c r="M232" s="37"/>
      <c r="N232" s="74"/>
      <c r="O232" s="74"/>
      <c r="P232" s="74"/>
      <c r="Q232" s="74"/>
      <c r="R232" s="73"/>
      <c r="S232" s="37"/>
    </row>
    <row r="233" spans="1:19">
      <c r="A233" s="37"/>
      <c r="B233" s="101"/>
      <c r="C233" s="101"/>
      <c r="D233" s="37"/>
      <c r="E233" s="101"/>
      <c r="F233" s="101"/>
      <c r="G233" s="65"/>
      <c r="H233" s="65"/>
      <c r="I233" s="101"/>
      <c r="J233" s="37"/>
      <c r="K233" s="37"/>
      <c r="L233" s="37"/>
      <c r="M233" s="37"/>
      <c r="N233" s="74"/>
      <c r="O233" s="74"/>
      <c r="P233" s="74"/>
      <c r="Q233" s="74"/>
      <c r="R233" s="73"/>
      <c r="S233" s="37"/>
    </row>
    <row r="234" spans="1:19">
      <c r="A234" s="37"/>
      <c r="B234" s="101"/>
      <c r="C234" s="101"/>
      <c r="D234" s="37"/>
      <c r="E234" s="101"/>
      <c r="F234" s="101"/>
      <c r="G234" s="65"/>
      <c r="H234" s="65"/>
      <c r="I234" s="101"/>
      <c r="J234" s="37"/>
      <c r="K234" s="37"/>
      <c r="L234" s="37"/>
      <c r="M234" s="37"/>
      <c r="N234" s="74"/>
      <c r="O234" s="74"/>
      <c r="P234" s="74"/>
      <c r="Q234" s="74"/>
      <c r="R234" s="73"/>
      <c r="S234" s="37"/>
    </row>
    <row r="235" spans="1:19">
      <c r="A235" s="37"/>
      <c r="B235" s="101"/>
      <c r="C235" s="101"/>
      <c r="D235" s="37"/>
      <c r="E235" s="101"/>
      <c r="F235" s="101"/>
      <c r="G235" s="65"/>
      <c r="H235" s="65"/>
      <c r="I235" s="101"/>
      <c r="J235" s="37"/>
      <c r="K235" s="37"/>
      <c r="L235" s="37"/>
      <c r="M235" s="37"/>
      <c r="N235" s="74"/>
      <c r="O235" s="74"/>
      <c r="P235" s="74"/>
      <c r="Q235" s="74"/>
      <c r="R235" s="73"/>
      <c r="S235" s="37"/>
    </row>
    <row r="236" spans="1:19">
      <c r="A236" s="37"/>
      <c r="B236" s="101"/>
      <c r="C236" s="101"/>
      <c r="D236" s="37"/>
      <c r="E236" s="101"/>
      <c r="F236" s="101"/>
      <c r="G236" s="65"/>
      <c r="H236" s="65"/>
      <c r="I236" s="101"/>
      <c r="J236" s="37"/>
      <c r="K236" s="37"/>
      <c r="L236" s="37"/>
      <c r="M236" s="37"/>
      <c r="N236" s="74"/>
      <c r="O236" s="74"/>
      <c r="P236" s="74"/>
      <c r="Q236" s="74"/>
      <c r="R236" s="73"/>
      <c r="S236" s="37"/>
    </row>
    <row r="237" spans="1:19">
      <c r="A237" s="37"/>
      <c r="B237" s="101"/>
      <c r="C237" s="101"/>
      <c r="D237" s="37"/>
      <c r="E237" s="101"/>
      <c r="F237" s="101"/>
      <c r="G237" s="65"/>
      <c r="H237" s="65"/>
      <c r="I237" s="101"/>
      <c r="J237" s="37"/>
      <c r="K237" s="37"/>
      <c r="L237" s="37"/>
      <c r="M237" s="37"/>
      <c r="N237" s="74"/>
      <c r="O237" s="74"/>
      <c r="P237" s="74"/>
      <c r="Q237" s="74"/>
      <c r="R237" s="73"/>
      <c r="S237" s="37"/>
    </row>
    <row r="238" spans="1:19">
      <c r="A238" s="37"/>
      <c r="B238" s="101"/>
      <c r="C238" s="101"/>
      <c r="D238" s="37"/>
      <c r="E238" s="101"/>
      <c r="F238" s="101"/>
      <c r="G238" s="65"/>
      <c r="H238" s="65"/>
      <c r="I238" s="101"/>
      <c r="J238" s="37"/>
      <c r="K238" s="37"/>
      <c r="L238" s="37"/>
      <c r="M238" s="37"/>
      <c r="N238" s="74"/>
      <c r="O238" s="74"/>
      <c r="P238" s="74"/>
      <c r="Q238" s="74"/>
      <c r="R238" s="73"/>
      <c r="S238" s="37"/>
    </row>
    <row r="239" spans="1:19">
      <c r="A239" s="37"/>
      <c r="B239" s="101"/>
      <c r="C239" s="101"/>
      <c r="D239" s="37"/>
      <c r="E239" s="101"/>
      <c r="F239" s="101"/>
      <c r="G239" s="65"/>
      <c r="H239" s="65"/>
      <c r="I239" s="101"/>
      <c r="J239" s="37"/>
      <c r="K239" s="37"/>
      <c r="L239" s="37"/>
      <c r="M239" s="37"/>
      <c r="N239" s="74"/>
      <c r="O239" s="74"/>
      <c r="P239" s="74"/>
      <c r="Q239" s="74"/>
      <c r="R239" s="73"/>
      <c r="S239" s="37"/>
    </row>
    <row r="240" spans="1:19">
      <c r="A240" s="37"/>
      <c r="B240" s="101"/>
      <c r="C240" s="101"/>
      <c r="D240" s="37"/>
      <c r="E240" s="101"/>
      <c r="F240" s="101"/>
      <c r="G240" s="65"/>
      <c r="H240" s="65"/>
      <c r="I240" s="101"/>
      <c r="J240" s="37"/>
      <c r="K240" s="37"/>
      <c r="L240" s="37"/>
      <c r="M240" s="37"/>
      <c r="N240" s="74"/>
      <c r="O240" s="74"/>
      <c r="P240" s="74"/>
      <c r="Q240" s="74"/>
      <c r="R240" s="73"/>
      <c r="S240" s="37"/>
    </row>
    <row r="241" spans="1:19">
      <c r="A241" s="37"/>
      <c r="B241" s="101"/>
      <c r="C241" s="101"/>
      <c r="D241" s="37"/>
      <c r="E241" s="101"/>
      <c r="F241" s="101"/>
      <c r="G241" s="65"/>
      <c r="H241" s="65"/>
      <c r="I241" s="101"/>
      <c r="J241" s="37"/>
      <c r="K241" s="37"/>
      <c r="L241" s="37"/>
      <c r="M241" s="37"/>
      <c r="N241" s="74"/>
      <c r="O241" s="74"/>
      <c r="P241" s="74"/>
      <c r="Q241" s="74"/>
      <c r="R241" s="73"/>
      <c r="S241" s="37"/>
    </row>
    <row r="242" spans="1:19">
      <c r="A242" s="37"/>
      <c r="B242" s="101"/>
      <c r="C242" s="101"/>
      <c r="D242" s="37"/>
      <c r="E242" s="101"/>
      <c r="F242" s="101"/>
      <c r="G242" s="65"/>
      <c r="H242" s="65"/>
      <c r="I242" s="101"/>
      <c r="J242" s="37"/>
      <c r="K242" s="37"/>
      <c r="L242" s="37"/>
      <c r="M242" s="37"/>
      <c r="N242" s="74"/>
      <c r="O242" s="74"/>
      <c r="P242" s="74"/>
      <c r="Q242" s="74"/>
      <c r="R242" s="73"/>
      <c r="S242" s="37"/>
    </row>
    <row r="243" spans="1:19">
      <c r="A243" s="37"/>
      <c r="B243" s="101"/>
      <c r="C243" s="101"/>
      <c r="D243" s="37"/>
      <c r="E243" s="101"/>
      <c r="F243" s="101"/>
      <c r="G243" s="65"/>
      <c r="H243" s="65"/>
      <c r="I243" s="101"/>
      <c r="J243" s="37"/>
      <c r="K243" s="37"/>
      <c r="L243" s="37"/>
      <c r="M243" s="37"/>
      <c r="N243" s="74"/>
      <c r="O243" s="74"/>
      <c r="P243" s="74"/>
      <c r="Q243" s="74"/>
      <c r="R243" s="73"/>
      <c r="S243" s="37"/>
    </row>
    <row r="244" spans="1:19">
      <c r="A244" s="37"/>
      <c r="B244" s="101"/>
      <c r="C244" s="101"/>
      <c r="D244" s="37"/>
      <c r="E244" s="101"/>
      <c r="F244" s="101"/>
      <c r="G244" s="65"/>
      <c r="H244" s="65"/>
      <c r="I244" s="101"/>
      <c r="J244" s="37"/>
      <c r="K244" s="37"/>
      <c r="L244" s="37"/>
      <c r="M244" s="37"/>
      <c r="N244" s="74"/>
      <c r="O244" s="74"/>
      <c r="P244" s="74"/>
      <c r="Q244" s="74"/>
      <c r="R244" s="73"/>
      <c r="S244" s="37"/>
    </row>
    <row r="245" spans="1:19">
      <c r="A245" s="37"/>
      <c r="B245" s="101"/>
      <c r="C245" s="101"/>
      <c r="D245" s="37"/>
      <c r="E245" s="101"/>
      <c r="F245" s="101"/>
      <c r="G245" s="65"/>
      <c r="H245" s="65"/>
      <c r="I245" s="101"/>
      <c r="J245" s="37"/>
      <c r="K245" s="37"/>
      <c r="L245" s="37"/>
      <c r="M245" s="37"/>
      <c r="N245" s="74"/>
      <c r="O245" s="74"/>
      <c r="P245" s="74"/>
      <c r="Q245" s="74"/>
      <c r="R245" s="73"/>
      <c r="S245" s="37"/>
    </row>
    <row r="246" spans="1:19">
      <c r="A246" s="37"/>
      <c r="B246" s="101"/>
      <c r="C246" s="101"/>
      <c r="D246" s="37"/>
      <c r="E246" s="101"/>
      <c r="F246" s="101"/>
      <c r="G246" s="65"/>
      <c r="H246" s="65"/>
      <c r="I246" s="101"/>
      <c r="J246" s="37"/>
      <c r="K246" s="37"/>
      <c r="L246" s="37"/>
      <c r="M246" s="37"/>
      <c r="N246" s="74"/>
      <c r="O246" s="74"/>
      <c r="P246" s="74"/>
      <c r="Q246" s="74"/>
      <c r="R246" s="73"/>
      <c r="S246" s="37"/>
    </row>
    <row r="247" spans="1:19">
      <c r="A247" s="37"/>
      <c r="B247" s="101"/>
      <c r="C247" s="101"/>
      <c r="D247" s="37"/>
      <c r="E247" s="101"/>
      <c r="F247" s="101"/>
      <c r="G247" s="65"/>
      <c r="H247" s="65"/>
      <c r="I247" s="101"/>
      <c r="J247" s="37"/>
      <c r="K247" s="37"/>
      <c r="L247" s="37"/>
      <c r="M247" s="37"/>
      <c r="N247" s="74"/>
      <c r="O247" s="74"/>
      <c r="P247" s="74"/>
      <c r="Q247" s="74"/>
      <c r="R247" s="73"/>
      <c r="S247" s="37"/>
    </row>
    <row r="248" spans="1:19">
      <c r="A248" s="37"/>
      <c r="B248" s="101"/>
      <c r="C248" s="101"/>
      <c r="D248" s="37"/>
      <c r="E248" s="101"/>
      <c r="F248" s="101"/>
      <c r="G248" s="65"/>
      <c r="H248" s="65"/>
      <c r="I248" s="101"/>
      <c r="J248" s="37"/>
      <c r="K248" s="37"/>
      <c r="L248" s="37"/>
      <c r="M248" s="37"/>
      <c r="N248" s="74"/>
      <c r="O248" s="74"/>
      <c r="P248" s="74"/>
      <c r="Q248" s="74"/>
      <c r="R248" s="73"/>
      <c r="S248" s="37"/>
    </row>
    <row r="249" spans="1:19">
      <c r="A249" s="37"/>
      <c r="B249" s="101"/>
      <c r="C249" s="101"/>
      <c r="D249" s="37"/>
      <c r="E249" s="101"/>
      <c r="F249" s="101"/>
      <c r="G249" s="65"/>
      <c r="H249" s="65"/>
      <c r="I249" s="101"/>
      <c r="J249" s="37"/>
      <c r="K249" s="37"/>
      <c r="L249" s="37"/>
      <c r="M249" s="37"/>
      <c r="N249" s="74"/>
      <c r="O249" s="74"/>
      <c r="P249" s="74"/>
      <c r="Q249" s="74"/>
      <c r="R249" s="73"/>
      <c r="S249" s="37"/>
    </row>
    <row r="250" spans="1:19">
      <c r="A250" s="37"/>
      <c r="B250" s="101"/>
      <c r="C250" s="101"/>
      <c r="D250" s="37"/>
      <c r="E250" s="101"/>
      <c r="F250" s="101"/>
      <c r="G250" s="65"/>
      <c r="H250" s="65"/>
      <c r="I250" s="101"/>
      <c r="J250" s="37"/>
      <c r="K250" s="37"/>
      <c r="L250" s="37"/>
      <c r="M250" s="37"/>
      <c r="N250" s="74"/>
      <c r="O250" s="74"/>
      <c r="P250" s="74"/>
      <c r="Q250" s="74"/>
      <c r="R250" s="73"/>
      <c r="S250" s="37"/>
    </row>
    <row r="251" spans="1:19">
      <c r="A251" s="37"/>
      <c r="B251" s="101"/>
      <c r="C251" s="101"/>
      <c r="D251" s="37"/>
      <c r="E251" s="101"/>
      <c r="F251" s="101"/>
      <c r="G251" s="65"/>
      <c r="H251" s="65"/>
      <c r="I251" s="101"/>
      <c r="J251" s="37"/>
      <c r="K251" s="37"/>
      <c r="L251" s="37"/>
      <c r="M251" s="37"/>
      <c r="N251" s="74"/>
      <c r="O251" s="74"/>
      <c r="P251" s="74"/>
      <c r="Q251" s="74"/>
      <c r="R251" s="73"/>
      <c r="S251" s="37"/>
    </row>
    <row r="252" spans="1:19">
      <c r="A252" s="37"/>
      <c r="B252" s="101"/>
      <c r="C252" s="101"/>
      <c r="D252" s="37"/>
      <c r="E252" s="101"/>
      <c r="F252" s="101"/>
      <c r="G252" s="65"/>
      <c r="H252" s="65"/>
      <c r="I252" s="101"/>
      <c r="J252" s="37"/>
      <c r="K252" s="37"/>
      <c r="L252" s="37"/>
      <c r="M252" s="37"/>
      <c r="N252" s="74"/>
      <c r="O252" s="74"/>
      <c r="P252" s="74"/>
      <c r="Q252" s="74"/>
      <c r="R252" s="73"/>
      <c r="S252" s="37"/>
    </row>
    <row r="253" spans="1:19">
      <c r="A253" s="37"/>
      <c r="B253" s="101"/>
      <c r="C253" s="101"/>
      <c r="D253" s="37"/>
      <c r="E253" s="101"/>
      <c r="F253" s="101"/>
      <c r="G253" s="65"/>
      <c r="H253" s="65"/>
      <c r="I253" s="101"/>
      <c r="J253" s="37"/>
      <c r="K253" s="37"/>
      <c r="L253" s="37"/>
      <c r="M253" s="37"/>
      <c r="N253" s="74"/>
      <c r="O253" s="74"/>
      <c r="P253" s="74"/>
      <c r="Q253" s="74"/>
      <c r="R253" s="73"/>
      <c r="S253" s="37"/>
    </row>
    <row r="254" spans="1:19">
      <c r="A254" s="37"/>
      <c r="B254" s="101"/>
      <c r="C254" s="101"/>
      <c r="D254" s="37"/>
      <c r="E254" s="101"/>
      <c r="F254" s="101"/>
      <c r="G254" s="65"/>
      <c r="H254" s="65"/>
      <c r="I254" s="101"/>
      <c r="J254" s="37"/>
      <c r="K254" s="37"/>
      <c r="L254" s="37"/>
      <c r="M254" s="37"/>
      <c r="N254" s="74"/>
      <c r="O254" s="74"/>
      <c r="P254" s="74"/>
      <c r="Q254" s="74"/>
      <c r="R254" s="73"/>
      <c r="S254" s="37"/>
    </row>
    <row r="255" spans="1:19">
      <c r="A255" s="37"/>
      <c r="B255" s="101"/>
      <c r="C255" s="101"/>
      <c r="D255" s="37"/>
      <c r="E255" s="101"/>
      <c r="F255" s="101"/>
      <c r="G255" s="65"/>
      <c r="H255" s="65"/>
      <c r="I255" s="101"/>
      <c r="J255" s="37"/>
      <c r="K255" s="37"/>
      <c r="L255" s="37"/>
      <c r="M255" s="37"/>
      <c r="N255" s="74"/>
      <c r="O255" s="74"/>
      <c r="P255" s="74"/>
      <c r="Q255" s="74"/>
      <c r="R255" s="73"/>
      <c r="S255" s="37"/>
    </row>
    <row r="256" spans="1:19">
      <c r="A256" s="37"/>
      <c r="B256" s="101"/>
      <c r="C256" s="101"/>
      <c r="D256" s="37"/>
      <c r="E256" s="101"/>
      <c r="F256" s="101"/>
      <c r="G256" s="65"/>
      <c r="H256" s="65"/>
      <c r="I256" s="101"/>
      <c r="J256" s="37"/>
      <c r="K256" s="37"/>
      <c r="L256" s="37"/>
      <c r="M256" s="37"/>
      <c r="N256" s="74"/>
      <c r="O256" s="74"/>
      <c r="P256" s="74"/>
      <c r="Q256" s="74"/>
      <c r="R256" s="73"/>
      <c r="S256" s="37"/>
    </row>
    <row r="257" spans="1:19">
      <c r="A257" s="37"/>
      <c r="B257" s="101"/>
      <c r="C257" s="101"/>
      <c r="D257" s="37"/>
      <c r="E257" s="101"/>
      <c r="F257" s="101"/>
      <c r="G257" s="65"/>
      <c r="H257" s="65"/>
      <c r="I257" s="101"/>
      <c r="J257" s="37"/>
      <c r="K257" s="37"/>
      <c r="L257" s="37"/>
      <c r="M257" s="37"/>
      <c r="N257" s="74"/>
      <c r="O257" s="74"/>
      <c r="P257" s="74"/>
      <c r="Q257" s="74"/>
      <c r="R257" s="73"/>
      <c r="S257" s="37"/>
    </row>
    <row r="258" spans="1:19">
      <c r="A258" s="37"/>
      <c r="B258" s="101"/>
      <c r="C258" s="101"/>
      <c r="D258" s="37"/>
      <c r="E258" s="101"/>
      <c r="F258" s="101"/>
      <c r="G258" s="65"/>
      <c r="H258" s="65"/>
      <c r="I258" s="101"/>
      <c r="J258" s="37"/>
      <c r="K258" s="37"/>
      <c r="L258" s="37"/>
      <c r="M258" s="37"/>
      <c r="N258" s="74"/>
      <c r="O258" s="74"/>
      <c r="P258" s="74"/>
      <c r="Q258" s="74"/>
      <c r="R258" s="73"/>
      <c r="S258" s="37"/>
    </row>
    <row r="259" spans="1:19">
      <c r="A259" s="37"/>
      <c r="B259" s="101"/>
      <c r="C259" s="101"/>
      <c r="D259" s="37"/>
      <c r="E259" s="101"/>
      <c r="F259" s="101"/>
      <c r="G259" s="65"/>
      <c r="H259" s="65"/>
      <c r="I259" s="101"/>
      <c r="J259" s="37"/>
      <c r="K259" s="37"/>
      <c r="L259" s="37"/>
      <c r="M259" s="37"/>
      <c r="N259" s="74"/>
      <c r="O259" s="74"/>
      <c r="P259" s="74"/>
      <c r="Q259" s="74"/>
      <c r="R259" s="73"/>
      <c r="S259" s="37"/>
    </row>
    <row r="260" spans="1:19">
      <c r="A260" s="37"/>
      <c r="B260" s="101"/>
      <c r="C260" s="101"/>
      <c r="D260" s="37"/>
      <c r="E260" s="101"/>
      <c r="F260" s="101"/>
      <c r="G260" s="65"/>
      <c r="H260" s="65"/>
      <c r="I260" s="101"/>
      <c r="J260" s="37"/>
      <c r="K260" s="37"/>
      <c r="L260" s="37"/>
      <c r="M260" s="37"/>
      <c r="N260" s="74"/>
      <c r="O260" s="74"/>
      <c r="P260" s="74"/>
      <c r="Q260" s="74"/>
      <c r="R260" s="73"/>
      <c r="S260" s="37"/>
    </row>
    <row r="261" spans="1:19">
      <c r="A261" s="37"/>
      <c r="B261" s="101"/>
      <c r="C261" s="101"/>
      <c r="D261" s="37"/>
      <c r="E261" s="101"/>
      <c r="F261" s="101"/>
      <c r="G261" s="65"/>
      <c r="H261" s="65"/>
      <c r="I261" s="101"/>
      <c r="J261" s="37"/>
      <c r="K261" s="37"/>
      <c r="L261" s="37"/>
      <c r="M261" s="37"/>
      <c r="N261" s="74"/>
      <c r="O261" s="74"/>
      <c r="P261" s="74"/>
      <c r="Q261" s="74"/>
      <c r="R261" s="73"/>
      <c r="S261" s="37"/>
    </row>
    <row r="262" spans="1:19">
      <c r="A262" s="37"/>
      <c r="B262" s="101"/>
      <c r="C262" s="101"/>
      <c r="D262" s="37"/>
      <c r="E262" s="101"/>
      <c r="F262" s="101"/>
      <c r="G262" s="65"/>
      <c r="H262" s="65"/>
      <c r="I262" s="101"/>
      <c r="J262" s="37"/>
      <c r="K262" s="37"/>
      <c r="L262" s="37"/>
      <c r="M262" s="37"/>
      <c r="N262" s="74"/>
      <c r="O262" s="74"/>
      <c r="P262" s="74"/>
      <c r="Q262" s="74"/>
      <c r="R262" s="73"/>
      <c r="S262" s="37"/>
    </row>
    <row r="263" spans="1:19">
      <c r="A263" s="37"/>
      <c r="B263" s="101"/>
      <c r="C263" s="101"/>
      <c r="D263" s="37"/>
      <c r="E263" s="101"/>
      <c r="F263" s="101"/>
      <c r="G263" s="65"/>
      <c r="H263" s="65"/>
      <c r="I263" s="101"/>
      <c r="J263" s="37"/>
      <c r="K263" s="37"/>
      <c r="L263" s="37"/>
      <c r="M263" s="37"/>
      <c r="N263" s="74"/>
      <c r="O263" s="74"/>
      <c r="P263" s="74"/>
      <c r="Q263" s="74"/>
      <c r="R263" s="73"/>
      <c r="S263" s="37"/>
    </row>
    <row r="264" spans="1:19">
      <c r="A264" s="37"/>
      <c r="B264" s="101"/>
      <c r="C264" s="101"/>
      <c r="D264" s="37"/>
      <c r="E264" s="101"/>
      <c r="F264" s="101"/>
      <c r="G264" s="65"/>
      <c r="H264" s="65"/>
      <c r="I264" s="101"/>
      <c r="J264" s="37"/>
      <c r="K264" s="37"/>
      <c r="L264" s="37"/>
      <c r="M264" s="37"/>
      <c r="N264" s="74"/>
      <c r="O264" s="74"/>
      <c r="P264" s="74"/>
      <c r="Q264" s="74"/>
      <c r="R264" s="73"/>
      <c r="S264" s="37"/>
    </row>
    <row r="265" spans="1:19">
      <c r="A265" s="37"/>
      <c r="B265" s="101"/>
      <c r="C265" s="101"/>
      <c r="D265" s="37"/>
      <c r="E265" s="101"/>
      <c r="F265" s="101"/>
      <c r="G265" s="65"/>
      <c r="H265" s="65"/>
      <c r="I265" s="101"/>
      <c r="J265" s="37"/>
      <c r="K265" s="37"/>
      <c r="L265" s="37"/>
      <c r="M265" s="37"/>
      <c r="N265" s="74"/>
      <c r="O265" s="74"/>
      <c r="P265" s="74"/>
      <c r="Q265" s="74"/>
      <c r="R265" s="73"/>
      <c r="S265" s="37"/>
    </row>
    <row r="266" spans="1:19">
      <c r="A266" s="37"/>
      <c r="B266" s="101"/>
      <c r="C266" s="101"/>
      <c r="D266" s="37"/>
      <c r="E266" s="101"/>
      <c r="F266" s="101"/>
      <c r="G266" s="65"/>
      <c r="H266" s="65"/>
      <c r="I266" s="101"/>
      <c r="J266" s="37"/>
      <c r="K266" s="37"/>
      <c r="L266" s="37"/>
      <c r="M266" s="37"/>
      <c r="N266" s="74"/>
      <c r="O266" s="74"/>
      <c r="P266" s="74"/>
      <c r="Q266" s="74"/>
      <c r="R266" s="73"/>
      <c r="S266" s="37"/>
    </row>
    <row r="267" spans="1:19">
      <c r="A267" s="37"/>
      <c r="B267" s="101"/>
      <c r="C267" s="101"/>
      <c r="D267" s="37"/>
      <c r="E267" s="101"/>
      <c r="F267" s="101"/>
      <c r="G267" s="65"/>
      <c r="H267" s="65"/>
      <c r="I267" s="101"/>
      <c r="J267" s="37"/>
      <c r="K267" s="37"/>
      <c r="L267" s="37"/>
      <c r="M267" s="37"/>
      <c r="N267" s="74"/>
      <c r="O267" s="74"/>
      <c r="P267" s="74"/>
      <c r="Q267" s="74"/>
      <c r="R267" s="73"/>
      <c r="S267" s="37"/>
    </row>
    <row r="268" spans="1:19">
      <c r="A268" s="37"/>
      <c r="B268" s="101"/>
      <c r="C268" s="101"/>
      <c r="D268" s="37"/>
      <c r="E268" s="101"/>
      <c r="F268" s="101"/>
      <c r="G268" s="65"/>
      <c r="H268" s="65"/>
      <c r="I268" s="101"/>
      <c r="J268" s="37"/>
      <c r="K268" s="37"/>
      <c r="L268" s="37"/>
      <c r="M268" s="37"/>
      <c r="N268" s="74"/>
      <c r="O268" s="74"/>
      <c r="P268" s="74"/>
      <c r="Q268" s="74"/>
      <c r="R268" s="73"/>
      <c r="S268" s="37"/>
    </row>
    <row r="269" spans="1:19">
      <c r="A269" s="37"/>
      <c r="B269" s="101"/>
      <c r="C269" s="101"/>
      <c r="D269" s="37"/>
      <c r="E269" s="101"/>
      <c r="F269" s="101"/>
      <c r="G269" s="65"/>
      <c r="H269" s="65"/>
      <c r="I269" s="101"/>
      <c r="J269" s="37"/>
      <c r="K269" s="37"/>
      <c r="L269" s="37"/>
      <c r="M269" s="37"/>
      <c r="N269" s="74"/>
      <c r="O269" s="74"/>
      <c r="P269" s="74"/>
      <c r="Q269" s="74"/>
      <c r="R269" s="73"/>
      <c r="S269" s="37"/>
    </row>
    <row r="270" spans="1:19">
      <c r="A270" s="37"/>
      <c r="B270" s="101"/>
      <c r="C270" s="101"/>
      <c r="D270" s="37"/>
      <c r="E270" s="101"/>
      <c r="F270" s="101"/>
      <c r="G270" s="65"/>
      <c r="H270" s="65"/>
      <c r="I270" s="101"/>
      <c r="J270" s="37"/>
      <c r="K270" s="37"/>
      <c r="L270" s="37"/>
      <c r="M270" s="37"/>
      <c r="N270" s="74"/>
      <c r="O270" s="74"/>
      <c r="P270" s="74"/>
      <c r="Q270" s="74"/>
      <c r="R270" s="73"/>
      <c r="S270" s="37"/>
    </row>
    <row r="271" spans="1:19">
      <c r="A271" s="37"/>
      <c r="B271" s="101"/>
      <c r="C271" s="101"/>
      <c r="D271" s="37"/>
      <c r="E271" s="101"/>
      <c r="F271" s="101"/>
      <c r="G271" s="65"/>
      <c r="H271" s="65"/>
      <c r="I271" s="101"/>
      <c r="J271" s="37"/>
      <c r="K271" s="37"/>
      <c r="L271" s="37"/>
      <c r="M271" s="37"/>
      <c r="N271" s="74"/>
      <c r="O271" s="74"/>
      <c r="P271" s="74"/>
      <c r="Q271" s="74"/>
      <c r="R271" s="73"/>
      <c r="S271" s="37"/>
    </row>
    <row r="272" spans="1:19">
      <c r="A272" s="37"/>
      <c r="B272" s="101"/>
      <c r="C272" s="101"/>
      <c r="D272" s="37"/>
      <c r="E272" s="101"/>
      <c r="F272" s="101"/>
      <c r="G272" s="65"/>
      <c r="H272" s="65"/>
      <c r="I272" s="101"/>
      <c r="J272" s="37"/>
      <c r="K272" s="37"/>
      <c r="L272" s="37"/>
      <c r="M272" s="37"/>
      <c r="N272" s="74"/>
      <c r="O272" s="74"/>
      <c r="P272" s="74"/>
      <c r="Q272" s="74"/>
      <c r="R272" s="73"/>
      <c r="S272" s="37"/>
    </row>
    <row r="273" spans="1:19">
      <c r="A273" s="37"/>
      <c r="B273" s="101"/>
      <c r="C273" s="101"/>
      <c r="D273" s="37"/>
      <c r="E273" s="101"/>
      <c r="F273" s="101"/>
      <c r="G273" s="65"/>
      <c r="H273" s="65"/>
      <c r="I273" s="101"/>
      <c r="J273" s="37"/>
      <c r="K273" s="37"/>
      <c r="L273" s="37"/>
      <c r="M273" s="37"/>
      <c r="N273" s="74"/>
      <c r="O273" s="74"/>
      <c r="P273" s="74"/>
      <c r="Q273" s="74"/>
      <c r="R273" s="73"/>
      <c r="S273" s="37"/>
    </row>
    <row r="274" spans="1:19">
      <c r="A274" s="37"/>
      <c r="B274" s="101"/>
      <c r="C274" s="101"/>
      <c r="D274" s="37"/>
      <c r="E274" s="101"/>
      <c r="F274" s="101"/>
      <c r="G274" s="65"/>
      <c r="H274" s="65"/>
      <c r="I274" s="101"/>
      <c r="J274" s="37"/>
      <c r="K274" s="37"/>
      <c r="L274" s="37"/>
      <c r="M274" s="37"/>
      <c r="N274" s="74"/>
      <c r="O274" s="74"/>
      <c r="P274" s="74"/>
      <c r="Q274" s="74"/>
      <c r="R274" s="73"/>
      <c r="S274" s="37"/>
    </row>
    <row r="275" spans="1:19">
      <c r="A275" s="37"/>
      <c r="B275" s="101"/>
      <c r="C275" s="101"/>
      <c r="D275" s="37"/>
      <c r="E275" s="101"/>
      <c r="F275" s="101"/>
      <c r="G275" s="65"/>
      <c r="H275" s="65"/>
      <c r="I275" s="101"/>
      <c r="J275" s="37"/>
      <c r="K275" s="37"/>
      <c r="L275" s="37"/>
      <c r="M275" s="37"/>
      <c r="N275" s="74"/>
      <c r="O275" s="74"/>
      <c r="P275" s="74"/>
      <c r="Q275" s="74"/>
      <c r="R275" s="73"/>
      <c r="S275" s="37"/>
    </row>
    <row r="276" spans="1:19">
      <c r="A276" s="37"/>
      <c r="B276" s="101"/>
      <c r="C276" s="101"/>
      <c r="D276" s="37"/>
      <c r="E276" s="101"/>
      <c r="F276" s="101"/>
      <c r="G276" s="65"/>
      <c r="H276" s="65"/>
      <c r="I276" s="101"/>
      <c r="J276" s="37"/>
      <c r="K276" s="37"/>
      <c r="L276" s="37"/>
      <c r="M276" s="37"/>
      <c r="N276" s="74"/>
      <c r="O276" s="74"/>
      <c r="P276" s="74"/>
      <c r="Q276" s="74"/>
      <c r="R276" s="73"/>
      <c r="S276" s="37"/>
    </row>
    <row r="277" spans="1:19">
      <c r="A277" s="37"/>
      <c r="B277" s="101"/>
      <c r="C277" s="101"/>
      <c r="D277" s="37"/>
      <c r="E277" s="101"/>
      <c r="F277" s="101"/>
      <c r="G277" s="65"/>
      <c r="H277" s="65"/>
      <c r="I277" s="101"/>
      <c r="J277" s="37"/>
      <c r="K277" s="37"/>
      <c r="L277" s="37"/>
      <c r="M277" s="37"/>
      <c r="N277" s="74"/>
      <c r="O277" s="74"/>
      <c r="P277" s="74"/>
      <c r="Q277" s="74"/>
      <c r="R277" s="73"/>
      <c r="S277" s="37"/>
    </row>
    <row r="278" spans="1:19">
      <c r="A278" s="37"/>
      <c r="B278" s="101"/>
      <c r="C278" s="101"/>
      <c r="D278" s="37"/>
      <c r="E278" s="101"/>
      <c r="F278" s="101"/>
      <c r="G278" s="65"/>
      <c r="H278" s="65"/>
      <c r="I278" s="101"/>
      <c r="J278" s="37"/>
      <c r="K278" s="37"/>
      <c r="L278" s="37"/>
      <c r="M278" s="37"/>
      <c r="N278" s="74"/>
      <c r="O278" s="74"/>
      <c r="P278" s="74"/>
      <c r="Q278" s="74"/>
      <c r="R278" s="73"/>
      <c r="S278" s="37"/>
    </row>
    <row r="279" spans="1:19">
      <c r="A279" s="37"/>
      <c r="B279" s="101"/>
      <c r="C279" s="101"/>
      <c r="D279" s="37"/>
      <c r="E279" s="101"/>
      <c r="F279" s="101"/>
      <c r="G279" s="65"/>
      <c r="H279" s="65"/>
      <c r="I279" s="101"/>
      <c r="J279" s="37"/>
      <c r="K279" s="37"/>
      <c r="L279" s="37"/>
      <c r="M279" s="37"/>
      <c r="N279" s="74"/>
      <c r="O279" s="74"/>
      <c r="P279" s="74"/>
      <c r="Q279" s="74"/>
      <c r="R279" s="73"/>
      <c r="S279" s="37"/>
    </row>
    <row r="280" spans="1:19">
      <c r="A280" s="37"/>
      <c r="B280" s="101"/>
      <c r="C280" s="101"/>
      <c r="D280" s="37"/>
      <c r="E280" s="101"/>
      <c r="F280" s="101"/>
      <c r="G280" s="65"/>
      <c r="H280" s="65"/>
      <c r="I280" s="101"/>
      <c r="J280" s="37"/>
      <c r="K280" s="37"/>
      <c r="L280" s="37"/>
      <c r="M280" s="37"/>
      <c r="N280" s="74"/>
      <c r="O280" s="74"/>
      <c r="P280" s="74"/>
      <c r="Q280" s="74"/>
      <c r="R280" s="73"/>
      <c r="S280" s="37"/>
    </row>
    <row r="281" spans="1:19">
      <c r="A281" s="37"/>
      <c r="B281" s="101"/>
      <c r="C281" s="101"/>
      <c r="D281" s="37"/>
      <c r="E281" s="101"/>
      <c r="F281" s="101"/>
      <c r="G281" s="65"/>
      <c r="H281" s="65"/>
      <c r="I281" s="101"/>
      <c r="J281" s="37"/>
      <c r="K281" s="37"/>
      <c r="L281" s="37"/>
      <c r="M281" s="37"/>
      <c r="N281" s="74"/>
      <c r="O281" s="74"/>
      <c r="P281" s="74"/>
      <c r="Q281" s="74"/>
      <c r="R281" s="73"/>
      <c r="S281" s="37"/>
    </row>
    <row r="282" spans="1:19">
      <c r="A282" s="37"/>
      <c r="B282" s="101"/>
      <c r="C282" s="101"/>
      <c r="D282" s="37"/>
      <c r="E282" s="101"/>
      <c r="F282" s="101"/>
      <c r="G282" s="65"/>
      <c r="H282" s="65"/>
      <c r="I282" s="101"/>
      <c r="J282" s="37"/>
      <c r="K282" s="37"/>
      <c r="L282" s="37"/>
      <c r="M282" s="37"/>
      <c r="N282" s="74"/>
      <c r="O282" s="74"/>
      <c r="P282" s="74"/>
      <c r="Q282" s="74"/>
      <c r="R282" s="73"/>
      <c r="S282" s="37"/>
    </row>
    <row r="283" spans="1:19">
      <c r="A283" s="37"/>
      <c r="B283" s="101"/>
      <c r="C283" s="101"/>
      <c r="D283" s="37"/>
      <c r="E283" s="101"/>
      <c r="F283" s="101"/>
      <c r="G283" s="65"/>
      <c r="H283" s="65"/>
      <c r="I283" s="101"/>
      <c r="J283" s="37"/>
      <c r="K283" s="37"/>
      <c r="L283" s="37"/>
      <c r="M283" s="37"/>
      <c r="N283" s="74"/>
      <c r="O283" s="74"/>
      <c r="P283" s="74"/>
      <c r="Q283" s="74"/>
      <c r="R283" s="73"/>
      <c r="S283" s="37"/>
    </row>
    <row r="284" spans="1:19">
      <c r="A284" s="37"/>
      <c r="B284" s="101"/>
      <c r="C284" s="101"/>
      <c r="D284" s="37"/>
      <c r="E284" s="101"/>
      <c r="F284" s="101"/>
      <c r="G284" s="65"/>
      <c r="H284" s="65"/>
      <c r="I284" s="101"/>
      <c r="J284" s="37"/>
      <c r="K284" s="37"/>
      <c r="L284" s="37"/>
      <c r="M284" s="37"/>
      <c r="N284" s="74"/>
      <c r="O284" s="74"/>
      <c r="P284" s="74"/>
      <c r="Q284" s="74"/>
      <c r="R284" s="73"/>
      <c r="S284" s="37"/>
    </row>
    <row r="285" spans="1:19">
      <c r="A285" s="37"/>
      <c r="B285" s="101"/>
      <c r="C285" s="101"/>
      <c r="D285" s="37"/>
      <c r="E285" s="101"/>
      <c r="F285" s="101"/>
      <c r="G285" s="65"/>
      <c r="H285" s="65"/>
      <c r="I285" s="101"/>
      <c r="J285" s="37"/>
      <c r="K285" s="37"/>
      <c r="L285" s="37"/>
      <c r="M285" s="37"/>
      <c r="N285" s="74"/>
      <c r="O285" s="74"/>
      <c r="P285" s="74"/>
      <c r="Q285" s="74"/>
      <c r="R285" s="73"/>
      <c r="S285" s="37"/>
    </row>
    <row r="286" spans="1:19">
      <c r="A286" s="37"/>
      <c r="B286" s="101"/>
      <c r="C286" s="101"/>
      <c r="D286" s="37"/>
      <c r="E286" s="101"/>
      <c r="F286" s="101"/>
      <c r="G286" s="65"/>
      <c r="H286" s="65"/>
      <c r="I286" s="101"/>
      <c r="J286" s="37"/>
      <c r="K286" s="37"/>
      <c r="L286" s="37"/>
      <c r="M286" s="37"/>
      <c r="N286" s="74"/>
      <c r="O286" s="74"/>
      <c r="P286" s="74"/>
      <c r="Q286" s="74"/>
      <c r="R286" s="73"/>
      <c r="S286" s="37"/>
    </row>
    <row r="287" spans="1:19">
      <c r="A287" s="37"/>
      <c r="B287" s="101"/>
      <c r="C287" s="101"/>
      <c r="D287" s="37"/>
      <c r="E287" s="101"/>
      <c r="F287" s="101"/>
      <c r="G287" s="65"/>
      <c r="H287" s="65"/>
      <c r="I287" s="101"/>
      <c r="J287" s="37"/>
      <c r="K287" s="37"/>
      <c r="L287" s="37"/>
      <c r="M287" s="37"/>
      <c r="N287" s="74"/>
      <c r="O287" s="74"/>
      <c r="P287" s="74"/>
      <c r="Q287" s="74"/>
      <c r="R287" s="73"/>
      <c r="S287" s="37"/>
    </row>
    <row r="288" spans="1:19">
      <c r="A288" s="37"/>
      <c r="B288" s="101"/>
      <c r="C288" s="101"/>
      <c r="D288" s="37"/>
      <c r="E288" s="101"/>
      <c r="F288" s="101"/>
      <c r="G288" s="65"/>
      <c r="H288" s="65"/>
      <c r="I288" s="101"/>
      <c r="J288" s="37"/>
      <c r="K288" s="37"/>
      <c r="L288" s="37"/>
      <c r="M288" s="37"/>
      <c r="N288" s="74"/>
      <c r="O288" s="74"/>
      <c r="P288" s="74"/>
      <c r="Q288" s="74"/>
      <c r="R288" s="73"/>
      <c r="S288" s="37"/>
    </row>
    <row r="289" spans="1:19">
      <c r="A289" s="37"/>
      <c r="B289" s="101"/>
      <c r="C289" s="101"/>
      <c r="D289" s="37"/>
      <c r="E289" s="101"/>
      <c r="F289" s="101"/>
      <c r="G289" s="65"/>
      <c r="H289" s="65"/>
      <c r="I289" s="101"/>
      <c r="J289" s="37"/>
      <c r="K289" s="37"/>
      <c r="L289" s="37"/>
      <c r="M289" s="37"/>
      <c r="N289" s="74"/>
      <c r="O289" s="74"/>
      <c r="P289" s="74"/>
      <c r="Q289" s="74"/>
      <c r="R289" s="73"/>
      <c r="S289" s="37"/>
    </row>
    <row r="290" spans="1:19">
      <c r="A290" s="37"/>
      <c r="B290" s="101"/>
      <c r="C290" s="101"/>
      <c r="D290" s="37"/>
      <c r="E290" s="101"/>
      <c r="F290" s="101"/>
      <c r="G290" s="65"/>
      <c r="H290" s="65"/>
      <c r="I290" s="101"/>
      <c r="J290" s="37"/>
      <c r="K290" s="37"/>
      <c r="L290" s="37"/>
      <c r="M290" s="37"/>
      <c r="N290" s="74"/>
      <c r="O290" s="74"/>
      <c r="P290" s="74"/>
      <c r="Q290" s="74"/>
      <c r="R290" s="73"/>
      <c r="S290" s="37"/>
    </row>
    <row r="291" spans="1:19">
      <c r="A291" s="37"/>
      <c r="B291" s="101"/>
      <c r="C291" s="101"/>
      <c r="D291" s="37"/>
      <c r="E291" s="101"/>
      <c r="F291" s="101"/>
      <c r="G291" s="65"/>
      <c r="H291" s="65"/>
      <c r="I291" s="101"/>
      <c r="J291" s="37"/>
      <c r="K291" s="37"/>
      <c r="L291" s="37"/>
      <c r="M291" s="37"/>
      <c r="N291" s="74"/>
      <c r="O291" s="74"/>
      <c r="P291" s="74"/>
      <c r="Q291" s="74"/>
      <c r="R291" s="73"/>
      <c r="S291" s="37"/>
    </row>
    <row r="292" spans="1:19">
      <c r="A292" s="37"/>
      <c r="B292" s="101"/>
      <c r="C292" s="101"/>
      <c r="D292" s="37"/>
      <c r="E292" s="101"/>
      <c r="F292" s="101"/>
      <c r="G292" s="65"/>
      <c r="H292" s="65"/>
      <c r="I292" s="101"/>
      <c r="J292" s="37"/>
      <c r="K292" s="37"/>
      <c r="L292" s="37"/>
      <c r="M292" s="37"/>
      <c r="N292" s="74"/>
      <c r="O292" s="74"/>
      <c r="P292" s="74"/>
      <c r="Q292" s="74"/>
      <c r="R292" s="73"/>
      <c r="S292" s="37"/>
    </row>
    <row r="293" spans="1:19">
      <c r="A293" s="37"/>
      <c r="B293" s="101"/>
      <c r="C293" s="101"/>
      <c r="D293" s="37"/>
      <c r="E293" s="101"/>
      <c r="F293" s="101"/>
      <c r="G293" s="65"/>
      <c r="H293" s="65"/>
      <c r="I293" s="101"/>
      <c r="J293" s="37"/>
      <c r="K293" s="37"/>
      <c r="L293" s="37"/>
      <c r="M293" s="37"/>
      <c r="N293" s="74"/>
      <c r="O293" s="74"/>
      <c r="P293" s="74"/>
      <c r="Q293" s="74"/>
      <c r="R293" s="73"/>
      <c r="S293" s="37"/>
    </row>
    <row r="294" spans="1:19">
      <c r="A294" s="37"/>
      <c r="B294" s="101"/>
      <c r="C294" s="101"/>
      <c r="D294" s="37"/>
      <c r="E294" s="101"/>
      <c r="F294" s="101"/>
      <c r="G294" s="65"/>
      <c r="H294" s="65"/>
      <c r="I294" s="101"/>
      <c r="J294" s="37"/>
      <c r="K294" s="37"/>
      <c r="L294" s="37"/>
      <c r="M294" s="37"/>
      <c r="N294" s="74"/>
      <c r="O294" s="74"/>
      <c r="P294" s="74"/>
      <c r="Q294" s="74"/>
      <c r="R294" s="73"/>
      <c r="S294" s="37"/>
    </row>
    <row r="295" spans="1:19">
      <c r="A295" s="37"/>
      <c r="B295" s="101"/>
      <c r="C295" s="101"/>
      <c r="D295" s="37"/>
      <c r="E295" s="101"/>
      <c r="F295" s="101"/>
      <c r="G295" s="65"/>
      <c r="H295" s="65"/>
      <c r="I295" s="101"/>
      <c r="J295" s="37"/>
      <c r="K295" s="37"/>
      <c r="L295" s="37"/>
      <c r="M295" s="37"/>
      <c r="N295" s="74"/>
      <c r="O295" s="74"/>
      <c r="P295" s="74"/>
      <c r="Q295" s="74"/>
      <c r="R295" s="73"/>
      <c r="S295" s="37"/>
    </row>
    <row r="296" spans="1:19">
      <c r="A296" s="37"/>
      <c r="B296" s="101"/>
      <c r="C296" s="101"/>
      <c r="D296" s="37"/>
      <c r="E296" s="101"/>
      <c r="F296" s="101"/>
      <c r="G296" s="65"/>
      <c r="H296" s="65"/>
      <c r="I296" s="101"/>
      <c r="J296" s="37"/>
      <c r="K296" s="37"/>
      <c r="L296" s="37"/>
      <c r="M296" s="37"/>
      <c r="N296" s="74"/>
      <c r="O296" s="74"/>
      <c r="P296" s="74"/>
      <c r="Q296" s="74"/>
      <c r="R296" s="73"/>
      <c r="S296" s="37"/>
    </row>
    <row r="297" spans="1:19">
      <c r="A297" s="37"/>
      <c r="B297" s="101"/>
      <c r="C297" s="101"/>
      <c r="D297" s="37"/>
      <c r="E297" s="101"/>
      <c r="F297" s="101"/>
      <c r="G297" s="65"/>
      <c r="H297" s="65"/>
      <c r="I297" s="101"/>
      <c r="J297" s="37"/>
      <c r="K297" s="37"/>
      <c r="L297" s="37"/>
      <c r="M297" s="37"/>
      <c r="N297" s="74"/>
      <c r="O297" s="74"/>
      <c r="P297" s="74"/>
      <c r="Q297" s="74"/>
      <c r="R297" s="73"/>
      <c r="S297" s="37"/>
    </row>
    <row r="298" spans="1:19">
      <c r="A298" s="37"/>
      <c r="B298" s="101"/>
      <c r="C298" s="101"/>
      <c r="D298" s="37"/>
      <c r="E298" s="101"/>
      <c r="F298" s="101"/>
      <c r="G298" s="65"/>
      <c r="H298" s="65"/>
      <c r="I298" s="101"/>
      <c r="J298" s="37"/>
      <c r="K298" s="37"/>
      <c r="L298" s="37"/>
      <c r="M298" s="37"/>
      <c r="N298" s="74"/>
      <c r="O298" s="74"/>
      <c r="P298" s="74"/>
      <c r="Q298" s="74"/>
      <c r="R298" s="73"/>
      <c r="S298" s="37"/>
    </row>
    <row r="299" spans="1:19">
      <c r="A299" s="37"/>
      <c r="B299" s="101"/>
      <c r="C299" s="101"/>
      <c r="D299" s="37"/>
      <c r="E299" s="101"/>
      <c r="F299" s="101"/>
      <c r="G299" s="65"/>
      <c r="H299" s="65"/>
      <c r="I299" s="101"/>
      <c r="J299" s="37"/>
      <c r="K299" s="37"/>
      <c r="L299" s="37"/>
      <c r="M299" s="37"/>
      <c r="N299" s="74"/>
      <c r="O299" s="74"/>
      <c r="P299" s="74"/>
      <c r="Q299" s="74"/>
      <c r="R299" s="73"/>
      <c r="S299" s="37"/>
    </row>
    <row r="300" spans="1:19">
      <c r="A300" s="37"/>
      <c r="B300" s="101"/>
      <c r="C300" s="101"/>
      <c r="D300" s="37"/>
      <c r="E300" s="101"/>
      <c r="F300" s="101"/>
      <c r="G300" s="65"/>
      <c r="H300" s="65"/>
      <c r="I300" s="101"/>
      <c r="J300" s="37"/>
      <c r="K300" s="37"/>
      <c r="L300" s="37"/>
      <c r="M300" s="37"/>
      <c r="N300" s="74"/>
      <c r="O300" s="74"/>
      <c r="P300" s="74"/>
      <c r="Q300" s="74"/>
      <c r="R300" s="73"/>
      <c r="S300" s="37"/>
    </row>
    <row r="301" spans="1:19">
      <c r="A301" s="37"/>
      <c r="B301" s="101"/>
      <c r="C301" s="101"/>
      <c r="D301" s="37"/>
      <c r="E301" s="101"/>
      <c r="F301" s="101"/>
      <c r="G301" s="65"/>
      <c r="H301" s="65"/>
      <c r="I301" s="101"/>
      <c r="J301" s="37"/>
      <c r="K301" s="37"/>
      <c r="L301" s="37"/>
      <c r="M301" s="37"/>
      <c r="N301" s="74"/>
      <c r="O301" s="74"/>
      <c r="P301" s="74"/>
      <c r="Q301" s="74"/>
      <c r="R301" s="73"/>
      <c r="S301" s="37"/>
    </row>
    <row r="302" spans="1:19">
      <c r="A302" s="37"/>
      <c r="B302" s="101"/>
      <c r="C302" s="101"/>
      <c r="D302" s="37"/>
      <c r="E302" s="101"/>
      <c r="F302" s="101"/>
      <c r="G302" s="65"/>
      <c r="H302" s="65"/>
      <c r="I302" s="101"/>
      <c r="J302" s="37"/>
      <c r="K302" s="37"/>
      <c r="L302" s="37"/>
      <c r="M302" s="37"/>
      <c r="N302" s="74"/>
      <c r="O302" s="74"/>
      <c r="P302" s="74"/>
      <c r="Q302" s="74"/>
      <c r="R302" s="73"/>
      <c r="S302" s="37"/>
    </row>
    <row r="303" spans="1:19">
      <c r="A303" s="37"/>
      <c r="B303" s="101"/>
      <c r="C303" s="101"/>
      <c r="D303" s="37"/>
      <c r="E303" s="101"/>
      <c r="F303" s="101"/>
      <c r="G303" s="65"/>
      <c r="H303" s="65"/>
      <c r="I303" s="101"/>
      <c r="J303" s="37"/>
      <c r="K303" s="37"/>
      <c r="L303" s="37"/>
      <c r="M303" s="37"/>
      <c r="N303" s="74"/>
      <c r="O303" s="74"/>
      <c r="P303" s="74"/>
      <c r="Q303" s="74"/>
      <c r="R303" s="73"/>
      <c r="S303" s="37"/>
    </row>
    <row r="304" spans="1:19">
      <c r="A304" s="37"/>
      <c r="B304" s="101"/>
      <c r="C304" s="101"/>
      <c r="D304" s="37"/>
      <c r="E304" s="101"/>
      <c r="F304" s="101"/>
      <c r="G304" s="65"/>
      <c r="H304" s="65"/>
      <c r="I304" s="101"/>
      <c r="J304" s="37"/>
      <c r="K304" s="37"/>
      <c r="L304" s="37"/>
      <c r="M304" s="37"/>
      <c r="N304" s="74"/>
      <c r="O304" s="74"/>
      <c r="P304" s="74"/>
      <c r="Q304" s="74"/>
      <c r="R304" s="73"/>
      <c r="S304" s="37"/>
    </row>
    <row r="305" spans="1:19">
      <c r="A305" s="37"/>
      <c r="B305" s="101"/>
      <c r="C305" s="101"/>
      <c r="D305" s="37"/>
      <c r="E305" s="101"/>
      <c r="F305" s="101"/>
      <c r="G305" s="65"/>
      <c r="H305" s="65"/>
      <c r="I305" s="101"/>
      <c r="J305" s="37"/>
      <c r="K305" s="37"/>
      <c r="L305" s="37"/>
      <c r="M305" s="37"/>
      <c r="N305" s="74"/>
      <c r="O305" s="74"/>
      <c r="P305" s="74"/>
      <c r="Q305" s="74"/>
      <c r="R305" s="73"/>
      <c r="S305" s="37"/>
    </row>
    <row r="306" spans="1:19">
      <c r="A306" s="37"/>
      <c r="B306" s="101"/>
      <c r="C306" s="101"/>
      <c r="D306" s="37"/>
      <c r="E306" s="101"/>
      <c r="F306" s="101"/>
      <c r="G306" s="65"/>
      <c r="H306" s="65"/>
      <c r="I306" s="101"/>
      <c r="J306" s="37"/>
      <c r="K306" s="37"/>
      <c r="L306" s="37"/>
      <c r="M306" s="37"/>
      <c r="N306" s="74"/>
      <c r="O306" s="74"/>
      <c r="P306" s="74"/>
      <c r="Q306" s="74"/>
      <c r="R306" s="73"/>
      <c r="S306" s="37"/>
    </row>
    <row r="307" spans="1:19">
      <c r="A307" s="37"/>
      <c r="B307" s="101"/>
      <c r="C307" s="101"/>
      <c r="D307" s="37"/>
      <c r="E307" s="101"/>
      <c r="F307" s="101"/>
      <c r="G307" s="65"/>
      <c r="H307" s="65"/>
      <c r="I307" s="101"/>
      <c r="J307" s="37"/>
      <c r="K307" s="37"/>
      <c r="L307" s="37"/>
      <c r="M307" s="37"/>
      <c r="N307" s="74"/>
      <c r="O307" s="74"/>
      <c r="P307" s="74"/>
      <c r="Q307" s="74"/>
      <c r="R307" s="73"/>
      <c r="S307" s="37"/>
    </row>
    <row r="308" spans="1:19">
      <c r="A308" s="37"/>
      <c r="B308" s="101"/>
      <c r="C308" s="101"/>
      <c r="D308" s="37"/>
      <c r="E308" s="101"/>
      <c r="F308" s="101"/>
      <c r="G308" s="65"/>
      <c r="H308" s="65"/>
      <c r="I308" s="101"/>
      <c r="J308" s="37"/>
      <c r="K308" s="37"/>
      <c r="L308" s="37"/>
      <c r="M308" s="37"/>
      <c r="N308" s="74"/>
      <c r="O308" s="74"/>
      <c r="P308" s="74"/>
      <c r="Q308" s="74"/>
      <c r="R308" s="73"/>
      <c r="S308" s="37"/>
    </row>
    <row r="309" spans="1:19">
      <c r="A309" s="37"/>
      <c r="B309" s="101"/>
      <c r="C309" s="101"/>
      <c r="D309" s="37"/>
      <c r="E309" s="101"/>
      <c r="F309" s="101"/>
      <c r="G309" s="65"/>
      <c r="H309" s="65"/>
      <c r="I309" s="101"/>
      <c r="J309" s="37"/>
      <c r="K309" s="37"/>
      <c r="L309" s="37"/>
      <c r="M309" s="37"/>
      <c r="N309" s="74"/>
      <c r="O309" s="74"/>
      <c r="P309" s="74"/>
      <c r="Q309" s="74"/>
      <c r="R309" s="73"/>
      <c r="S309" s="37"/>
    </row>
    <row r="310" spans="1:19">
      <c r="A310" s="37"/>
      <c r="B310" s="101"/>
      <c r="C310" s="101"/>
      <c r="D310" s="37"/>
      <c r="E310" s="101"/>
      <c r="F310" s="101"/>
      <c r="G310" s="65"/>
      <c r="H310" s="65"/>
      <c r="I310" s="101"/>
      <c r="J310" s="37"/>
      <c r="K310" s="37"/>
      <c r="L310" s="37"/>
      <c r="M310" s="37"/>
      <c r="N310" s="74"/>
      <c r="O310" s="74"/>
      <c r="P310" s="74"/>
      <c r="Q310" s="74"/>
      <c r="R310" s="73"/>
      <c r="S310" s="37"/>
    </row>
    <row r="311" spans="1:19">
      <c r="A311" s="37"/>
      <c r="B311" s="101"/>
      <c r="C311" s="101"/>
      <c r="D311" s="37"/>
      <c r="E311" s="101"/>
      <c r="F311" s="101"/>
      <c r="G311" s="65"/>
      <c r="H311" s="65"/>
      <c r="I311" s="101"/>
      <c r="J311" s="37"/>
      <c r="K311" s="37"/>
      <c r="L311" s="37"/>
      <c r="M311" s="37"/>
      <c r="N311" s="74"/>
      <c r="O311" s="74"/>
      <c r="P311" s="74"/>
      <c r="Q311" s="74"/>
      <c r="R311" s="73"/>
      <c r="S311" s="37"/>
    </row>
    <row r="312" spans="1:19">
      <c r="A312" s="37"/>
      <c r="B312" s="101"/>
      <c r="C312" s="101"/>
      <c r="D312" s="37"/>
      <c r="E312" s="101"/>
      <c r="F312" s="101"/>
      <c r="G312" s="65"/>
      <c r="H312" s="65"/>
      <c r="I312" s="101"/>
      <c r="J312" s="37"/>
      <c r="K312" s="37"/>
      <c r="L312" s="37"/>
      <c r="M312" s="37"/>
      <c r="N312" s="74"/>
      <c r="O312" s="74"/>
      <c r="P312" s="74"/>
      <c r="Q312" s="74"/>
      <c r="R312" s="73"/>
      <c r="S312" s="37"/>
    </row>
    <row r="313" spans="1:19">
      <c r="A313" s="37"/>
      <c r="B313" s="101"/>
      <c r="C313" s="101"/>
      <c r="D313" s="37"/>
      <c r="E313" s="101"/>
      <c r="F313" s="101"/>
      <c r="G313" s="65"/>
      <c r="H313" s="65"/>
      <c r="I313" s="101"/>
      <c r="J313" s="37"/>
      <c r="K313" s="37"/>
      <c r="L313" s="37"/>
      <c r="M313" s="37"/>
      <c r="N313" s="74"/>
      <c r="O313" s="74"/>
      <c r="P313" s="74"/>
      <c r="Q313" s="74"/>
      <c r="R313" s="73"/>
      <c r="S313" s="37"/>
    </row>
    <row r="314" spans="1:19">
      <c r="A314" s="37"/>
      <c r="B314" s="101"/>
      <c r="C314" s="101"/>
      <c r="D314" s="37"/>
      <c r="E314" s="101"/>
      <c r="F314" s="101"/>
      <c r="G314" s="65"/>
      <c r="H314" s="65"/>
      <c r="I314" s="101"/>
      <c r="J314" s="37"/>
      <c r="K314" s="37"/>
      <c r="L314" s="37"/>
      <c r="M314" s="37"/>
      <c r="N314" s="74"/>
      <c r="O314" s="74"/>
      <c r="P314" s="74"/>
      <c r="Q314" s="74"/>
      <c r="R314" s="73"/>
      <c r="S314" s="37"/>
    </row>
    <row r="315" spans="1:19">
      <c r="A315" s="37"/>
      <c r="B315" s="101"/>
      <c r="C315" s="101"/>
      <c r="D315" s="37"/>
      <c r="E315" s="101"/>
      <c r="F315" s="101"/>
      <c r="G315" s="65"/>
      <c r="H315" s="65"/>
      <c r="I315" s="101"/>
      <c r="J315" s="37"/>
      <c r="K315" s="37"/>
      <c r="L315" s="37"/>
      <c r="M315" s="37"/>
      <c r="N315" s="74"/>
      <c r="O315" s="74"/>
      <c r="P315" s="74"/>
      <c r="Q315" s="74"/>
      <c r="R315" s="73"/>
      <c r="S315" s="37"/>
    </row>
    <row r="316" spans="1:19">
      <c r="A316" s="37"/>
      <c r="B316" s="101"/>
      <c r="C316" s="101"/>
      <c r="D316" s="37"/>
      <c r="E316" s="101"/>
      <c r="F316" s="101"/>
      <c r="G316" s="65"/>
      <c r="H316" s="65"/>
      <c r="I316" s="101"/>
      <c r="J316" s="37"/>
      <c r="K316" s="37"/>
      <c r="L316" s="37"/>
      <c r="M316" s="37"/>
      <c r="N316" s="74"/>
      <c r="O316" s="74"/>
      <c r="P316" s="74"/>
      <c r="Q316" s="74"/>
      <c r="R316" s="73"/>
      <c r="S316" s="37"/>
    </row>
    <row r="317" spans="1:19">
      <c r="A317" s="37"/>
      <c r="B317" s="101"/>
      <c r="C317" s="101"/>
      <c r="D317" s="37"/>
      <c r="E317" s="101"/>
      <c r="F317" s="101"/>
      <c r="G317" s="65"/>
      <c r="H317" s="65"/>
      <c r="I317" s="101"/>
      <c r="J317" s="37"/>
      <c r="K317" s="37"/>
      <c r="L317" s="37"/>
      <c r="M317" s="37"/>
      <c r="N317" s="74"/>
      <c r="O317" s="74"/>
      <c r="P317" s="74"/>
      <c r="Q317" s="74"/>
      <c r="R317" s="73"/>
      <c r="S317" s="37"/>
    </row>
    <row r="318" spans="1:19">
      <c r="A318" s="37"/>
      <c r="B318" s="101"/>
      <c r="C318" s="101"/>
      <c r="D318" s="37"/>
      <c r="E318" s="101"/>
      <c r="F318" s="101"/>
      <c r="G318" s="65"/>
      <c r="H318" s="65"/>
      <c r="I318" s="101"/>
      <c r="J318" s="37"/>
      <c r="K318" s="37"/>
      <c r="L318" s="37"/>
      <c r="M318" s="37"/>
      <c r="N318" s="74"/>
      <c r="O318" s="74"/>
      <c r="P318" s="74"/>
      <c r="Q318" s="74"/>
      <c r="R318" s="73"/>
      <c r="S318" s="37"/>
    </row>
    <row r="319" spans="1:19">
      <c r="A319" s="37"/>
      <c r="B319" s="101"/>
      <c r="C319" s="101"/>
      <c r="D319" s="37"/>
      <c r="E319" s="101"/>
      <c r="F319" s="101"/>
      <c r="G319" s="65"/>
      <c r="H319" s="65"/>
      <c r="I319" s="101"/>
      <c r="J319" s="37"/>
      <c r="K319" s="37"/>
      <c r="L319" s="37"/>
      <c r="M319" s="37"/>
      <c r="N319" s="74"/>
      <c r="O319" s="74"/>
      <c r="P319" s="74"/>
      <c r="Q319" s="74"/>
      <c r="R319" s="73"/>
      <c r="S319" s="37"/>
    </row>
    <row r="320" spans="1:19">
      <c r="A320" s="37"/>
      <c r="B320" s="101"/>
      <c r="C320" s="101"/>
      <c r="D320" s="37"/>
      <c r="E320" s="101"/>
      <c r="F320" s="101"/>
      <c r="G320" s="65"/>
      <c r="H320" s="65"/>
      <c r="I320" s="101"/>
      <c r="J320" s="37"/>
      <c r="K320" s="37"/>
      <c r="L320" s="37"/>
      <c r="M320" s="37"/>
      <c r="N320" s="74"/>
      <c r="O320" s="74"/>
      <c r="P320" s="74"/>
      <c r="Q320" s="74"/>
      <c r="R320" s="73"/>
      <c r="S320" s="37"/>
    </row>
    <row r="321" spans="1:19">
      <c r="A321" s="37"/>
      <c r="B321" s="101"/>
      <c r="C321" s="101"/>
      <c r="D321" s="37"/>
      <c r="E321" s="101"/>
      <c r="F321" s="101"/>
      <c r="G321" s="65"/>
      <c r="H321" s="65"/>
      <c r="I321" s="101"/>
      <c r="J321" s="37"/>
      <c r="K321" s="37"/>
      <c r="L321" s="37"/>
      <c r="M321" s="37"/>
      <c r="N321" s="74"/>
      <c r="O321" s="74"/>
      <c r="P321" s="74"/>
      <c r="Q321" s="74"/>
      <c r="R321" s="73"/>
      <c r="S321" s="37"/>
    </row>
    <row r="322" spans="1:19">
      <c r="A322" s="37"/>
      <c r="B322" s="101"/>
      <c r="C322" s="101"/>
      <c r="D322" s="37"/>
      <c r="E322" s="101"/>
      <c r="F322" s="101"/>
      <c r="G322" s="65"/>
      <c r="H322" s="65"/>
      <c r="I322" s="101"/>
      <c r="J322" s="37"/>
      <c r="K322" s="37"/>
      <c r="L322" s="37"/>
      <c r="M322" s="37"/>
      <c r="N322" s="74"/>
      <c r="O322" s="74"/>
      <c r="P322" s="74"/>
      <c r="Q322" s="74"/>
      <c r="R322" s="73"/>
      <c r="S322" s="37"/>
    </row>
    <row r="323" spans="1:19">
      <c r="A323" s="37"/>
      <c r="B323" s="101"/>
      <c r="C323" s="101"/>
      <c r="D323" s="37"/>
      <c r="E323" s="101"/>
      <c r="F323" s="101"/>
      <c r="G323" s="65"/>
      <c r="H323" s="65"/>
      <c r="I323" s="101"/>
      <c r="J323" s="37"/>
      <c r="K323" s="37"/>
      <c r="L323" s="37"/>
      <c r="M323" s="37"/>
      <c r="N323" s="74"/>
      <c r="O323" s="74"/>
      <c r="P323" s="74"/>
      <c r="Q323" s="74"/>
      <c r="R323" s="73"/>
      <c r="S323" s="37"/>
    </row>
    <row r="324" spans="1:19">
      <c r="A324" s="37"/>
      <c r="B324" s="101"/>
      <c r="C324" s="101"/>
      <c r="D324" s="37"/>
      <c r="E324" s="101"/>
      <c r="F324" s="101"/>
      <c r="G324" s="65"/>
      <c r="H324" s="65"/>
      <c r="I324" s="101"/>
      <c r="J324" s="37"/>
      <c r="K324" s="37"/>
      <c r="L324" s="37"/>
      <c r="M324" s="37"/>
      <c r="N324" s="74"/>
      <c r="O324" s="74"/>
      <c r="P324" s="74"/>
      <c r="Q324" s="74"/>
      <c r="R324" s="73"/>
      <c r="S324" s="37"/>
    </row>
    <row r="325" spans="1:19">
      <c r="A325" s="37"/>
      <c r="B325" s="101"/>
      <c r="C325" s="101"/>
      <c r="D325" s="37"/>
      <c r="E325" s="101"/>
      <c r="F325" s="101"/>
      <c r="G325" s="65"/>
      <c r="H325" s="65"/>
      <c r="I325" s="101"/>
      <c r="J325" s="37"/>
      <c r="K325" s="37"/>
      <c r="L325" s="37"/>
      <c r="M325" s="37"/>
      <c r="N325" s="74"/>
      <c r="O325" s="74"/>
      <c r="P325" s="74"/>
      <c r="Q325" s="74"/>
      <c r="R325" s="73"/>
      <c r="S325" s="37"/>
    </row>
    <row r="326" spans="1:19">
      <c r="A326" s="37"/>
      <c r="B326" s="101"/>
      <c r="C326" s="101"/>
      <c r="D326" s="37"/>
      <c r="E326" s="101"/>
      <c r="F326" s="101"/>
      <c r="G326" s="65"/>
      <c r="H326" s="65"/>
      <c r="I326" s="101"/>
      <c r="J326" s="37"/>
      <c r="K326" s="37"/>
      <c r="L326" s="37"/>
      <c r="M326" s="37"/>
      <c r="N326" s="74"/>
      <c r="O326" s="74"/>
      <c r="P326" s="74"/>
      <c r="Q326" s="74"/>
      <c r="R326" s="73"/>
      <c r="S326" s="37"/>
    </row>
    <row r="327" spans="1:19">
      <c r="A327" s="37"/>
      <c r="B327" s="101"/>
      <c r="C327" s="101"/>
      <c r="D327" s="37"/>
      <c r="E327" s="101"/>
      <c r="F327" s="101"/>
      <c r="G327" s="65"/>
      <c r="H327" s="65"/>
      <c r="I327" s="101"/>
      <c r="J327" s="37"/>
      <c r="K327" s="37"/>
      <c r="L327" s="37"/>
      <c r="M327" s="37"/>
      <c r="N327" s="74"/>
      <c r="O327" s="74"/>
      <c r="P327" s="74"/>
      <c r="Q327" s="74"/>
      <c r="R327" s="73"/>
      <c r="S327" s="37"/>
    </row>
    <row r="328" spans="1:19">
      <c r="A328" s="37"/>
      <c r="B328" s="101"/>
      <c r="C328" s="101"/>
      <c r="D328" s="37"/>
      <c r="E328" s="101"/>
      <c r="F328" s="101"/>
      <c r="G328" s="65"/>
      <c r="H328" s="65"/>
      <c r="I328" s="101"/>
      <c r="J328" s="37"/>
      <c r="K328" s="37"/>
      <c r="L328" s="37"/>
      <c r="M328" s="37"/>
      <c r="N328" s="74"/>
      <c r="O328" s="74"/>
      <c r="P328" s="74"/>
      <c r="Q328" s="74"/>
      <c r="R328" s="73"/>
      <c r="S328" s="37"/>
    </row>
    <row r="329" spans="1:19">
      <c r="A329" s="37"/>
      <c r="B329" s="101"/>
      <c r="C329" s="101"/>
      <c r="D329" s="37"/>
      <c r="E329" s="101"/>
      <c r="F329" s="101"/>
      <c r="G329" s="65"/>
      <c r="H329" s="65"/>
      <c r="I329" s="101"/>
      <c r="J329" s="37"/>
      <c r="K329" s="37"/>
      <c r="L329" s="37"/>
      <c r="M329" s="37"/>
      <c r="N329" s="74"/>
      <c r="O329" s="74"/>
      <c r="P329" s="74"/>
      <c r="Q329" s="74"/>
      <c r="R329" s="73"/>
      <c r="S329" s="37"/>
    </row>
    <row r="330" spans="1:19">
      <c r="A330" s="37"/>
      <c r="B330" s="101"/>
      <c r="C330" s="101"/>
      <c r="D330" s="37"/>
      <c r="E330" s="101"/>
      <c r="F330" s="101"/>
      <c r="G330" s="65"/>
      <c r="H330" s="65"/>
      <c r="I330" s="101"/>
      <c r="J330" s="37"/>
      <c r="K330" s="37"/>
      <c r="L330" s="37"/>
      <c r="M330" s="37"/>
      <c r="N330" s="74"/>
      <c r="O330" s="74"/>
      <c r="P330" s="74"/>
      <c r="Q330" s="74"/>
      <c r="R330" s="73"/>
      <c r="S330" s="37"/>
    </row>
    <row r="331" spans="1:19">
      <c r="A331" s="37"/>
      <c r="B331" s="101"/>
      <c r="C331" s="101"/>
      <c r="D331" s="37"/>
      <c r="E331" s="101"/>
      <c r="F331" s="101"/>
      <c r="G331" s="65"/>
      <c r="H331" s="65"/>
      <c r="I331" s="101"/>
      <c r="J331" s="37"/>
      <c r="K331" s="37"/>
      <c r="L331" s="37"/>
      <c r="M331" s="37"/>
      <c r="N331" s="74"/>
      <c r="O331" s="74"/>
      <c r="P331" s="74"/>
      <c r="Q331" s="74"/>
      <c r="R331" s="73"/>
      <c r="S331" s="37"/>
    </row>
    <row r="332" spans="1:19">
      <c r="A332" s="37"/>
      <c r="B332" s="101"/>
      <c r="C332" s="101"/>
      <c r="D332" s="37"/>
      <c r="E332" s="101"/>
      <c r="F332" s="101"/>
      <c r="G332" s="65"/>
      <c r="H332" s="65"/>
      <c r="I332" s="101"/>
      <c r="J332" s="37"/>
      <c r="K332" s="37"/>
      <c r="L332" s="37"/>
      <c r="M332" s="37"/>
      <c r="N332" s="74"/>
      <c r="O332" s="74"/>
      <c r="P332" s="74"/>
      <c r="Q332" s="74"/>
      <c r="R332" s="73"/>
      <c r="S332" s="37"/>
    </row>
    <row r="333" spans="1:19">
      <c r="A333" s="37"/>
      <c r="B333" s="101"/>
      <c r="C333" s="101"/>
      <c r="D333" s="37"/>
      <c r="E333" s="101"/>
      <c r="F333" s="101"/>
      <c r="G333" s="65"/>
      <c r="H333" s="65"/>
      <c r="I333" s="101"/>
      <c r="J333" s="37"/>
      <c r="K333" s="37"/>
      <c r="L333" s="37"/>
      <c r="M333" s="37"/>
      <c r="N333" s="74"/>
      <c r="O333" s="74"/>
      <c r="P333" s="74"/>
      <c r="Q333" s="74"/>
      <c r="R333" s="73"/>
      <c r="S333" s="37"/>
    </row>
    <row r="334" spans="1:19">
      <c r="A334" s="37"/>
      <c r="B334" s="101"/>
      <c r="C334" s="101"/>
      <c r="D334" s="37"/>
      <c r="E334" s="101"/>
      <c r="F334" s="101"/>
      <c r="G334" s="65"/>
      <c r="H334" s="65"/>
      <c r="I334" s="101"/>
      <c r="J334" s="37"/>
      <c r="K334" s="37"/>
      <c r="L334" s="37"/>
      <c r="M334" s="37"/>
      <c r="N334" s="74"/>
      <c r="O334" s="74"/>
      <c r="P334" s="74"/>
      <c r="Q334" s="74"/>
      <c r="R334" s="73"/>
      <c r="S334" s="37"/>
    </row>
    <row r="335" spans="1:19">
      <c r="A335" s="37"/>
      <c r="B335" s="101"/>
      <c r="C335" s="101"/>
      <c r="D335" s="37"/>
      <c r="E335" s="101"/>
      <c r="F335" s="101"/>
      <c r="G335" s="65"/>
      <c r="H335" s="65"/>
      <c r="I335" s="101"/>
      <c r="J335" s="37"/>
      <c r="K335" s="37"/>
      <c r="L335" s="37"/>
      <c r="M335" s="37"/>
      <c r="N335" s="74"/>
      <c r="O335" s="74"/>
      <c r="P335" s="74"/>
      <c r="Q335" s="74"/>
      <c r="R335" s="73"/>
      <c r="S335" s="37"/>
    </row>
    <row r="336" spans="1:19">
      <c r="A336" s="37"/>
      <c r="B336" s="101"/>
      <c r="C336" s="101"/>
      <c r="D336" s="37"/>
      <c r="E336" s="101"/>
      <c r="F336" s="101"/>
      <c r="G336" s="65"/>
      <c r="H336" s="65"/>
      <c r="I336" s="101"/>
      <c r="J336" s="37"/>
      <c r="K336" s="37"/>
      <c r="L336" s="37"/>
      <c r="M336" s="37"/>
      <c r="N336" s="74"/>
      <c r="O336" s="74"/>
      <c r="P336" s="74"/>
      <c r="Q336" s="74"/>
      <c r="R336" s="73"/>
      <c r="S336" s="37"/>
    </row>
    <row r="337" spans="1:19">
      <c r="A337" s="37"/>
      <c r="B337" s="101"/>
      <c r="C337" s="101"/>
      <c r="D337" s="37"/>
      <c r="E337" s="101"/>
      <c r="F337" s="101"/>
      <c r="G337" s="65"/>
      <c r="H337" s="65"/>
      <c r="I337" s="101"/>
      <c r="J337" s="37"/>
      <c r="K337" s="37"/>
      <c r="L337" s="37"/>
      <c r="M337" s="37"/>
      <c r="N337" s="74"/>
      <c r="O337" s="74"/>
      <c r="P337" s="74"/>
      <c r="Q337" s="74"/>
      <c r="R337" s="73"/>
      <c r="S337" s="37"/>
    </row>
    <row r="338" spans="1:19">
      <c r="A338" s="37"/>
      <c r="B338" s="101"/>
      <c r="C338" s="101"/>
      <c r="D338" s="37"/>
      <c r="E338" s="101"/>
      <c r="F338" s="101"/>
      <c r="G338" s="65"/>
      <c r="H338" s="65"/>
      <c r="I338" s="101"/>
      <c r="J338" s="37"/>
      <c r="K338" s="37"/>
      <c r="L338" s="37"/>
      <c r="M338" s="37"/>
      <c r="N338" s="74"/>
      <c r="O338" s="74"/>
      <c r="P338" s="74"/>
      <c r="Q338" s="74"/>
      <c r="R338" s="73"/>
      <c r="S338" s="37"/>
    </row>
    <row r="339" spans="1:19">
      <c r="A339" s="37"/>
      <c r="B339" s="101"/>
      <c r="C339" s="101"/>
      <c r="D339" s="37"/>
      <c r="E339" s="101"/>
      <c r="F339" s="101"/>
      <c r="G339" s="65"/>
      <c r="H339" s="65"/>
      <c r="I339" s="101"/>
      <c r="J339" s="37"/>
      <c r="K339" s="37"/>
      <c r="L339" s="37"/>
      <c r="M339" s="37"/>
      <c r="N339" s="74"/>
      <c r="O339" s="74"/>
      <c r="P339" s="74"/>
      <c r="Q339" s="74"/>
      <c r="R339" s="73"/>
      <c r="S339" s="37"/>
    </row>
    <row r="340" spans="1:19">
      <c r="A340" s="37"/>
      <c r="B340" s="101"/>
      <c r="C340" s="101"/>
      <c r="D340" s="37"/>
      <c r="E340" s="101"/>
      <c r="F340" s="101"/>
      <c r="G340" s="65"/>
      <c r="H340" s="65"/>
      <c r="I340" s="101"/>
      <c r="J340" s="37"/>
      <c r="K340" s="37"/>
      <c r="L340" s="37"/>
      <c r="M340" s="37"/>
      <c r="N340" s="74"/>
      <c r="O340" s="74"/>
      <c r="P340" s="74"/>
      <c r="Q340" s="74"/>
      <c r="R340" s="73"/>
      <c r="S340" s="37"/>
    </row>
    <row r="341" spans="1:19">
      <c r="A341" s="37"/>
      <c r="B341" s="101"/>
      <c r="C341" s="101"/>
      <c r="D341" s="37"/>
      <c r="E341" s="101"/>
      <c r="F341" s="101"/>
      <c r="G341" s="65"/>
      <c r="H341" s="65"/>
      <c r="I341" s="101"/>
      <c r="J341" s="37"/>
      <c r="K341" s="37"/>
      <c r="L341" s="37"/>
      <c r="M341" s="37"/>
      <c r="N341" s="74"/>
      <c r="O341" s="74"/>
      <c r="P341" s="74"/>
      <c r="Q341" s="74"/>
      <c r="R341" s="73"/>
      <c r="S341" s="37"/>
    </row>
    <row r="342" spans="1:19">
      <c r="A342" s="37"/>
      <c r="B342" s="101"/>
      <c r="C342" s="101"/>
      <c r="D342" s="37"/>
      <c r="E342" s="101"/>
      <c r="F342" s="101"/>
      <c r="G342" s="65"/>
      <c r="H342" s="65"/>
      <c r="I342" s="101"/>
      <c r="J342" s="37"/>
      <c r="K342" s="37"/>
      <c r="L342" s="37"/>
      <c r="M342" s="37"/>
      <c r="N342" s="74"/>
      <c r="O342" s="74"/>
      <c r="P342" s="74"/>
      <c r="Q342" s="74"/>
      <c r="R342" s="73"/>
      <c r="S342" s="37"/>
    </row>
    <row r="343" spans="1:19">
      <c r="A343" s="37"/>
      <c r="B343" s="101"/>
      <c r="C343" s="101"/>
      <c r="D343" s="37"/>
      <c r="E343" s="101"/>
      <c r="F343" s="101"/>
      <c r="G343" s="65"/>
      <c r="H343" s="65"/>
      <c r="I343" s="101"/>
      <c r="J343" s="37"/>
      <c r="K343" s="37"/>
      <c r="L343" s="37"/>
      <c r="M343" s="37"/>
      <c r="N343" s="74"/>
      <c r="O343" s="74"/>
      <c r="P343" s="74"/>
      <c r="Q343" s="74"/>
      <c r="R343" s="73"/>
      <c r="S343" s="37"/>
    </row>
    <row r="344" spans="1:19">
      <c r="A344" s="37"/>
      <c r="B344" s="101"/>
      <c r="C344" s="101"/>
      <c r="D344" s="37"/>
      <c r="E344" s="101"/>
      <c r="F344" s="101"/>
      <c r="G344" s="65"/>
      <c r="H344" s="65"/>
      <c r="I344" s="101"/>
      <c r="J344" s="37"/>
      <c r="K344" s="37"/>
      <c r="L344" s="37"/>
      <c r="M344" s="37"/>
      <c r="N344" s="74"/>
      <c r="O344" s="74"/>
      <c r="P344" s="74"/>
      <c r="Q344" s="74"/>
      <c r="R344" s="73"/>
      <c r="S344" s="37"/>
    </row>
    <row r="345" spans="1:19">
      <c r="A345" s="37"/>
      <c r="B345" s="101"/>
      <c r="C345" s="101"/>
      <c r="D345" s="37"/>
      <c r="E345" s="101"/>
      <c r="F345" s="101"/>
      <c r="G345" s="65"/>
      <c r="H345" s="65"/>
      <c r="I345" s="101"/>
      <c r="J345" s="37"/>
      <c r="K345" s="37"/>
      <c r="L345" s="37"/>
      <c r="M345" s="37"/>
      <c r="N345" s="74"/>
      <c r="O345" s="74"/>
      <c r="P345" s="74"/>
      <c r="Q345" s="74"/>
      <c r="R345" s="73"/>
      <c r="S345" s="37"/>
    </row>
    <row r="346" spans="1:19">
      <c r="A346" s="37"/>
      <c r="B346" s="101"/>
      <c r="C346" s="101"/>
      <c r="D346" s="37"/>
      <c r="E346" s="101"/>
      <c r="F346" s="101"/>
      <c r="G346" s="65"/>
      <c r="H346" s="65"/>
      <c r="I346" s="101"/>
      <c r="J346" s="37"/>
      <c r="K346" s="37"/>
      <c r="L346" s="37"/>
      <c r="M346" s="37"/>
      <c r="N346" s="74"/>
      <c r="O346" s="74"/>
      <c r="P346" s="74"/>
      <c r="Q346" s="74"/>
      <c r="R346" s="73"/>
      <c r="S346" s="37"/>
    </row>
    <row r="347" spans="1:19">
      <c r="A347" s="37"/>
      <c r="B347" s="101"/>
      <c r="C347" s="101"/>
      <c r="D347" s="37"/>
      <c r="E347" s="101"/>
      <c r="F347" s="101"/>
      <c r="G347" s="65"/>
      <c r="H347" s="65"/>
      <c r="I347" s="101"/>
      <c r="J347" s="37"/>
      <c r="K347" s="37"/>
      <c r="L347" s="37"/>
      <c r="M347" s="37"/>
      <c r="N347" s="74"/>
      <c r="O347" s="74"/>
      <c r="P347" s="74"/>
      <c r="Q347" s="74"/>
      <c r="R347" s="73"/>
      <c r="S347" s="37"/>
    </row>
    <row r="348" spans="1:19">
      <c r="A348" s="37"/>
      <c r="B348" s="101"/>
      <c r="C348" s="101"/>
      <c r="D348" s="37"/>
      <c r="E348" s="101"/>
      <c r="F348" s="101"/>
      <c r="G348" s="65"/>
      <c r="H348" s="65"/>
      <c r="I348" s="101"/>
      <c r="J348" s="37"/>
      <c r="K348" s="37"/>
      <c r="L348" s="37"/>
      <c r="M348" s="37"/>
      <c r="N348" s="74"/>
      <c r="O348" s="74"/>
      <c r="P348" s="74"/>
      <c r="Q348" s="74"/>
      <c r="R348" s="73"/>
      <c r="S348" s="37"/>
    </row>
    <row r="349" spans="1:19">
      <c r="A349" s="37"/>
      <c r="B349" s="101"/>
      <c r="C349" s="101"/>
      <c r="D349" s="37"/>
      <c r="E349" s="101"/>
      <c r="F349" s="101"/>
      <c r="G349" s="65"/>
      <c r="H349" s="65"/>
      <c r="I349" s="101"/>
      <c r="J349" s="37"/>
      <c r="K349" s="37"/>
      <c r="L349" s="37"/>
      <c r="M349" s="37"/>
      <c r="N349" s="74"/>
      <c r="O349" s="74"/>
      <c r="P349" s="74"/>
      <c r="Q349" s="74"/>
      <c r="R349" s="73"/>
      <c r="S349" s="37"/>
    </row>
    <row r="350" spans="1:19">
      <c r="A350" s="37"/>
      <c r="B350" s="101"/>
      <c r="C350" s="101"/>
      <c r="D350" s="37"/>
      <c r="E350" s="101"/>
      <c r="F350" s="101"/>
      <c r="G350" s="65"/>
      <c r="H350" s="65"/>
      <c r="I350" s="101"/>
      <c r="J350" s="37"/>
      <c r="K350" s="37"/>
      <c r="L350" s="37"/>
      <c r="M350" s="37"/>
      <c r="N350" s="74"/>
      <c r="O350" s="74"/>
      <c r="P350" s="74"/>
      <c r="Q350" s="74"/>
      <c r="R350" s="73"/>
      <c r="S350" s="37"/>
    </row>
    <row r="351" spans="1:19">
      <c r="A351" s="37"/>
      <c r="B351" s="101"/>
      <c r="C351" s="101"/>
      <c r="D351" s="37"/>
      <c r="E351" s="101"/>
      <c r="F351" s="101"/>
      <c r="G351" s="65"/>
      <c r="H351" s="65"/>
      <c r="I351" s="101"/>
      <c r="J351" s="37"/>
      <c r="K351" s="37"/>
      <c r="L351" s="37"/>
      <c r="M351" s="37"/>
      <c r="N351" s="74"/>
      <c r="O351" s="74"/>
      <c r="P351" s="74"/>
      <c r="Q351" s="74"/>
      <c r="R351" s="73"/>
      <c r="S351" s="37"/>
    </row>
    <row r="352" spans="1:19">
      <c r="A352" s="37"/>
      <c r="B352" s="101"/>
      <c r="C352" s="101"/>
      <c r="D352" s="37"/>
      <c r="E352" s="101"/>
      <c r="F352" s="101"/>
      <c r="G352" s="65"/>
      <c r="H352" s="65"/>
      <c r="I352" s="101"/>
      <c r="J352" s="37"/>
      <c r="K352" s="37"/>
      <c r="L352" s="37"/>
      <c r="M352" s="37"/>
      <c r="N352" s="74"/>
      <c r="O352" s="74"/>
      <c r="P352" s="74"/>
      <c r="Q352" s="74"/>
      <c r="R352" s="73"/>
      <c r="S352" s="37"/>
    </row>
    <row r="353" spans="1:19">
      <c r="A353" s="37"/>
      <c r="B353" s="101"/>
      <c r="C353" s="101"/>
      <c r="D353" s="37"/>
      <c r="E353" s="101"/>
      <c r="F353" s="101"/>
      <c r="G353" s="65"/>
      <c r="H353" s="65"/>
      <c r="I353" s="101"/>
      <c r="J353" s="37"/>
      <c r="K353" s="37"/>
      <c r="L353" s="37"/>
      <c r="M353" s="37"/>
      <c r="N353" s="74"/>
      <c r="O353" s="74"/>
      <c r="P353" s="74"/>
      <c r="Q353" s="74"/>
      <c r="R353" s="73"/>
      <c r="S353" s="37"/>
    </row>
    <row r="354" spans="1:19">
      <c r="A354" s="37"/>
      <c r="B354" s="101"/>
      <c r="C354" s="101"/>
      <c r="D354" s="37"/>
      <c r="E354" s="101"/>
      <c r="F354" s="101"/>
      <c r="G354" s="65"/>
      <c r="H354" s="65"/>
      <c r="I354" s="101"/>
      <c r="J354" s="37"/>
      <c r="K354" s="37"/>
      <c r="L354" s="37"/>
      <c r="M354" s="37"/>
      <c r="N354" s="74"/>
      <c r="O354" s="74"/>
      <c r="P354" s="74"/>
      <c r="Q354" s="74"/>
      <c r="R354" s="73"/>
      <c r="S354" s="37"/>
    </row>
    <row r="355" spans="1:19">
      <c r="A355" s="37"/>
      <c r="B355" s="101"/>
      <c r="C355" s="101"/>
      <c r="D355" s="37"/>
      <c r="E355" s="101"/>
      <c r="F355" s="101"/>
      <c r="G355" s="65"/>
      <c r="H355" s="65"/>
      <c r="I355" s="101"/>
      <c r="J355" s="37"/>
      <c r="K355" s="37"/>
      <c r="L355" s="37"/>
      <c r="M355" s="37"/>
      <c r="N355" s="74"/>
      <c r="O355" s="74"/>
      <c r="P355" s="74"/>
      <c r="Q355" s="74"/>
      <c r="R355" s="73"/>
      <c r="S355" s="37"/>
    </row>
    <row r="356" spans="1:19">
      <c r="A356" s="37"/>
      <c r="B356" s="101"/>
      <c r="C356" s="101"/>
      <c r="D356" s="37"/>
      <c r="E356" s="101"/>
      <c r="F356" s="101"/>
      <c r="G356" s="65"/>
      <c r="H356" s="65"/>
      <c r="I356" s="101"/>
      <c r="J356" s="37"/>
      <c r="K356" s="37"/>
      <c r="L356" s="37"/>
      <c r="M356" s="37"/>
      <c r="N356" s="74"/>
      <c r="O356" s="74"/>
      <c r="P356" s="74"/>
      <c r="Q356" s="74"/>
      <c r="R356" s="73"/>
      <c r="S356" s="37"/>
    </row>
    <row r="357" spans="1:19">
      <c r="A357" s="37"/>
      <c r="B357" s="101"/>
      <c r="C357" s="101"/>
      <c r="D357" s="37"/>
      <c r="E357" s="101"/>
      <c r="F357" s="101"/>
      <c r="G357" s="65"/>
      <c r="H357" s="65"/>
      <c r="I357" s="101"/>
      <c r="J357" s="37"/>
      <c r="K357" s="37"/>
      <c r="L357" s="37"/>
      <c r="M357" s="37"/>
      <c r="N357" s="74"/>
      <c r="O357" s="74"/>
      <c r="P357" s="74"/>
      <c r="Q357" s="74"/>
      <c r="R357" s="73"/>
      <c r="S357" s="37"/>
    </row>
    <row r="358" spans="1:19">
      <c r="A358" s="37"/>
      <c r="B358" s="101"/>
      <c r="C358" s="101"/>
      <c r="D358" s="37"/>
      <c r="E358" s="101"/>
      <c r="F358" s="101"/>
      <c r="G358" s="65"/>
      <c r="H358" s="65"/>
      <c r="I358" s="101"/>
      <c r="J358" s="37"/>
      <c r="K358" s="37"/>
      <c r="L358" s="37"/>
      <c r="M358" s="37"/>
      <c r="N358" s="74"/>
      <c r="O358" s="74"/>
      <c r="P358" s="74"/>
      <c r="Q358" s="74"/>
      <c r="R358" s="73"/>
      <c r="S358" s="37"/>
    </row>
    <row r="359" spans="1:19">
      <c r="A359" s="37"/>
      <c r="B359" s="101"/>
      <c r="C359" s="101"/>
      <c r="D359" s="37"/>
      <c r="E359" s="101"/>
      <c r="F359" s="101"/>
      <c r="G359" s="65"/>
      <c r="H359" s="65"/>
      <c r="I359" s="101"/>
      <c r="J359" s="37"/>
      <c r="K359" s="37"/>
      <c r="L359" s="37"/>
      <c r="M359" s="37"/>
      <c r="N359" s="74"/>
      <c r="O359" s="74"/>
      <c r="P359" s="74"/>
      <c r="Q359" s="74"/>
      <c r="R359" s="73"/>
      <c r="S359" s="37"/>
    </row>
    <row r="360" spans="1:19">
      <c r="A360" s="37"/>
      <c r="B360" s="101"/>
      <c r="C360" s="101"/>
      <c r="D360" s="37"/>
      <c r="E360" s="101"/>
      <c r="F360" s="101"/>
      <c r="G360" s="65"/>
      <c r="H360" s="65"/>
      <c r="I360" s="101"/>
      <c r="J360" s="37"/>
      <c r="K360" s="37"/>
      <c r="L360" s="37"/>
      <c r="M360" s="37"/>
      <c r="N360" s="74"/>
      <c r="O360" s="74"/>
      <c r="P360" s="74"/>
      <c r="Q360" s="74"/>
      <c r="R360" s="73"/>
      <c r="S360" s="37"/>
    </row>
    <row r="361" spans="1:19">
      <c r="A361" s="37"/>
      <c r="B361" s="101"/>
      <c r="C361" s="101"/>
      <c r="D361" s="37"/>
      <c r="E361" s="101"/>
      <c r="F361" s="101"/>
      <c r="G361" s="65"/>
      <c r="H361" s="65"/>
      <c r="I361" s="101"/>
      <c r="J361" s="37"/>
      <c r="K361" s="37"/>
      <c r="L361" s="37"/>
      <c r="M361" s="37"/>
      <c r="N361" s="74"/>
      <c r="O361" s="74"/>
      <c r="P361" s="74"/>
      <c r="Q361" s="74"/>
      <c r="R361" s="73"/>
      <c r="S361" s="37"/>
    </row>
    <row r="362" spans="1:19">
      <c r="A362" s="37"/>
      <c r="B362" s="101"/>
      <c r="C362" s="101"/>
      <c r="D362" s="37"/>
      <c r="E362" s="101"/>
      <c r="F362" s="101"/>
      <c r="G362" s="65"/>
      <c r="H362" s="65"/>
      <c r="I362" s="101"/>
      <c r="J362" s="37"/>
      <c r="K362" s="37"/>
      <c r="L362" s="37"/>
      <c r="M362" s="37"/>
      <c r="N362" s="74"/>
      <c r="O362" s="74"/>
      <c r="P362" s="74"/>
      <c r="Q362" s="74"/>
      <c r="R362" s="73"/>
      <c r="S362" s="37"/>
    </row>
    <row r="363" spans="1:19">
      <c r="A363" s="37"/>
      <c r="B363" s="101"/>
      <c r="C363" s="101"/>
      <c r="D363" s="37"/>
      <c r="E363" s="101"/>
      <c r="F363" s="101"/>
      <c r="G363" s="65"/>
      <c r="H363" s="65"/>
      <c r="I363" s="101"/>
      <c r="J363" s="37"/>
      <c r="K363" s="37"/>
      <c r="L363" s="37"/>
      <c r="M363" s="37"/>
      <c r="N363" s="74"/>
      <c r="O363" s="74"/>
      <c r="P363" s="74"/>
      <c r="Q363" s="74"/>
      <c r="R363" s="73"/>
      <c r="S363" s="37"/>
    </row>
    <row r="364" spans="1:19">
      <c r="A364" s="37"/>
      <c r="B364" s="101"/>
      <c r="C364" s="101"/>
      <c r="D364" s="37"/>
      <c r="E364" s="101"/>
      <c r="F364" s="101"/>
      <c r="G364" s="65"/>
      <c r="H364" s="65"/>
      <c r="I364" s="101"/>
      <c r="J364" s="37"/>
      <c r="K364" s="37"/>
      <c r="L364" s="37"/>
      <c r="M364" s="37"/>
      <c r="N364" s="74"/>
      <c r="O364" s="74"/>
      <c r="P364" s="74"/>
      <c r="Q364" s="74"/>
      <c r="R364" s="73"/>
      <c r="S364" s="37"/>
    </row>
    <row r="365" spans="1:19">
      <c r="A365" s="37"/>
      <c r="B365" s="101"/>
      <c r="C365" s="101"/>
      <c r="D365" s="37"/>
      <c r="E365" s="101"/>
      <c r="F365" s="101"/>
      <c r="G365" s="65"/>
      <c r="H365" s="65"/>
      <c r="I365" s="101"/>
      <c r="J365" s="37"/>
      <c r="K365" s="37"/>
      <c r="L365" s="37"/>
      <c r="M365" s="37"/>
      <c r="N365" s="74"/>
      <c r="O365" s="74"/>
      <c r="P365" s="74"/>
      <c r="Q365" s="74"/>
      <c r="R365" s="73"/>
      <c r="S365" s="37"/>
    </row>
    <row r="366" spans="1:19">
      <c r="A366" s="37"/>
      <c r="B366" s="101"/>
      <c r="C366" s="101"/>
      <c r="D366" s="37"/>
      <c r="E366" s="101"/>
      <c r="F366" s="101"/>
      <c r="G366" s="65"/>
      <c r="H366" s="65"/>
      <c r="I366" s="101"/>
      <c r="J366" s="37"/>
      <c r="K366" s="37"/>
      <c r="L366" s="37"/>
      <c r="M366" s="37"/>
      <c r="N366" s="74"/>
      <c r="O366" s="74"/>
      <c r="P366" s="74"/>
      <c r="Q366" s="74"/>
      <c r="R366" s="73"/>
      <c r="S366" s="37"/>
    </row>
    <row r="367" spans="1:19">
      <c r="A367" s="37"/>
      <c r="B367" s="101"/>
      <c r="C367" s="101"/>
      <c r="D367" s="37"/>
      <c r="E367" s="101"/>
      <c r="F367" s="101"/>
      <c r="G367" s="65"/>
      <c r="H367" s="65"/>
      <c r="I367" s="101"/>
      <c r="J367" s="37"/>
      <c r="K367" s="37"/>
      <c r="L367" s="37"/>
      <c r="M367" s="37"/>
      <c r="N367" s="74"/>
      <c r="O367" s="74"/>
      <c r="P367" s="74"/>
      <c r="Q367" s="74"/>
      <c r="R367" s="73"/>
      <c r="S367" s="37"/>
    </row>
    <row r="368" spans="1:19">
      <c r="A368" s="37"/>
      <c r="B368" s="101"/>
      <c r="C368" s="101"/>
      <c r="D368" s="37"/>
      <c r="E368" s="101"/>
      <c r="F368" s="101"/>
      <c r="G368" s="65"/>
      <c r="H368" s="65"/>
      <c r="I368" s="101"/>
      <c r="J368" s="37"/>
      <c r="K368" s="37"/>
      <c r="L368" s="37"/>
      <c r="M368" s="37"/>
      <c r="N368" s="74"/>
      <c r="O368" s="74"/>
      <c r="P368" s="74"/>
      <c r="Q368" s="74"/>
      <c r="R368" s="73"/>
      <c r="S368" s="37"/>
    </row>
    <row r="369" spans="1:19">
      <c r="A369" s="37"/>
      <c r="B369" s="101"/>
      <c r="C369" s="101"/>
      <c r="D369" s="37"/>
      <c r="E369" s="101"/>
      <c r="F369" s="101"/>
      <c r="G369" s="65"/>
      <c r="H369" s="65"/>
      <c r="I369" s="101"/>
      <c r="J369" s="37"/>
      <c r="K369" s="37"/>
      <c r="L369" s="37"/>
      <c r="M369" s="37"/>
      <c r="N369" s="74"/>
      <c r="O369" s="74"/>
      <c r="P369" s="74"/>
      <c r="Q369" s="74"/>
      <c r="R369" s="73"/>
      <c r="S369" s="37"/>
    </row>
    <row r="370" spans="1:19">
      <c r="A370" s="37"/>
      <c r="B370" s="101"/>
      <c r="C370" s="101"/>
      <c r="D370" s="37"/>
      <c r="E370" s="101"/>
      <c r="F370" s="101"/>
      <c r="G370" s="65"/>
      <c r="H370" s="65"/>
      <c r="I370" s="101"/>
      <c r="J370" s="37"/>
      <c r="K370" s="37"/>
      <c r="L370" s="37"/>
      <c r="M370" s="37"/>
      <c r="N370" s="74"/>
      <c r="O370" s="74"/>
      <c r="P370" s="74"/>
      <c r="Q370" s="74"/>
      <c r="R370" s="73"/>
      <c r="S370" s="37"/>
    </row>
    <row r="371" spans="1:19">
      <c r="A371" s="37"/>
      <c r="B371" s="101"/>
      <c r="C371" s="101"/>
      <c r="D371" s="37"/>
      <c r="E371" s="101"/>
      <c r="F371" s="101"/>
      <c r="G371" s="65"/>
      <c r="H371" s="65"/>
      <c r="I371" s="101"/>
      <c r="J371" s="37"/>
      <c r="K371" s="37"/>
      <c r="L371" s="37"/>
      <c r="M371" s="37"/>
      <c r="N371" s="74"/>
      <c r="O371" s="74"/>
      <c r="P371" s="74"/>
      <c r="Q371" s="74"/>
      <c r="R371" s="73"/>
      <c r="S371" s="37"/>
    </row>
    <row r="372" spans="1:19">
      <c r="A372" s="37"/>
      <c r="B372" s="101"/>
      <c r="C372" s="101"/>
      <c r="D372" s="37"/>
      <c r="E372" s="101"/>
      <c r="F372" s="101"/>
      <c r="G372" s="65"/>
      <c r="H372" s="65"/>
      <c r="I372" s="101"/>
      <c r="J372" s="37"/>
      <c r="K372" s="37"/>
      <c r="L372" s="37"/>
      <c r="M372" s="37"/>
      <c r="N372" s="74"/>
      <c r="O372" s="74"/>
      <c r="P372" s="74"/>
      <c r="Q372" s="74"/>
      <c r="R372" s="73"/>
      <c r="S372" s="37"/>
    </row>
    <row r="373" spans="1:19">
      <c r="A373" s="37"/>
      <c r="B373" s="101"/>
      <c r="C373" s="101"/>
      <c r="D373" s="37"/>
      <c r="E373" s="101"/>
      <c r="F373" s="101"/>
      <c r="G373" s="65"/>
      <c r="H373" s="65"/>
      <c r="I373" s="101"/>
      <c r="J373" s="37"/>
      <c r="K373" s="37"/>
      <c r="L373" s="37"/>
      <c r="M373" s="37"/>
      <c r="N373" s="74"/>
      <c r="O373" s="74"/>
      <c r="P373" s="74"/>
      <c r="Q373" s="74"/>
      <c r="R373" s="73"/>
      <c r="S373" s="37"/>
    </row>
    <row r="374" spans="1:19">
      <c r="A374" s="37"/>
      <c r="B374" s="101"/>
      <c r="C374" s="101"/>
      <c r="D374" s="37"/>
      <c r="E374" s="101"/>
      <c r="F374" s="101"/>
      <c r="G374" s="65"/>
      <c r="H374" s="65"/>
      <c r="I374" s="101"/>
      <c r="J374" s="37"/>
      <c r="K374" s="37"/>
      <c r="L374" s="37"/>
      <c r="M374" s="37"/>
      <c r="N374" s="74"/>
      <c r="O374" s="74"/>
      <c r="P374" s="74"/>
      <c r="Q374" s="74"/>
      <c r="R374" s="73"/>
      <c r="S374" s="37"/>
    </row>
    <row r="375" spans="1:19">
      <c r="A375" s="37"/>
      <c r="B375" s="101"/>
      <c r="C375" s="101"/>
      <c r="D375" s="37"/>
      <c r="E375" s="101"/>
      <c r="F375" s="101"/>
      <c r="G375" s="65"/>
      <c r="H375" s="65"/>
      <c r="I375" s="101"/>
      <c r="J375" s="37"/>
      <c r="K375" s="37"/>
      <c r="L375" s="37"/>
      <c r="M375" s="37"/>
      <c r="N375" s="74"/>
      <c r="O375" s="74"/>
      <c r="P375" s="74"/>
      <c r="Q375" s="74"/>
      <c r="R375" s="73"/>
      <c r="S375" s="37"/>
    </row>
    <row r="376" spans="1:19">
      <c r="A376" s="37"/>
      <c r="B376" s="101"/>
      <c r="C376" s="101"/>
      <c r="D376" s="37"/>
      <c r="E376" s="101"/>
      <c r="F376" s="101"/>
      <c r="G376" s="65"/>
      <c r="H376" s="65"/>
      <c r="I376" s="101"/>
      <c r="J376" s="37"/>
      <c r="K376" s="37"/>
      <c r="L376" s="37"/>
      <c r="M376" s="37"/>
      <c r="N376" s="74"/>
      <c r="O376" s="74"/>
      <c r="P376" s="74"/>
      <c r="Q376" s="74"/>
      <c r="R376" s="73"/>
      <c r="S376" s="37"/>
    </row>
    <row r="377" spans="1:19">
      <c r="A377" s="37"/>
      <c r="B377" s="101"/>
      <c r="C377" s="101"/>
      <c r="D377" s="37"/>
      <c r="E377" s="101"/>
      <c r="F377" s="101"/>
      <c r="G377" s="65"/>
      <c r="H377" s="65"/>
      <c r="I377" s="101"/>
      <c r="J377" s="37"/>
      <c r="K377" s="37"/>
      <c r="L377" s="37"/>
      <c r="M377" s="37"/>
      <c r="N377" s="74"/>
      <c r="O377" s="74"/>
      <c r="P377" s="74"/>
      <c r="Q377" s="74"/>
      <c r="R377" s="73"/>
      <c r="S377" s="37"/>
    </row>
    <row r="378" spans="1:19">
      <c r="A378" s="37"/>
      <c r="B378" s="101"/>
      <c r="C378" s="101"/>
      <c r="D378" s="37"/>
      <c r="E378" s="101"/>
      <c r="F378" s="101"/>
      <c r="G378" s="65"/>
      <c r="H378" s="65"/>
      <c r="I378" s="101"/>
      <c r="J378" s="37"/>
      <c r="K378" s="37"/>
      <c r="L378" s="37"/>
      <c r="M378" s="37"/>
      <c r="N378" s="74"/>
      <c r="O378" s="74"/>
      <c r="P378" s="74"/>
      <c r="Q378" s="74"/>
      <c r="R378" s="73"/>
      <c r="S378" s="37"/>
    </row>
    <row r="379" spans="1:19">
      <c r="A379" s="37"/>
      <c r="B379" s="101"/>
      <c r="C379" s="101"/>
      <c r="D379" s="37"/>
      <c r="E379" s="101"/>
      <c r="F379" s="101"/>
      <c r="G379" s="65"/>
      <c r="H379" s="65"/>
      <c r="I379" s="101"/>
      <c r="J379" s="37"/>
      <c r="K379" s="37"/>
      <c r="L379" s="37"/>
      <c r="M379" s="37"/>
      <c r="N379" s="74"/>
      <c r="O379" s="74"/>
      <c r="P379" s="74"/>
      <c r="Q379" s="74"/>
      <c r="R379" s="73"/>
      <c r="S379" s="37"/>
    </row>
    <row r="380" spans="1:19">
      <c r="A380" s="37"/>
      <c r="B380" s="101"/>
      <c r="C380" s="101"/>
      <c r="D380" s="37"/>
      <c r="E380" s="101"/>
      <c r="F380" s="101"/>
      <c r="G380" s="65"/>
      <c r="H380" s="65"/>
      <c r="I380" s="101"/>
      <c r="J380" s="37"/>
      <c r="K380" s="37"/>
      <c r="L380" s="37"/>
      <c r="M380" s="37"/>
      <c r="N380" s="74"/>
      <c r="O380" s="74"/>
      <c r="P380" s="74"/>
      <c r="Q380" s="74"/>
      <c r="R380" s="73"/>
      <c r="S380" s="37"/>
    </row>
    <row r="381" spans="1:19">
      <c r="A381" s="37"/>
      <c r="B381" s="101"/>
      <c r="C381" s="101"/>
      <c r="D381" s="37"/>
      <c r="E381" s="101"/>
      <c r="F381" s="101"/>
      <c r="G381" s="65"/>
      <c r="H381" s="65"/>
      <c r="I381" s="101"/>
      <c r="J381" s="37"/>
      <c r="K381" s="37"/>
      <c r="L381" s="37"/>
      <c r="M381" s="37"/>
      <c r="N381" s="74"/>
      <c r="O381" s="74"/>
      <c r="P381" s="74"/>
      <c r="Q381" s="74"/>
      <c r="R381" s="73"/>
      <c r="S381" s="37"/>
    </row>
    <row r="382" spans="1:19">
      <c r="A382" s="37"/>
      <c r="B382" s="101"/>
      <c r="C382" s="101"/>
      <c r="D382" s="37"/>
      <c r="E382" s="101"/>
      <c r="F382" s="101"/>
      <c r="G382" s="65"/>
      <c r="H382" s="65"/>
      <c r="I382" s="101"/>
      <c r="J382" s="37"/>
      <c r="K382" s="37"/>
      <c r="L382" s="37"/>
      <c r="M382" s="37"/>
      <c r="N382" s="74"/>
      <c r="O382" s="74"/>
      <c r="P382" s="74"/>
      <c r="Q382" s="74"/>
      <c r="R382" s="73"/>
      <c r="S382" s="37"/>
    </row>
    <row r="383" spans="1:19">
      <c r="A383" s="37"/>
      <c r="B383" s="101"/>
      <c r="C383" s="101"/>
      <c r="D383" s="37"/>
      <c r="E383" s="101"/>
      <c r="F383" s="101"/>
      <c r="G383" s="65"/>
      <c r="H383" s="65"/>
      <c r="I383" s="101"/>
      <c r="J383" s="37"/>
      <c r="K383" s="37"/>
      <c r="L383" s="37"/>
      <c r="M383" s="37"/>
      <c r="N383" s="74"/>
      <c r="O383" s="74"/>
      <c r="P383" s="74"/>
      <c r="Q383" s="74"/>
      <c r="R383" s="73"/>
      <c r="S383" s="37"/>
    </row>
    <row r="384" spans="1:19">
      <c r="A384" s="37"/>
      <c r="B384" s="101"/>
      <c r="C384" s="101"/>
      <c r="D384" s="37"/>
      <c r="E384" s="101"/>
      <c r="F384" s="101"/>
      <c r="G384" s="65"/>
      <c r="H384" s="65"/>
      <c r="I384" s="101"/>
      <c r="J384" s="37"/>
      <c r="K384" s="37"/>
      <c r="L384" s="37"/>
      <c r="M384" s="37"/>
      <c r="N384" s="74"/>
      <c r="O384" s="74"/>
      <c r="P384" s="74"/>
      <c r="Q384" s="74"/>
      <c r="R384" s="73"/>
      <c r="S384" s="37"/>
    </row>
    <row r="385" spans="1:19">
      <c r="A385" s="37"/>
      <c r="B385" s="101"/>
      <c r="C385" s="101"/>
      <c r="D385" s="37"/>
      <c r="E385" s="101"/>
      <c r="F385" s="101"/>
      <c r="G385" s="65"/>
      <c r="H385" s="65"/>
      <c r="I385" s="101"/>
      <c r="J385" s="37"/>
      <c r="K385" s="37"/>
      <c r="L385" s="37"/>
      <c r="M385" s="37"/>
      <c r="N385" s="74"/>
      <c r="O385" s="74"/>
      <c r="P385" s="74"/>
      <c r="Q385" s="74"/>
      <c r="R385" s="73"/>
      <c r="S385" s="37"/>
    </row>
    <row r="386" spans="1:19">
      <c r="A386" s="37"/>
      <c r="B386" s="101"/>
      <c r="C386" s="101"/>
      <c r="D386" s="37"/>
      <c r="E386" s="101"/>
      <c r="F386" s="101"/>
      <c r="G386" s="65"/>
      <c r="H386" s="65"/>
      <c r="I386" s="101"/>
      <c r="J386" s="37"/>
      <c r="K386" s="37"/>
      <c r="L386" s="37"/>
      <c r="M386" s="37"/>
      <c r="N386" s="74"/>
      <c r="O386" s="74"/>
      <c r="P386" s="74"/>
      <c r="Q386" s="74"/>
      <c r="R386" s="73"/>
      <c r="S386" s="37"/>
    </row>
    <row r="387" spans="1:19">
      <c r="A387" s="37"/>
      <c r="B387" s="101"/>
      <c r="C387" s="101"/>
      <c r="D387" s="37"/>
      <c r="E387" s="101"/>
      <c r="F387" s="101"/>
      <c r="G387" s="65"/>
      <c r="H387" s="65"/>
      <c r="I387" s="101"/>
      <c r="J387" s="37"/>
      <c r="K387" s="37"/>
      <c r="L387" s="37"/>
      <c r="M387" s="37"/>
      <c r="N387" s="74"/>
      <c r="O387" s="74"/>
      <c r="P387" s="74"/>
      <c r="Q387" s="74"/>
      <c r="R387" s="73"/>
      <c r="S387" s="37"/>
    </row>
    <row r="388" spans="1:19">
      <c r="A388" s="37"/>
      <c r="B388" s="101"/>
      <c r="C388" s="101"/>
      <c r="D388" s="37"/>
      <c r="E388" s="101"/>
      <c r="F388" s="101"/>
      <c r="G388" s="65"/>
      <c r="H388" s="65"/>
      <c r="I388" s="101"/>
      <c r="J388" s="37"/>
      <c r="K388" s="37"/>
      <c r="L388" s="37"/>
      <c r="M388" s="37"/>
      <c r="N388" s="74"/>
      <c r="O388" s="74"/>
      <c r="P388" s="74"/>
      <c r="Q388" s="74"/>
      <c r="R388" s="73"/>
      <c r="S388" s="37"/>
    </row>
    <row r="389" spans="1:19">
      <c r="A389" s="37"/>
      <c r="B389" s="101"/>
      <c r="C389" s="101"/>
      <c r="D389" s="37"/>
      <c r="E389" s="101"/>
      <c r="F389" s="101"/>
      <c r="G389" s="65"/>
      <c r="H389" s="65"/>
      <c r="I389" s="101"/>
      <c r="J389" s="37"/>
      <c r="K389" s="37"/>
      <c r="L389" s="37"/>
      <c r="M389" s="37"/>
      <c r="N389" s="74"/>
      <c r="O389" s="74"/>
      <c r="P389" s="74"/>
      <c r="Q389" s="74"/>
      <c r="R389" s="73"/>
      <c r="S389" s="37"/>
    </row>
    <row r="390" spans="1:19">
      <c r="A390" s="37"/>
      <c r="B390" s="101"/>
      <c r="C390" s="101"/>
      <c r="D390" s="37"/>
      <c r="E390" s="101"/>
      <c r="F390" s="101"/>
      <c r="G390" s="65"/>
      <c r="H390" s="65"/>
      <c r="I390" s="101"/>
      <c r="J390" s="37"/>
      <c r="K390" s="37"/>
      <c r="L390" s="37"/>
      <c r="M390" s="37"/>
      <c r="N390" s="74"/>
      <c r="O390" s="74"/>
      <c r="P390" s="74"/>
      <c r="Q390" s="74"/>
      <c r="R390" s="73"/>
      <c r="S390" s="37"/>
    </row>
    <row r="391" spans="1:19">
      <c r="A391" s="37"/>
      <c r="B391" s="101"/>
      <c r="C391" s="101"/>
      <c r="D391" s="37"/>
      <c r="E391" s="101"/>
      <c r="F391" s="101"/>
      <c r="G391" s="65"/>
      <c r="H391" s="65"/>
      <c r="I391" s="101"/>
      <c r="J391" s="37"/>
      <c r="K391" s="37"/>
      <c r="L391" s="37"/>
      <c r="M391" s="37"/>
      <c r="N391" s="74"/>
      <c r="O391" s="74"/>
      <c r="P391" s="74"/>
      <c r="Q391" s="74"/>
      <c r="R391" s="73"/>
      <c r="S391" s="37"/>
    </row>
    <row r="392" spans="1:19">
      <c r="A392" s="37"/>
      <c r="B392" s="101"/>
      <c r="C392" s="101"/>
      <c r="D392" s="37"/>
      <c r="E392" s="101"/>
      <c r="F392" s="101"/>
      <c r="G392" s="65"/>
      <c r="H392" s="65"/>
      <c r="I392" s="101"/>
      <c r="J392" s="37"/>
      <c r="K392" s="37"/>
      <c r="L392" s="37"/>
      <c r="M392" s="37"/>
      <c r="N392" s="74"/>
      <c r="O392" s="74"/>
      <c r="P392" s="74"/>
      <c r="Q392" s="74"/>
      <c r="R392" s="73"/>
      <c r="S392" s="37"/>
    </row>
    <row r="393" spans="1:19">
      <c r="A393" s="37"/>
      <c r="B393" s="101"/>
      <c r="C393" s="101"/>
      <c r="D393" s="37"/>
      <c r="E393" s="101"/>
      <c r="F393" s="101"/>
      <c r="G393" s="65"/>
      <c r="H393" s="65"/>
      <c r="I393" s="101"/>
      <c r="J393" s="37"/>
      <c r="K393" s="37"/>
      <c r="L393" s="37"/>
      <c r="M393" s="37"/>
      <c r="N393" s="74"/>
      <c r="O393" s="74"/>
      <c r="P393" s="74"/>
      <c r="Q393" s="74"/>
      <c r="R393" s="73"/>
      <c r="S393" s="37"/>
    </row>
    <row r="394" spans="1:19">
      <c r="A394" s="37"/>
      <c r="B394" s="101"/>
      <c r="C394" s="101"/>
      <c r="D394" s="37"/>
      <c r="E394" s="101"/>
      <c r="F394" s="101"/>
      <c r="G394" s="65"/>
      <c r="H394" s="65"/>
      <c r="I394" s="101"/>
      <c r="J394" s="37"/>
      <c r="K394" s="37"/>
      <c r="L394" s="37"/>
      <c r="M394" s="37"/>
      <c r="N394" s="74"/>
      <c r="O394" s="74"/>
      <c r="P394" s="74"/>
      <c r="Q394" s="74"/>
      <c r="R394" s="73"/>
      <c r="S394" s="37"/>
    </row>
    <row r="395" spans="1:19">
      <c r="A395" s="37"/>
      <c r="B395" s="101"/>
      <c r="C395" s="101"/>
      <c r="D395" s="37"/>
      <c r="E395" s="101"/>
      <c r="F395" s="101"/>
      <c r="G395" s="65"/>
      <c r="H395" s="65"/>
      <c r="I395" s="101"/>
      <c r="J395" s="37"/>
      <c r="K395" s="37"/>
      <c r="L395" s="37"/>
      <c r="M395" s="37"/>
      <c r="N395" s="74"/>
      <c r="O395" s="74"/>
      <c r="P395" s="74"/>
      <c r="Q395" s="74"/>
      <c r="R395" s="73"/>
      <c r="S395" s="37"/>
    </row>
    <row r="396" spans="1:19">
      <c r="A396" s="37"/>
      <c r="B396" s="101"/>
      <c r="C396" s="101"/>
      <c r="D396" s="37"/>
      <c r="E396" s="101"/>
      <c r="F396" s="101"/>
      <c r="G396" s="65"/>
      <c r="H396" s="65"/>
      <c r="I396" s="101"/>
      <c r="J396" s="37"/>
      <c r="K396" s="37"/>
      <c r="L396" s="37"/>
      <c r="M396" s="37"/>
      <c r="N396" s="74"/>
      <c r="O396" s="74"/>
      <c r="P396" s="74"/>
      <c r="Q396" s="74"/>
      <c r="R396" s="73"/>
      <c r="S396" s="37"/>
    </row>
    <row r="397" spans="1:19">
      <c r="A397" s="37"/>
      <c r="B397" s="101"/>
      <c r="C397" s="101"/>
      <c r="D397" s="37"/>
      <c r="E397" s="101"/>
      <c r="F397" s="101"/>
      <c r="G397" s="65"/>
      <c r="H397" s="65"/>
      <c r="I397" s="101"/>
      <c r="J397" s="37"/>
      <c r="K397" s="37"/>
      <c r="L397" s="37"/>
      <c r="M397" s="37"/>
      <c r="N397" s="74"/>
      <c r="O397" s="74"/>
      <c r="P397" s="74"/>
      <c r="Q397" s="74"/>
      <c r="R397" s="73"/>
      <c r="S397" s="37"/>
    </row>
    <row r="398" spans="1:19">
      <c r="A398" s="37"/>
      <c r="B398" s="101"/>
      <c r="C398" s="101"/>
      <c r="D398" s="37"/>
      <c r="E398" s="101"/>
      <c r="F398" s="101"/>
      <c r="G398" s="65"/>
      <c r="H398" s="65"/>
      <c r="I398" s="101"/>
      <c r="J398" s="37"/>
      <c r="K398" s="37"/>
      <c r="L398" s="37"/>
      <c r="M398" s="37"/>
      <c r="N398" s="74"/>
      <c r="O398" s="74"/>
      <c r="P398" s="74"/>
      <c r="Q398" s="74"/>
      <c r="R398" s="73"/>
      <c r="S398" s="37"/>
    </row>
    <row r="399" spans="1:19">
      <c r="A399" s="37"/>
      <c r="B399" s="101"/>
      <c r="C399" s="101"/>
      <c r="D399" s="37"/>
      <c r="E399" s="101"/>
      <c r="F399" s="101"/>
      <c r="G399" s="65"/>
      <c r="H399" s="65"/>
      <c r="I399" s="101"/>
      <c r="J399" s="37"/>
      <c r="K399" s="37"/>
      <c r="L399" s="37"/>
      <c r="M399" s="37"/>
      <c r="N399" s="74"/>
      <c r="O399" s="74"/>
      <c r="P399" s="74"/>
      <c r="Q399" s="74"/>
      <c r="R399" s="73"/>
      <c r="S399" s="37"/>
    </row>
    <row r="400" spans="1:19">
      <c r="A400" s="37"/>
      <c r="B400" s="101"/>
      <c r="C400" s="101"/>
      <c r="D400" s="37"/>
      <c r="E400" s="101"/>
      <c r="F400" s="101"/>
      <c r="G400" s="65"/>
      <c r="H400" s="65"/>
      <c r="I400" s="101"/>
      <c r="J400" s="37"/>
      <c r="K400" s="37"/>
      <c r="L400" s="37"/>
      <c r="M400" s="37"/>
      <c r="N400" s="74"/>
      <c r="O400" s="74"/>
      <c r="P400" s="74"/>
      <c r="Q400" s="74"/>
      <c r="R400" s="73"/>
      <c r="S400" s="37"/>
    </row>
    <row r="401" spans="1:19">
      <c r="A401" s="37"/>
      <c r="B401" s="101"/>
      <c r="C401" s="101"/>
      <c r="D401" s="37"/>
      <c r="E401" s="101"/>
      <c r="F401" s="101"/>
      <c r="G401" s="65"/>
      <c r="H401" s="65"/>
      <c r="I401" s="101"/>
      <c r="J401" s="37"/>
      <c r="K401" s="37"/>
      <c r="L401" s="37"/>
      <c r="M401" s="37"/>
      <c r="N401" s="74"/>
      <c r="O401" s="74"/>
      <c r="P401" s="74"/>
      <c r="Q401" s="74"/>
      <c r="R401" s="73"/>
      <c r="S401" s="37"/>
    </row>
    <row r="402" spans="1:19">
      <c r="A402" s="37"/>
      <c r="B402" s="101"/>
      <c r="C402" s="101"/>
      <c r="D402" s="37"/>
      <c r="E402" s="101"/>
      <c r="F402" s="101"/>
      <c r="G402" s="65"/>
      <c r="H402" s="65"/>
      <c r="I402" s="101"/>
      <c r="J402" s="37"/>
      <c r="K402" s="37"/>
      <c r="L402" s="37"/>
      <c r="M402" s="37"/>
      <c r="N402" s="74"/>
      <c r="O402" s="74"/>
      <c r="P402" s="74"/>
      <c r="Q402" s="74"/>
      <c r="R402" s="73"/>
      <c r="S402" s="37"/>
    </row>
    <row r="403" spans="1:19">
      <c r="A403" s="37"/>
      <c r="B403" s="101"/>
      <c r="C403" s="101"/>
      <c r="D403" s="37"/>
      <c r="E403" s="101"/>
      <c r="F403" s="101"/>
      <c r="G403" s="65"/>
      <c r="H403" s="65"/>
      <c r="I403" s="101"/>
      <c r="J403" s="37"/>
      <c r="K403" s="37"/>
      <c r="L403" s="37"/>
      <c r="M403" s="37"/>
      <c r="N403" s="74"/>
      <c r="O403" s="74"/>
      <c r="P403" s="74"/>
      <c r="Q403" s="74"/>
      <c r="R403" s="73"/>
      <c r="S403" s="37"/>
    </row>
    <row r="404" spans="1:19">
      <c r="A404" s="37"/>
      <c r="B404" s="101"/>
      <c r="C404" s="101"/>
      <c r="D404" s="37"/>
      <c r="E404" s="101"/>
      <c r="F404" s="101"/>
      <c r="G404" s="65"/>
      <c r="H404" s="65"/>
      <c r="I404" s="101"/>
      <c r="J404" s="37"/>
      <c r="K404" s="37"/>
      <c r="L404" s="37"/>
      <c r="M404" s="37"/>
      <c r="N404" s="74"/>
      <c r="O404" s="74"/>
      <c r="P404" s="74"/>
      <c r="Q404" s="74"/>
      <c r="R404" s="73"/>
      <c r="S404" s="37"/>
    </row>
    <row r="405" spans="1:19">
      <c r="A405" s="37"/>
      <c r="B405" s="101"/>
      <c r="C405" s="101"/>
      <c r="D405" s="37"/>
      <c r="E405" s="101"/>
      <c r="F405" s="101"/>
      <c r="G405" s="65"/>
      <c r="H405" s="65"/>
      <c r="I405" s="101"/>
      <c r="J405" s="37"/>
      <c r="K405" s="37"/>
      <c r="L405" s="37"/>
      <c r="M405" s="37"/>
      <c r="N405" s="74"/>
      <c r="O405" s="74"/>
      <c r="P405" s="74"/>
      <c r="Q405" s="74"/>
      <c r="R405" s="73"/>
      <c r="S405" s="37"/>
    </row>
    <row r="406" spans="1:19">
      <c r="A406" s="37"/>
      <c r="B406" s="101"/>
      <c r="C406" s="101"/>
      <c r="D406" s="37"/>
      <c r="E406" s="101"/>
      <c r="F406" s="101"/>
      <c r="G406" s="65"/>
      <c r="H406" s="65"/>
      <c r="I406" s="101"/>
      <c r="J406" s="37"/>
      <c r="K406" s="37"/>
      <c r="L406" s="37"/>
      <c r="M406" s="37"/>
      <c r="N406" s="74"/>
      <c r="O406" s="74"/>
      <c r="P406" s="74"/>
      <c r="Q406" s="74"/>
      <c r="R406" s="73"/>
      <c r="S406" s="37"/>
    </row>
    <row r="407" spans="1:19">
      <c r="A407" s="37"/>
      <c r="B407" s="101"/>
      <c r="C407" s="101"/>
      <c r="D407" s="37"/>
      <c r="E407" s="101"/>
      <c r="F407" s="101"/>
      <c r="G407" s="65"/>
      <c r="H407" s="65"/>
      <c r="I407" s="101"/>
      <c r="J407" s="37"/>
      <c r="K407" s="37"/>
      <c r="L407" s="37"/>
      <c r="M407" s="37"/>
      <c r="N407" s="74"/>
      <c r="O407" s="74"/>
      <c r="P407" s="74"/>
      <c r="Q407" s="74"/>
      <c r="R407" s="73"/>
      <c r="S407" s="37"/>
    </row>
    <row r="408" spans="1:19">
      <c r="A408" s="37"/>
      <c r="B408" s="101"/>
      <c r="C408" s="101"/>
      <c r="D408" s="37"/>
      <c r="E408" s="101"/>
      <c r="F408" s="101"/>
      <c r="G408" s="65"/>
      <c r="H408" s="65"/>
      <c r="I408" s="101"/>
      <c r="J408" s="37"/>
      <c r="K408" s="37"/>
      <c r="L408" s="37"/>
      <c r="M408" s="37"/>
      <c r="N408" s="74"/>
      <c r="O408" s="74"/>
      <c r="P408" s="74"/>
      <c r="Q408" s="74"/>
      <c r="R408" s="73"/>
      <c r="S408" s="37"/>
    </row>
    <row r="409" spans="1:19">
      <c r="A409" s="37"/>
      <c r="B409" s="101"/>
      <c r="C409" s="101"/>
      <c r="D409" s="37"/>
      <c r="E409" s="101"/>
      <c r="F409" s="101"/>
      <c r="G409" s="65"/>
      <c r="H409" s="65"/>
      <c r="I409" s="101"/>
      <c r="J409" s="37"/>
      <c r="K409" s="37"/>
      <c r="L409" s="37"/>
      <c r="M409" s="37"/>
      <c r="N409" s="74"/>
      <c r="O409" s="74"/>
      <c r="P409" s="74"/>
      <c r="Q409" s="74"/>
      <c r="R409" s="73"/>
      <c r="S409" s="37"/>
    </row>
    <row r="410" spans="1:19">
      <c r="A410" s="37"/>
      <c r="B410" s="101"/>
      <c r="C410" s="101"/>
      <c r="D410" s="37"/>
      <c r="E410" s="101"/>
      <c r="F410" s="101"/>
      <c r="G410" s="65"/>
      <c r="H410" s="65"/>
      <c r="I410" s="101"/>
      <c r="J410" s="37"/>
      <c r="K410" s="37"/>
      <c r="L410" s="37"/>
      <c r="M410" s="37"/>
      <c r="N410" s="74"/>
      <c r="O410" s="74"/>
      <c r="P410" s="74"/>
      <c r="Q410" s="74"/>
      <c r="R410" s="73"/>
      <c r="S410" s="37"/>
    </row>
    <row r="411" spans="1:19">
      <c r="A411" s="37"/>
      <c r="B411" s="101"/>
      <c r="C411" s="101"/>
      <c r="D411" s="37"/>
      <c r="E411" s="101"/>
      <c r="F411" s="101"/>
      <c r="G411" s="65"/>
      <c r="H411" s="65"/>
      <c r="I411" s="101"/>
      <c r="J411" s="37"/>
      <c r="K411" s="37"/>
      <c r="L411" s="37"/>
      <c r="M411" s="37"/>
      <c r="N411" s="74"/>
      <c r="O411" s="74"/>
      <c r="P411" s="74"/>
      <c r="Q411" s="74"/>
      <c r="R411" s="73"/>
      <c r="S411" s="37"/>
    </row>
    <row r="412" spans="1:19">
      <c r="A412" s="37"/>
      <c r="B412" s="101"/>
      <c r="C412" s="101"/>
      <c r="D412" s="37"/>
      <c r="E412" s="101"/>
      <c r="F412" s="101"/>
      <c r="G412" s="65"/>
      <c r="H412" s="65"/>
      <c r="I412" s="101"/>
      <c r="J412" s="37"/>
      <c r="K412" s="37"/>
      <c r="L412" s="37"/>
      <c r="M412" s="37"/>
      <c r="N412" s="74"/>
      <c r="O412" s="74"/>
      <c r="P412" s="74"/>
      <c r="Q412" s="74"/>
      <c r="R412" s="73"/>
      <c r="S412" s="37"/>
    </row>
    <row r="413" spans="1:19">
      <c r="A413" s="37"/>
      <c r="B413" s="101"/>
      <c r="C413" s="101"/>
      <c r="D413" s="37"/>
      <c r="E413" s="101"/>
      <c r="F413" s="101"/>
      <c r="G413" s="65"/>
      <c r="H413" s="65"/>
      <c r="I413" s="101"/>
      <c r="J413" s="37"/>
      <c r="K413" s="37"/>
      <c r="L413" s="37"/>
      <c r="M413" s="37"/>
      <c r="N413" s="74"/>
      <c r="O413" s="74"/>
      <c r="P413" s="74"/>
      <c r="Q413" s="74"/>
      <c r="R413" s="73"/>
      <c r="S413" s="37"/>
    </row>
    <row r="414" spans="1:19">
      <c r="A414" s="37"/>
      <c r="B414" s="101"/>
      <c r="C414" s="101"/>
      <c r="D414" s="37"/>
      <c r="E414" s="101"/>
      <c r="F414" s="101"/>
      <c r="G414" s="65"/>
      <c r="H414" s="65"/>
      <c r="I414" s="101"/>
      <c r="J414" s="37"/>
      <c r="K414" s="37"/>
      <c r="L414" s="37"/>
      <c r="M414" s="37"/>
      <c r="N414" s="74"/>
      <c r="O414" s="74"/>
      <c r="P414" s="74"/>
      <c r="Q414" s="74"/>
      <c r="R414" s="73"/>
      <c r="S414" s="37"/>
    </row>
    <row r="415" spans="1:19">
      <c r="A415" s="37"/>
      <c r="B415" s="101"/>
      <c r="C415" s="101"/>
      <c r="D415" s="37"/>
      <c r="E415" s="101"/>
      <c r="F415" s="101"/>
      <c r="G415" s="65"/>
      <c r="H415" s="65"/>
      <c r="I415" s="101"/>
      <c r="J415" s="37"/>
      <c r="K415" s="37"/>
      <c r="L415" s="37"/>
      <c r="M415" s="37"/>
      <c r="N415" s="74"/>
      <c r="O415" s="74"/>
      <c r="P415" s="74"/>
      <c r="Q415" s="74"/>
      <c r="R415" s="73"/>
      <c r="S415" s="37"/>
    </row>
    <row r="416" spans="1:19">
      <c r="A416" s="37"/>
      <c r="B416" s="101"/>
      <c r="C416" s="101"/>
      <c r="D416" s="37"/>
      <c r="E416" s="101"/>
      <c r="F416" s="101"/>
      <c r="G416" s="65"/>
      <c r="H416" s="65"/>
      <c r="I416" s="101"/>
      <c r="J416" s="37"/>
      <c r="K416" s="37"/>
      <c r="L416" s="37"/>
      <c r="M416" s="37"/>
      <c r="N416" s="74"/>
      <c r="O416" s="74"/>
      <c r="P416" s="74"/>
      <c r="Q416" s="74"/>
      <c r="R416" s="73"/>
      <c r="S416" s="37"/>
    </row>
    <row r="417" spans="1:19">
      <c r="A417" s="37"/>
      <c r="B417" s="101"/>
      <c r="C417" s="101"/>
      <c r="D417" s="37"/>
      <c r="E417" s="101"/>
      <c r="F417" s="101"/>
      <c r="G417" s="65"/>
      <c r="H417" s="65"/>
      <c r="I417" s="101"/>
      <c r="J417" s="37"/>
      <c r="K417" s="37"/>
      <c r="L417" s="37"/>
      <c r="M417" s="37"/>
      <c r="N417" s="74"/>
      <c r="O417" s="74"/>
      <c r="P417" s="74"/>
      <c r="Q417" s="74"/>
      <c r="R417" s="73"/>
      <c r="S417" s="37"/>
    </row>
    <row r="418" spans="1:19">
      <c r="A418" s="37"/>
      <c r="B418" s="101"/>
      <c r="C418" s="101"/>
      <c r="D418" s="37"/>
      <c r="E418" s="101"/>
      <c r="F418" s="101"/>
      <c r="G418" s="65"/>
      <c r="H418" s="65"/>
      <c r="I418" s="101"/>
      <c r="J418" s="37"/>
      <c r="K418" s="37"/>
      <c r="L418" s="37"/>
      <c r="M418" s="37"/>
      <c r="N418" s="74"/>
      <c r="O418" s="74"/>
      <c r="P418" s="74"/>
      <c r="Q418" s="74"/>
      <c r="R418" s="73"/>
      <c r="S418" s="37"/>
    </row>
    <row r="419" spans="1:19">
      <c r="A419" s="37"/>
      <c r="B419" s="101"/>
      <c r="C419" s="101"/>
      <c r="D419" s="37"/>
      <c r="E419" s="101"/>
      <c r="F419" s="101"/>
      <c r="G419" s="65"/>
      <c r="H419" s="65"/>
      <c r="I419" s="101"/>
      <c r="J419" s="37"/>
      <c r="K419" s="37"/>
      <c r="L419" s="37"/>
      <c r="M419" s="37"/>
      <c r="N419" s="74"/>
      <c r="O419" s="74"/>
      <c r="P419" s="74"/>
      <c r="Q419" s="74"/>
      <c r="R419" s="73"/>
      <c r="S419" s="37"/>
    </row>
    <row r="420" spans="1:19">
      <c r="A420" s="37"/>
      <c r="B420" s="101"/>
      <c r="C420" s="101"/>
      <c r="D420" s="37"/>
      <c r="E420" s="101"/>
      <c r="F420" s="101"/>
      <c r="G420" s="65"/>
      <c r="H420" s="65"/>
      <c r="I420" s="101"/>
      <c r="J420" s="37"/>
      <c r="K420" s="37"/>
      <c r="L420" s="37"/>
      <c r="M420" s="37"/>
      <c r="N420" s="74"/>
      <c r="O420" s="74"/>
      <c r="P420" s="74"/>
      <c r="Q420" s="74"/>
      <c r="R420" s="73"/>
      <c r="S420" s="37"/>
    </row>
    <row r="421" spans="1:19">
      <c r="A421" s="37"/>
      <c r="B421" s="101"/>
      <c r="C421" s="101"/>
      <c r="D421" s="37"/>
      <c r="E421" s="101"/>
      <c r="F421" s="101"/>
      <c r="G421" s="65"/>
      <c r="H421" s="65"/>
      <c r="I421" s="101"/>
      <c r="J421" s="37"/>
      <c r="K421" s="37"/>
      <c r="L421" s="37"/>
      <c r="M421" s="37"/>
      <c r="N421" s="74"/>
      <c r="O421" s="74"/>
      <c r="P421" s="74"/>
      <c r="Q421" s="74"/>
      <c r="R421" s="73"/>
      <c r="S421" s="37"/>
    </row>
    <row r="422" spans="1:19">
      <c r="A422" s="37"/>
      <c r="B422" s="101"/>
      <c r="C422" s="101"/>
      <c r="D422" s="37"/>
      <c r="E422" s="101"/>
      <c r="F422" s="101"/>
      <c r="G422" s="65"/>
      <c r="H422" s="65"/>
      <c r="I422" s="101"/>
      <c r="J422" s="37"/>
      <c r="K422" s="37"/>
      <c r="L422" s="37"/>
      <c r="M422" s="37"/>
      <c r="N422" s="74"/>
      <c r="O422" s="74"/>
      <c r="P422" s="74"/>
      <c r="Q422" s="74"/>
      <c r="R422" s="73"/>
      <c r="S422" s="37"/>
    </row>
    <row r="423" spans="1:19">
      <c r="A423" s="37"/>
      <c r="B423" s="101"/>
      <c r="C423" s="101"/>
      <c r="D423" s="37"/>
      <c r="E423" s="101"/>
      <c r="F423" s="101"/>
      <c r="G423" s="65"/>
      <c r="H423" s="65"/>
      <c r="I423" s="101"/>
      <c r="J423" s="37"/>
      <c r="K423" s="37"/>
      <c r="L423" s="37"/>
      <c r="M423" s="37"/>
      <c r="N423" s="74"/>
      <c r="O423" s="74"/>
      <c r="P423" s="74"/>
      <c r="Q423" s="74"/>
      <c r="R423" s="73"/>
      <c r="S423" s="37"/>
    </row>
    <row r="424" spans="1:19">
      <c r="A424" s="37"/>
      <c r="B424" s="101"/>
      <c r="C424" s="101"/>
      <c r="D424" s="37"/>
      <c r="E424" s="101"/>
      <c r="F424" s="101"/>
      <c r="G424" s="65"/>
      <c r="H424" s="65"/>
      <c r="I424" s="101"/>
      <c r="J424" s="37"/>
      <c r="K424" s="37"/>
      <c r="L424" s="37"/>
      <c r="M424" s="37"/>
      <c r="N424" s="74"/>
      <c r="O424" s="74"/>
      <c r="P424" s="74"/>
      <c r="Q424" s="74"/>
      <c r="R424" s="73"/>
      <c r="S424" s="37"/>
    </row>
    <row r="425" spans="1:19">
      <c r="A425" s="37"/>
      <c r="B425" s="101"/>
      <c r="C425" s="101"/>
      <c r="D425" s="37"/>
      <c r="E425" s="101"/>
      <c r="F425" s="101"/>
      <c r="G425" s="65"/>
      <c r="H425" s="65"/>
      <c r="I425" s="101"/>
      <c r="J425" s="37"/>
      <c r="K425" s="37"/>
      <c r="L425" s="37"/>
      <c r="M425" s="37"/>
      <c r="N425" s="74"/>
      <c r="O425" s="74"/>
      <c r="P425" s="74"/>
      <c r="Q425" s="74"/>
      <c r="R425" s="73"/>
      <c r="S425" s="37"/>
    </row>
    <row r="426" spans="1:19">
      <c r="A426" s="37"/>
      <c r="B426" s="101"/>
      <c r="C426" s="101"/>
      <c r="D426" s="37"/>
      <c r="E426" s="101"/>
      <c r="F426" s="101"/>
      <c r="G426" s="65"/>
      <c r="H426" s="65"/>
      <c r="I426" s="101"/>
      <c r="J426" s="37"/>
      <c r="K426" s="37"/>
      <c r="L426" s="37"/>
      <c r="M426" s="37"/>
      <c r="N426" s="74"/>
      <c r="O426" s="74"/>
      <c r="P426" s="74"/>
      <c r="Q426" s="74"/>
      <c r="R426" s="73"/>
      <c r="S426" s="37"/>
    </row>
    <row r="427" spans="1:19">
      <c r="A427" s="37"/>
      <c r="B427" s="101"/>
      <c r="C427" s="101"/>
      <c r="D427" s="37"/>
      <c r="E427" s="101"/>
      <c r="F427" s="101"/>
      <c r="G427" s="65"/>
      <c r="H427" s="65"/>
      <c r="I427" s="101"/>
      <c r="J427" s="37"/>
      <c r="K427" s="37"/>
      <c r="L427" s="37"/>
      <c r="M427" s="37"/>
      <c r="N427" s="74"/>
      <c r="O427" s="74"/>
      <c r="P427" s="74"/>
      <c r="Q427" s="74"/>
      <c r="R427" s="73"/>
      <c r="S427" s="37"/>
    </row>
    <row r="428" spans="1:19">
      <c r="A428" s="37"/>
      <c r="B428" s="101"/>
      <c r="C428" s="101"/>
      <c r="D428" s="37"/>
      <c r="E428" s="101"/>
      <c r="F428" s="101"/>
      <c r="G428" s="65"/>
      <c r="H428" s="65"/>
      <c r="I428" s="101"/>
      <c r="J428" s="37"/>
      <c r="K428" s="37"/>
      <c r="L428" s="37"/>
      <c r="M428" s="37"/>
      <c r="N428" s="74"/>
      <c r="O428" s="74"/>
      <c r="P428" s="74"/>
      <c r="Q428" s="74"/>
      <c r="R428" s="73"/>
      <c r="S428" s="37"/>
    </row>
    <row r="429" spans="1:19">
      <c r="A429" s="37"/>
      <c r="B429" s="101"/>
      <c r="C429" s="101"/>
      <c r="D429" s="37"/>
      <c r="E429" s="101"/>
      <c r="F429" s="101"/>
      <c r="G429" s="65"/>
      <c r="H429" s="65"/>
      <c r="I429" s="101"/>
      <c r="J429" s="37"/>
      <c r="K429" s="37"/>
      <c r="L429" s="37"/>
      <c r="M429" s="37"/>
      <c r="N429" s="74"/>
      <c r="O429" s="74"/>
      <c r="P429" s="74"/>
      <c r="Q429" s="74"/>
      <c r="R429" s="73"/>
      <c r="S429" s="37"/>
    </row>
    <row r="430" spans="1:19">
      <c r="A430" s="37"/>
      <c r="B430" s="101"/>
      <c r="C430" s="101"/>
      <c r="D430" s="37"/>
      <c r="E430" s="101"/>
      <c r="F430" s="101"/>
      <c r="G430" s="65"/>
      <c r="H430" s="65"/>
      <c r="I430" s="101"/>
      <c r="J430" s="37"/>
      <c r="K430" s="37"/>
      <c r="L430" s="37"/>
      <c r="M430" s="37"/>
      <c r="N430" s="74"/>
      <c r="O430" s="74"/>
      <c r="P430" s="74"/>
      <c r="Q430" s="74"/>
      <c r="R430" s="73"/>
      <c r="S430" s="37"/>
    </row>
    <row r="431" spans="1:19">
      <c r="A431" s="37"/>
      <c r="B431" s="101"/>
      <c r="C431" s="101"/>
      <c r="D431" s="37"/>
      <c r="E431" s="101"/>
      <c r="F431" s="101"/>
      <c r="G431" s="65"/>
      <c r="H431" s="65"/>
      <c r="I431" s="101"/>
      <c r="J431" s="37"/>
      <c r="K431" s="37"/>
      <c r="L431" s="37"/>
      <c r="M431" s="37"/>
      <c r="N431" s="74"/>
      <c r="O431" s="74"/>
      <c r="P431" s="74"/>
      <c r="Q431" s="74"/>
      <c r="R431" s="73"/>
      <c r="S431" s="37"/>
    </row>
    <row r="432" spans="1:19">
      <c r="A432" s="37"/>
      <c r="B432" s="101"/>
      <c r="C432" s="101"/>
      <c r="D432" s="37"/>
      <c r="E432" s="101"/>
      <c r="F432" s="101"/>
      <c r="G432" s="65"/>
      <c r="H432" s="65"/>
      <c r="I432" s="101"/>
      <c r="J432" s="37"/>
      <c r="K432" s="37"/>
      <c r="L432" s="37"/>
      <c r="M432" s="37"/>
      <c r="N432" s="74"/>
      <c r="O432" s="74"/>
      <c r="P432" s="74"/>
      <c r="Q432" s="74"/>
      <c r="R432" s="73"/>
      <c r="S432" s="37"/>
    </row>
    <row r="433" spans="1:19">
      <c r="A433" s="37"/>
      <c r="B433" s="101"/>
      <c r="C433" s="101"/>
      <c r="D433" s="37"/>
      <c r="E433" s="101"/>
      <c r="F433" s="101"/>
      <c r="G433" s="65"/>
      <c r="H433" s="65"/>
      <c r="I433" s="101"/>
      <c r="J433" s="37"/>
      <c r="K433" s="37"/>
      <c r="L433" s="37"/>
      <c r="M433" s="37"/>
      <c r="N433" s="74"/>
      <c r="O433" s="74"/>
      <c r="P433" s="74"/>
      <c r="Q433" s="74"/>
      <c r="R433" s="73"/>
      <c r="S433" s="37"/>
    </row>
    <row r="434" spans="1:19">
      <c r="A434" s="37"/>
      <c r="B434" s="101"/>
      <c r="C434" s="101"/>
      <c r="D434" s="37"/>
      <c r="E434" s="101"/>
      <c r="F434" s="101"/>
      <c r="G434" s="65"/>
      <c r="H434" s="65"/>
      <c r="I434" s="101"/>
      <c r="J434" s="37"/>
      <c r="K434" s="37"/>
      <c r="L434" s="37"/>
      <c r="M434" s="37"/>
      <c r="N434" s="74"/>
      <c r="O434" s="74"/>
      <c r="P434" s="74"/>
      <c r="Q434" s="74"/>
      <c r="R434" s="73"/>
      <c r="S434" s="37"/>
    </row>
    <row r="435" spans="1:19">
      <c r="A435" s="37"/>
      <c r="B435" s="101"/>
      <c r="C435" s="101"/>
      <c r="D435" s="37"/>
      <c r="E435" s="101"/>
      <c r="F435" s="101"/>
      <c r="G435" s="65"/>
      <c r="H435" s="65"/>
      <c r="I435" s="101"/>
      <c r="J435" s="37"/>
      <c r="K435" s="37"/>
      <c r="L435" s="37"/>
      <c r="M435" s="37"/>
      <c r="N435" s="74"/>
      <c r="O435" s="74"/>
      <c r="P435" s="74"/>
      <c r="Q435" s="74"/>
      <c r="R435" s="73"/>
      <c r="S435" s="37"/>
    </row>
    <row r="436" spans="1:19">
      <c r="A436" s="37"/>
      <c r="B436" s="101"/>
      <c r="C436" s="101"/>
      <c r="D436" s="37"/>
      <c r="E436" s="101"/>
      <c r="F436" s="101"/>
      <c r="G436" s="65"/>
      <c r="H436" s="65"/>
      <c r="I436" s="101"/>
      <c r="J436" s="37"/>
      <c r="K436" s="37"/>
      <c r="L436" s="37"/>
      <c r="M436" s="37"/>
      <c r="N436" s="74"/>
      <c r="O436" s="74"/>
      <c r="P436" s="74"/>
      <c r="Q436" s="74"/>
      <c r="R436" s="73"/>
      <c r="S436" s="37"/>
    </row>
    <row r="437" spans="1:19">
      <c r="A437" s="37"/>
      <c r="B437" s="101"/>
      <c r="C437" s="101"/>
      <c r="D437" s="37"/>
      <c r="E437" s="101"/>
      <c r="F437" s="101"/>
      <c r="G437" s="65"/>
      <c r="H437" s="65"/>
      <c r="I437" s="101"/>
      <c r="J437" s="37"/>
      <c r="K437" s="37"/>
      <c r="L437" s="37"/>
      <c r="M437" s="37"/>
      <c r="N437" s="74"/>
      <c r="O437" s="74"/>
      <c r="P437" s="74"/>
      <c r="Q437" s="74"/>
      <c r="R437" s="73"/>
      <c r="S437" s="37"/>
    </row>
    <row r="438" spans="1:19">
      <c r="A438" s="37"/>
      <c r="B438" s="101"/>
      <c r="C438" s="101"/>
      <c r="D438" s="37"/>
      <c r="E438" s="101"/>
      <c r="F438" s="101"/>
      <c r="G438" s="65"/>
      <c r="H438" s="65"/>
      <c r="I438" s="101"/>
      <c r="J438" s="37"/>
      <c r="K438" s="37"/>
      <c r="L438" s="37"/>
      <c r="M438" s="37"/>
      <c r="N438" s="74"/>
      <c r="O438" s="74"/>
      <c r="P438" s="74"/>
      <c r="Q438" s="74"/>
      <c r="R438" s="73"/>
      <c r="S438" s="37"/>
    </row>
    <row r="439" spans="1:19">
      <c r="A439" s="37"/>
      <c r="B439" s="101"/>
      <c r="C439" s="101"/>
      <c r="D439" s="37"/>
      <c r="E439" s="101"/>
      <c r="F439" s="101"/>
      <c r="G439" s="65"/>
      <c r="H439" s="65"/>
      <c r="I439" s="101"/>
      <c r="J439" s="37"/>
      <c r="K439" s="37"/>
      <c r="L439" s="37"/>
      <c r="M439" s="37"/>
      <c r="N439" s="74"/>
      <c r="O439" s="74"/>
      <c r="P439" s="74"/>
      <c r="Q439" s="74"/>
      <c r="R439" s="73"/>
      <c r="S439" s="37"/>
    </row>
    <row r="440" spans="1:19">
      <c r="A440" s="37"/>
      <c r="B440" s="101"/>
      <c r="C440" s="101"/>
      <c r="D440" s="37"/>
      <c r="E440" s="101"/>
      <c r="F440" s="101"/>
      <c r="G440" s="65"/>
      <c r="H440" s="65"/>
      <c r="I440" s="101"/>
      <c r="J440" s="37"/>
      <c r="K440" s="37"/>
      <c r="L440" s="37"/>
      <c r="M440" s="37"/>
      <c r="N440" s="74"/>
      <c r="O440" s="74"/>
      <c r="P440" s="74"/>
      <c r="Q440" s="74"/>
      <c r="R440" s="73"/>
      <c r="S440" s="37"/>
    </row>
    <row r="441" spans="1:19">
      <c r="A441" s="37"/>
      <c r="B441" s="101"/>
      <c r="C441" s="101"/>
      <c r="D441" s="37"/>
      <c r="E441" s="101"/>
      <c r="F441" s="101"/>
      <c r="G441" s="65"/>
      <c r="H441" s="65"/>
      <c r="I441" s="101"/>
      <c r="J441" s="37"/>
      <c r="K441" s="37"/>
      <c r="L441" s="37"/>
      <c r="M441" s="37"/>
      <c r="N441" s="74"/>
      <c r="O441" s="74"/>
      <c r="P441" s="74"/>
      <c r="Q441" s="74"/>
      <c r="R441" s="73"/>
      <c r="S441" s="37"/>
    </row>
    <row r="442" spans="1:19">
      <c r="A442" s="37"/>
      <c r="B442" s="101"/>
      <c r="C442" s="101"/>
      <c r="D442" s="37"/>
      <c r="E442" s="101"/>
      <c r="F442" s="101"/>
      <c r="G442" s="65"/>
      <c r="H442" s="65"/>
      <c r="I442" s="101"/>
      <c r="J442" s="37"/>
      <c r="K442" s="37"/>
      <c r="L442" s="37"/>
      <c r="M442" s="37"/>
      <c r="N442" s="74"/>
      <c r="O442" s="74"/>
      <c r="P442" s="74"/>
      <c r="Q442" s="74"/>
      <c r="R442" s="73"/>
      <c r="S442" s="37"/>
    </row>
    <row r="443" spans="1:19">
      <c r="A443" s="37"/>
      <c r="B443" s="101"/>
      <c r="C443" s="101"/>
      <c r="D443" s="37"/>
      <c r="E443" s="101"/>
      <c r="F443" s="101"/>
      <c r="G443" s="65"/>
      <c r="H443" s="65"/>
      <c r="I443" s="101"/>
      <c r="J443" s="37"/>
      <c r="K443" s="37"/>
      <c r="L443" s="37"/>
      <c r="M443" s="37"/>
      <c r="N443" s="74"/>
      <c r="O443" s="74"/>
      <c r="P443" s="74"/>
      <c r="Q443" s="74"/>
      <c r="R443" s="73"/>
      <c r="S443" s="37"/>
    </row>
    <row r="444" spans="1:19">
      <c r="A444" s="37"/>
      <c r="B444" s="101"/>
      <c r="C444" s="101"/>
      <c r="D444" s="37"/>
      <c r="E444" s="101"/>
      <c r="F444" s="101"/>
      <c r="G444" s="65"/>
      <c r="H444" s="65"/>
      <c r="I444" s="101"/>
      <c r="J444" s="37"/>
      <c r="K444" s="37"/>
      <c r="L444" s="37"/>
      <c r="M444" s="37"/>
      <c r="N444" s="74"/>
      <c r="O444" s="74"/>
      <c r="P444" s="74"/>
      <c r="Q444" s="74"/>
      <c r="R444" s="73"/>
      <c r="S444" s="37"/>
    </row>
    <row r="445" spans="1:19">
      <c r="A445" s="37"/>
      <c r="B445" s="101"/>
      <c r="C445" s="101"/>
      <c r="D445" s="37"/>
      <c r="E445" s="101"/>
      <c r="F445" s="101"/>
      <c r="G445" s="65"/>
      <c r="H445" s="65"/>
      <c r="I445" s="101"/>
      <c r="J445" s="37"/>
      <c r="K445" s="37"/>
      <c r="L445" s="37"/>
      <c r="M445" s="37"/>
      <c r="N445" s="74"/>
      <c r="O445" s="74"/>
      <c r="P445" s="74"/>
      <c r="Q445" s="74"/>
      <c r="R445" s="73"/>
      <c r="S445" s="37"/>
    </row>
    <row r="446" spans="1:19">
      <c r="A446" s="37"/>
      <c r="B446" s="101"/>
      <c r="C446" s="101"/>
      <c r="D446" s="37"/>
      <c r="E446" s="101"/>
      <c r="F446" s="101"/>
      <c r="G446" s="65"/>
      <c r="H446" s="65"/>
      <c r="I446" s="101"/>
      <c r="J446" s="37"/>
      <c r="K446" s="37"/>
      <c r="L446" s="37"/>
      <c r="M446" s="37"/>
      <c r="N446" s="74"/>
      <c r="O446" s="74"/>
      <c r="P446" s="74"/>
      <c r="Q446" s="74"/>
      <c r="R446" s="73"/>
      <c r="S446" s="37"/>
    </row>
    <row r="447" spans="1:19">
      <c r="A447" s="37"/>
      <c r="B447" s="101"/>
      <c r="C447" s="101"/>
      <c r="D447" s="37"/>
      <c r="E447" s="101"/>
      <c r="F447" s="101"/>
      <c r="G447" s="65"/>
      <c r="H447" s="65"/>
      <c r="I447" s="101"/>
      <c r="J447" s="37"/>
      <c r="K447" s="37"/>
      <c r="L447" s="37"/>
      <c r="M447" s="37"/>
      <c r="N447" s="74"/>
      <c r="O447" s="74"/>
      <c r="P447" s="74"/>
      <c r="Q447" s="74"/>
      <c r="R447" s="73"/>
      <c r="S447" s="37"/>
    </row>
    <row r="448" spans="1:19">
      <c r="A448" s="37"/>
      <c r="B448" s="101"/>
      <c r="C448" s="101"/>
      <c r="D448" s="37"/>
      <c r="E448" s="101"/>
      <c r="F448" s="101"/>
      <c r="G448" s="65"/>
      <c r="H448" s="65"/>
      <c r="I448" s="101"/>
      <c r="J448" s="37"/>
      <c r="K448" s="37"/>
      <c r="L448" s="37"/>
      <c r="M448" s="37"/>
      <c r="N448" s="74"/>
      <c r="O448" s="74"/>
      <c r="P448" s="74"/>
      <c r="Q448" s="74"/>
      <c r="R448" s="73"/>
      <c r="S448" s="37"/>
    </row>
    <row r="449" spans="1:19">
      <c r="A449" s="37"/>
      <c r="B449" s="101"/>
      <c r="C449" s="101"/>
      <c r="D449" s="37"/>
      <c r="E449" s="101"/>
      <c r="F449" s="101"/>
      <c r="G449" s="65"/>
      <c r="H449" s="65"/>
      <c r="I449" s="101"/>
      <c r="J449" s="37"/>
      <c r="K449" s="37"/>
      <c r="L449" s="37"/>
      <c r="M449" s="37"/>
      <c r="N449" s="74"/>
      <c r="O449" s="74"/>
      <c r="P449" s="74"/>
      <c r="Q449" s="74"/>
      <c r="R449" s="73"/>
      <c r="S449" s="37"/>
    </row>
    <row r="450" spans="1:19">
      <c r="A450" s="37"/>
      <c r="B450" s="101"/>
      <c r="C450" s="101"/>
      <c r="D450" s="37"/>
      <c r="E450" s="101"/>
      <c r="F450" s="101"/>
      <c r="G450" s="65"/>
      <c r="H450" s="65"/>
      <c r="I450" s="101"/>
      <c r="J450" s="37"/>
      <c r="K450" s="37"/>
      <c r="L450" s="37"/>
      <c r="M450" s="37"/>
      <c r="N450" s="74"/>
      <c r="O450" s="74"/>
      <c r="P450" s="74"/>
      <c r="Q450" s="74"/>
      <c r="R450" s="73"/>
      <c r="S450" s="37"/>
    </row>
    <row r="451" spans="1:19">
      <c r="A451" s="37"/>
      <c r="B451" s="101"/>
      <c r="C451" s="101"/>
      <c r="D451" s="37"/>
      <c r="E451" s="101"/>
      <c r="F451" s="101"/>
      <c r="G451" s="65"/>
      <c r="H451" s="65"/>
      <c r="I451" s="101"/>
      <c r="J451" s="37"/>
      <c r="K451" s="37"/>
      <c r="L451" s="37"/>
      <c r="M451" s="37"/>
      <c r="N451" s="74"/>
      <c r="O451" s="74"/>
      <c r="P451" s="74"/>
      <c r="Q451" s="74"/>
      <c r="R451" s="73"/>
      <c r="S451" s="37"/>
    </row>
    <row r="452" spans="1:19">
      <c r="A452" s="37"/>
      <c r="B452" s="101"/>
      <c r="C452" s="101"/>
      <c r="D452" s="37"/>
      <c r="E452" s="101"/>
      <c r="F452" s="101"/>
      <c r="G452" s="65"/>
      <c r="H452" s="65"/>
      <c r="I452" s="101"/>
      <c r="J452" s="37"/>
      <c r="K452" s="37"/>
      <c r="L452" s="37"/>
      <c r="M452" s="37"/>
      <c r="N452" s="74"/>
      <c r="O452" s="74"/>
      <c r="P452" s="74"/>
      <c r="Q452" s="74"/>
      <c r="R452" s="73"/>
      <c r="S452" s="37"/>
    </row>
    <row r="453" spans="1:19">
      <c r="A453" s="37"/>
      <c r="B453" s="101"/>
      <c r="C453" s="101"/>
      <c r="D453" s="37"/>
      <c r="E453" s="101"/>
      <c r="F453" s="101"/>
      <c r="G453" s="65"/>
      <c r="H453" s="65"/>
      <c r="I453" s="101"/>
      <c r="J453" s="37"/>
      <c r="K453" s="37"/>
      <c r="L453" s="37"/>
      <c r="M453" s="37"/>
      <c r="N453" s="74"/>
      <c r="O453" s="74"/>
      <c r="P453" s="74"/>
      <c r="Q453" s="74"/>
      <c r="R453" s="73"/>
      <c r="S453" s="37"/>
    </row>
    <row r="454" spans="1:19">
      <c r="A454" s="37"/>
      <c r="B454" s="101"/>
      <c r="C454" s="101"/>
      <c r="D454" s="37"/>
      <c r="E454" s="101"/>
      <c r="F454" s="101"/>
      <c r="G454" s="65"/>
      <c r="H454" s="65"/>
      <c r="I454" s="101"/>
      <c r="J454" s="37"/>
      <c r="K454" s="37"/>
      <c r="L454" s="37"/>
      <c r="M454" s="37"/>
      <c r="N454" s="74"/>
      <c r="O454" s="74"/>
      <c r="P454" s="74"/>
      <c r="Q454" s="74"/>
      <c r="R454" s="73"/>
      <c r="S454" s="37"/>
    </row>
    <row r="455" spans="1:19">
      <c r="A455" s="37"/>
      <c r="B455" s="101"/>
      <c r="C455" s="101"/>
      <c r="D455" s="37"/>
      <c r="E455" s="101"/>
      <c r="F455" s="101"/>
      <c r="G455" s="65"/>
      <c r="H455" s="65"/>
      <c r="I455" s="101"/>
      <c r="J455" s="37"/>
      <c r="K455" s="37"/>
      <c r="L455" s="37"/>
      <c r="M455" s="37"/>
      <c r="N455" s="74"/>
      <c r="O455" s="74"/>
      <c r="P455" s="74"/>
      <c r="Q455" s="74"/>
      <c r="R455" s="73"/>
      <c r="S455" s="37"/>
    </row>
    <row r="456" spans="1:19">
      <c r="A456" s="37"/>
      <c r="B456" s="101"/>
      <c r="C456" s="101"/>
      <c r="D456" s="37"/>
      <c r="E456" s="101"/>
      <c r="F456" s="101"/>
      <c r="G456" s="65"/>
      <c r="H456" s="65"/>
      <c r="I456" s="101"/>
      <c r="J456" s="37"/>
      <c r="K456" s="37"/>
      <c r="L456" s="37"/>
      <c r="M456" s="37"/>
      <c r="N456" s="74"/>
      <c r="O456" s="74"/>
      <c r="P456" s="74"/>
      <c r="Q456" s="74"/>
      <c r="R456" s="73"/>
      <c r="S456" s="37"/>
    </row>
    <row r="457" spans="1:19">
      <c r="A457" s="37"/>
      <c r="B457" s="101"/>
      <c r="C457" s="101"/>
      <c r="D457" s="37"/>
      <c r="E457" s="101"/>
      <c r="F457" s="101"/>
      <c r="G457" s="65"/>
      <c r="H457" s="65"/>
      <c r="I457" s="101"/>
      <c r="J457" s="37"/>
      <c r="K457" s="37"/>
      <c r="L457" s="37"/>
      <c r="M457" s="37"/>
      <c r="N457" s="74"/>
      <c r="O457" s="74"/>
      <c r="P457" s="74"/>
      <c r="Q457" s="74"/>
      <c r="R457" s="73"/>
      <c r="S457" s="37"/>
    </row>
    <row r="458" spans="1:19">
      <c r="A458" s="37"/>
      <c r="B458" s="101"/>
      <c r="C458" s="101"/>
      <c r="D458" s="37"/>
      <c r="E458" s="101"/>
      <c r="F458" s="101"/>
      <c r="G458" s="65"/>
      <c r="H458" s="65"/>
      <c r="I458" s="101"/>
      <c r="J458" s="37"/>
      <c r="K458" s="37"/>
      <c r="L458" s="37"/>
      <c r="M458" s="37"/>
      <c r="N458" s="74"/>
      <c r="O458" s="74"/>
      <c r="P458" s="74"/>
      <c r="Q458" s="74"/>
      <c r="R458" s="73"/>
      <c r="S458" s="37"/>
    </row>
    <row r="459" spans="1:19">
      <c r="A459" s="37"/>
      <c r="B459" s="101"/>
      <c r="C459" s="101"/>
      <c r="D459" s="37"/>
      <c r="E459" s="101"/>
      <c r="F459" s="101"/>
      <c r="G459" s="65"/>
      <c r="H459" s="65"/>
      <c r="I459" s="101"/>
      <c r="J459" s="37"/>
      <c r="K459" s="37"/>
      <c r="L459" s="37"/>
      <c r="M459" s="37"/>
      <c r="N459" s="74"/>
      <c r="O459" s="74"/>
      <c r="P459" s="74"/>
      <c r="Q459" s="74"/>
      <c r="R459" s="73"/>
      <c r="S459" s="37"/>
    </row>
    <row r="460" spans="1:19">
      <c r="A460" s="37"/>
      <c r="B460" s="101"/>
      <c r="C460" s="101"/>
      <c r="D460" s="37"/>
      <c r="E460" s="101"/>
      <c r="F460" s="101"/>
      <c r="G460" s="65"/>
      <c r="H460" s="65"/>
      <c r="I460" s="101"/>
      <c r="J460" s="37"/>
      <c r="K460" s="37"/>
      <c r="L460" s="37"/>
      <c r="M460" s="37"/>
      <c r="N460" s="74"/>
      <c r="O460" s="74"/>
      <c r="P460" s="74"/>
      <c r="Q460" s="74"/>
      <c r="R460" s="73"/>
      <c r="S460" s="37"/>
    </row>
    <row r="461" spans="1:19">
      <c r="A461" s="37"/>
      <c r="B461" s="101"/>
      <c r="C461" s="101"/>
      <c r="D461" s="37"/>
      <c r="E461" s="101"/>
      <c r="F461" s="101"/>
      <c r="G461" s="65"/>
      <c r="H461" s="65"/>
      <c r="I461" s="101"/>
      <c r="J461" s="37"/>
      <c r="K461" s="37"/>
      <c r="L461" s="37"/>
      <c r="M461" s="37"/>
      <c r="N461" s="74"/>
      <c r="O461" s="74"/>
      <c r="P461" s="74"/>
      <c r="Q461" s="74"/>
      <c r="R461" s="73"/>
      <c r="S461" s="37"/>
    </row>
    <row r="462" spans="1:19">
      <c r="A462" s="37"/>
      <c r="B462" s="101"/>
      <c r="C462" s="101"/>
      <c r="D462" s="37"/>
      <c r="E462" s="101"/>
      <c r="F462" s="101"/>
      <c r="G462" s="65"/>
      <c r="H462" s="65"/>
      <c r="I462" s="101"/>
      <c r="J462" s="37"/>
      <c r="K462" s="37"/>
      <c r="L462" s="37"/>
      <c r="M462" s="37"/>
      <c r="N462" s="74"/>
      <c r="O462" s="74"/>
      <c r="P462" s="74"/>
      <c r="Q462" s="74"/>
      <c r="R462" s="73"/>
      <c r="S462" s="37"/>
    </row>
    <row r="463" spans="1:19">
      <c r="A463" s="37"/>
      <c r="B463" s="101"/>
      <c r="C463" s="101"/>
      <c r="D463" s="37"/>
      <c r="E463" s="101"/>
      <c r="F463" s="101"/>
      <c r="G463" s="65"/>
      <c r="H463" s="65"/>
      <c r="I463" s="101"/>
      <c r="J463" s="37"/>
      <c r="K463" s="37"/>
      <c r="L463" s="37"/>
      <c r="M463" s="37"/>
      <c r="N463" s="74"/>
      <c r="O463" s="74"/>
      <c r="P463" s="74"/>
      <c r="Q463" s="74"/>
      <c r="R463" s="73"/>
      <c r="S463" s="37"/>
    </row>
    <row r="464" spans="1:19">
      <c r="A464" s="37"/>
      <c r="B464" s="101"/>
      <c r="C464" s="101"/>
      <c r="D464" s="37"/>
      <c r="E464" s="101"/>
      <c r="F464" s="101"/>
      <c r="G464" s="65"/>
      <c r="H464" s="65"/>
      <c r="I464" s="101"/>
      <c r="J464" s="37"/>
      <c r="K464" s="37"/>
      <c r="L464" s="37"/>
      <c r="M464" s="37"/>
      <c r="N464" s="74"/>
      <c r="O464" s="74"/>
      <c r="P464" s="74"/>
      <c r="Q464" s="74"/>
      <c r="R464" s="73"/>
      <c r="S464" s="37"/>
    </row>
    <row r="465" spans="1:19">
      <c r="A465" s="37"/>
      <c r="B465" s="101"/>
      <c r="C465" s="101"/>
      <c r="D465" s="37"/>
      <c r="E465" s="101"/>
      <c r="F465" s="101"/>
      <c r="G465" s="65"/>
      <c r="H465" s="65"/>
      <c r="I465" s="101"/>
      <c r="J465" s="37"/>
      <c r="K465" s="37"/>
      <c r="L465" s="37"/>
      <c r="M465" s="37"/>
      <c r="N465" s="74"/>
      <c r="O465" s="74"/>
      <c r="P465" s="74"/>
      <c r="Q465" s="74"/>
      <c r="R465" s="73"/>
      <c r="S465" s="37"/>
    </row>
    <row r="466" spans="1:19">
      <c r="A466" s="37"/>
      <c r="B466" s="101"/>
      <c r="C466" s="101"/>
      <c r="D466" s="37"/>
      <c r="E466" s="101"/>
      <c r="F466" s="101"/>
      <c r="G466" s="65"/>
      <c r="H466" s="65"/>
      <c r="I466" s="101"/>
      <c r="J466" s="37"/>
      <c r="K466" s="37"/>
      <c r="L466" s="37"/>
      <c r="M466" s="37"/>
      <c r="N466" s="74"/>
      <c r="O466" s="74"/>
      <c r="P466" s="74"/>
      <c r="Q466" s="74"/>
      <c r="R466" s="73"/>
      <c r="S466" s="37"/>
    </row>
    <row r="467" spans="1:19">
      <c r="A467" s="37"/>
      <c r="B467" s="101"/>
      <c r="C467" s="101"/>
      <c r="D467" s="37"/>
      <c r="E467" s="101"/>
      <c r="F467" s="101"/>
      <c r="G467" s="65"/>
      <c r="H467" s="65"/>
      <c r="I467" s="101"/>
      <c r="J467" s="37"/>
      <c r="K467" s="37"/>
      <c r="L467" s="37"/>
      <c r="M467" s="37"/>
      <c r="N467" s="74"/>
      <c r="O467" s="74"/>
      <c r="P467" s="74"/>
      <c r="Q467" s="74"/>
      <c r="R467" s="73"/>
      <c r="S467" s="37"/>
    </row>
    <row r="468" spans="1:19">
      <c r="A468" s="37"/>
      <c r="B468" s="101"/>
      <c r="C468" s="101"/>
      <c r="D468" s="37"/>
      <c r="E468" s="101"/>
      <c r="F468" s="101"/>
      <c r="G468" s="65"/>
      <c r="H468" s="65"/>
      <c r="I468" s="101"/>
      <c r="J468" s="37"/>
      <c r="K468" s="37"/>
      <c r="L468" s="37"/>
      <c r="M468" s="37"/>
      <c r="N468" s="74"/>
      <c r="O468" s="74"/>
      <c r="P468" s="74"/>
      <c r="Q468" s="74"/>
      <c r="R468" s="73"/>
      <c r="S468" s="37"/>
    </row>
    <row r="469" spans="1:19">
      <c r="A469" s="37"/>
      <c r="B469" s="101"/>
      <c r="C469" s="101"/>
      <c r="D469" s="37"/>
      <c r="E469" s="101"/>
      <c r="F469" s="101"/>
      <c r="G469" s="65"/>
      <c r="H469" s="65"/>
      <c r="I469" s="101"/>
      <c r="J469" s="37"/>
      <c r="K469" s="37"/>
      <c r="L469" s="37"/>
      <c r="M469" s="37"/>
      <c r="N469" s="74"/>
      <c r="O469" s="74"/>
      <c r="P469" s="74"/>
      <c r="Q469" s="74"/>
      <c r="R469" s="73"/>
      <c r="S469" s="37"/>
    </row>
    <row r="470" spans="1:19">
      <c r="A470" s="37"/>
      <c r="B470" s="101"/>
      <c r="C470" s="101"/>
      <c r="D470" s="37"/>
      <c r="E470" s="101"/>
      <c r="F470" s="101"/>
      <c r="G470" s="65"/>
      <c r="H470" s="65"/>
      <c r="I470" s="101"/>
      <c r="J470" s="37"/>
      <c r="K470" s="37"/>
      <c r="L470" s="37"/>
      <c r="M470" s="37"/>
      <c r="N470" s="74"/>
      <c r="O470" s="74"/>
      <c r="P470" s="74"/>
      <c r="Q470" s="74"/>
      <c r="R470" s="73"/>
      <c r="S470" s="37"/>
    </row>
    <row r="471" spans="1:19">
      <c r="A471" s="37"/>
      <c r="B471" s="101"/>
      <c r="C471" s="101"/>
      <c r="D471" s="37"/>
      <c r="E471" s="101"/>
      <c r="F471" s="101"/>
      <c r="G471" s="65"/>
      <c r="H471" s="65"/>
      <c r="I471" s="101"/>
      <c r="J471" s="37"/>
      <c r="K471" s="37"/>
      <c r="L471" s="37"/>
      <c r="M471" s="37"/>
      <c r="N471" s="74"/>
      <c r="O471" s="74"/>
      <c r="P471" s="74"/>
      <c r="Q471" s="74"/>
      <c r="R471" s="73"/>
      <c r="S471" s="37"/>
    </row>
    <row r="472" spans="1:19">
      <c r="A472" s="37"/>
      <c r="B472" s="101"/>
      <c r="C472" s="101"/>
      <c r="D472" s="37"/>
      <c r="E472" s="101"/>
      <c r="F472" s="101"/>
      <c r="G472" s="65"/>
      <c r="H472" s="65"/>
      <c r="I472" s="101"/>
      <c r="J472" s="37"/>
      <c r="K472" s="37"/>
      <c r="L472" s="37"/>
      <c r="M472" s="37"/>
      <c r="N472" s="74"/>
      <c r="O472" s="74"/>
      <c r="P472" s="74"/>
      <c r="Q472" s="74"/>
      <c r="R472" s="73"/>
      <c r="S472" s="37"/>
    </row>
    <row r="473" spans="1:19">
      <c r="A473" s="37"/>
      <c r="B473" s="101"/>
      <c r="C473" s="101"/>
      <c r="D473" s="37"/>
      <c r="E473" s="101"/>
      <c r="F473" s="101"/>
      <c r="G473" s="65"/>
      <c r="H473" s="65"/>
      <c r="I473" s="101"/>
      <c r="J473" s="37"/>
      <c r="K473" s="37"/>
      <c r="L473" s="37"/>
      <c r="M473" s="37"/>
      <c r="N473" s="74"/>
      <c r="O473" s="74"/>
      <c r="P473" s="74"/>
      <c r="Q473" s="74"/>
      <c r="R473" s="73"/>
      <c r="S473" s="37"/>
    </row>
    <row r="474" spans="1:19">
      <c r="A474" s="37"/>
      <c r="B474" s="101"/>
      <c r="C474" s="101"/>
      <c r="D474" s="37"/>
      <c r="E474" s="101"/>
      <c r="F474" s="101"/>
      <c r="G474" s="65"/>
      <c r="H474" s="65"/>
      <c r="I474" s="101"/>
      <c r="J474" s="37"/>
      <c r="K474" s="37"/>
      <c r="L474" s="37"/>
      <c r="M474" s="37"/>
      <c r="N474" s="74"/>
      <c r="O474" s="74"/>
      <c r="P474" s="74"/>
      <c r="Q474" s="74"/>
      <c r="R474" s="73"/>
      <c r="S474" s="37"/>
    </row>
    <row r="475" spans="1:19">
      <c r="A475" s="37"/>
      <c r="B475" s="101"/>
      <c r="C475" s="101"/>
      <c r="D475" s="37"/>
      <c r="E475" s="101"/>
      <c r="F475" s="101"/>
      <c r="G475" s="65"/>
      <c r="H475" s="65"/>
      <c r="I475" s="101"/>
      <c r="J475" s="37"/>
      <c r="K475" s="37"/>
      <c r="L475" s="37"/>
      <c r="M475" s="37"/>
      <c r="N475" s="74"/>
      <c r="O475" s="74"/>
      <c r="P475" s="74"/>
      <c r="Q475" s="74"/>
      <c r="R475" s="73"/>
      <c r="S475" s="37"/>
    </row>
    <row r="476" spans="1:19">
      <c r="A476" s="37"/>
      <c r="B476" s="101"/>
      <c r="C476" s="101"/>
      <c r="D476" s="37"/>
      <c r="E476" s="101"/>
      <c r="F476" s="101"/>
      <c r="G476" s="65"/>
      <c r="H476" s="65"/>
      <c r="I476" s="101"/>
      <c r="J476" s="37"/>
      <c r="K476" s="37"/>
      <c r="L476" s="37"/>
      <c r="M476" s="37"/>
      <c r="N476" s="74"/>
      <c r="O476" s="74"/>
      <c r="P476" s="74"/>
      <c r="Q476" s="74"/>
      <c r="R476" s="73"/>
      <c r="S476" s="37"/>
    </row>
    <row r="477" spans="1:19">
      <c r="A477" s="37"/>
      <c r="B477" s="101"/>
      <c r="C477" s="101"/>
      <c r="D477" s="37"/>
      <c r="E477" s="101"/>
      <c r="F477" s="101"/>
      <c r="G477" s="65"/>
      <c r="H477" s="65"/>
      <c r="I477" s="101"/>
      <c r="J477" s="37"/>
      <c r="K477" s="37"/>
      <c r="L477" s="37"/>
      <c r="M477" s="37"/>
      <c r="N477" s="74"/>
      <c r="O477" s="74"/>
      <c r="P477" s="74"/>
      <c r="Q477" s="74"/>
      <c r="R477" s="73"/>
      <c r="S477" s="37"/>
    </row>
    <row r="478" spans="1:19">
      <c r="A478" s="37"/>
      <c r="B478" s="101"/>
      <c r="C478" s="101"/>
      <c r="D478" s="37"/>
      <c r="E478" s="101"/>
      <c r="F478" s="101"/>
      <c r="G478" s="65"/>
      <c r="H478" s="65"/>
      <c r="I478" s="101"/>
      <c r="J478" s="37"/>
      <c r="K478" s="37"/>
      <c r="L478" s="37"/>
      <c r="M478" s="37"/>
      <c r="N478" s="74"/>
      <c r="O478" s="74"/>
      <c r="P478" s="74"/>
      <c r="Q478" s="74"/>
      <c r="R478" s="73"/>
      <c r="S478" s="37"/>
    </row>
    <row r="479" spans="1:19">
      <c r="A479" s="37"/>
      <c r="B479" s="101"/>
      <c r="C479" s="101"/>
      <c r="D479" s="37"/>
      <c r="E479" s="101"/>
      <c r="F479" s="101"/>
      <c r="G479" s="65"/>
      <c r="H479" s="65"/>
      <c r="I479" s="101"/>
      <c r="J479" s="37"/>
      <c r="K479" s="37"/>
      <c r="L479" s="37"/>
      <c r="M479" s="37"/>
      <c r="N479" s="74"/>
      <c r="O479" s="74"/>
      <c r="P479" s="74"/>
      <c r="Q479" s="74"/>
      <c r="R479" s="73"/>
      <c r="S479" s="37"/>
    </row>
    <row r="480" spans="1:19">
      <c r="A480" s="37"/>
      <c r="B480" s="101"/>
      <c r="C480" s="101"/>
      <c r="D480" s="37"/>
      <c r="E480" s="101"/>
      <c r="F480" s="101"/>
      <c r="G480" s="65"/>
      <c r="H480" s="65"/>
      <c r="I480" s="101"/>
      <c r="J480" s="37"/>
      <c r="K480" s="37"/>
      <c r="L480" s="37"/>
      <c r="M480" s="37"/>
      <c r="N480" s="74"/>
      <c r="O480" s="74"/>
      <c r="P480" s="74"/>
      <c r="Q480" s="74"/>
      <c r="R480" s="73"/>
      <c r="S480" s="37"/>
    </row>
    <row r="481" spans="1:19">
      <c r="A481" s="37"/>
      <c r="B481" s="101"/>
      <c r="C481" s="101"/>
      <c r="D481" s="37"/>
      <c r="E481" s="101"/>
      <c r="F481" s="101"/>
      <c r="G481" s="65"/>
      <c r="H481" s="65"/>
      <c r="I481" s="101"/>
      <c r="J481" s="37"/>
      <c r="K481" s="37"/>
      <c r="L481" s="37"/>
      <c r="M481" s="37"/>
      <c r="N481" s="74"/>
      <c r="O481" s="74"/>
      <c r="P481" s="74"/>
      <c r="Q481" s="74"/>
      <c r="R481" s="73"/>
      <c r="S481" s="37"/>
    </row>
    <row r="482" spans="1:19">
      <c r="A482" s="37"/>
      <c r="B482" s="101"/>
      <c r="C482" s="101"/>
      <c r="D482" s="37"/>
      <c r="E482" s="101"/>
      <c r="F482" s="101"/>
      <c r="G482" s="65"/>
      <c r="H482" s="65"/>
      <c r="I482" s="101"/>
      <c r="J482" s="37"/>
      <c r="K482" s="37"/>
      <c r="L482" s="37"/>
      <c r="M482" s="37"/>
      <c r="N482" s="74"/>
      <c r="O482" s="74"/>
      <c r="P482" s="74"/>
      <c r="Q482" s="74"/>
      <c r="R482" s="73"/>
      <c r="S482" s="37"/>
    </row>
    <row r="483" spans="1:19">
      <c r="A483" s="37"/>
      <c r="B483" s="101"/>
      <c r="C483" s="101"/>
      <c r="D483" s="37"/>
      <c r="E483" s="101"/>
      <c r="F483" s="101"/>
      <c r="G483" s="65"/>
      <c r="H483" s="65"/>
      <c r="I483" s="101"/>
      <c r="J483" s="37"/>
      <c r="K483" s="37"/>
      <c r="L483" s="37"/>
      <c r="M483" s="37"/>
      <c r="N483" s="74"/>
      <c r="O483" s="74"/>
      <c r="P483" s="74"/>
      <c r="Q483" s="74"/>
      <c r="R483" s="73"/>
      <c r="S483" s="37"/>
    </row>
    <row r="484" spans="1:19">
      <c r="A484" s="37"/>
      <c r="B484" s="101"/>
      <c r="C484" s="101"/>
      <c r="D484" s="37"/>
      <c r="E484" s="101"/>
      <c r="F484" s="101"/>
      <c r="G484" s="65"/>
      <c r="H484" s="65"/>
      <c r="I484" s="101"/>
      <c r="J484" s="37"/>
      <c r="K484" s="37"/>
      <c r="L484" s="37"/>
      <c r="M484" s="37"/>
      <c r="N484" s="74"/>
      <c r="O484" s="74"/>
      <c r="P484" s="74"/>
      <c r="Q484" s="74"/>
      <c r="R484" s="73"/>
      <c r="S484" s="37"/>
    </row>
    <row r="485" spans="1:19">
      <c r="A485" s="37"/>
      <c r="B485" s="101"/>
      <c r="C485" s="101"/>
      <c r="D485" s="37"/>
      <c r="E485" s="101"/>
      <c r="F485" s="101"/>
      <c r="G485" s="65"/>
      <c r="H485" s="65"/>
      <c r="I485" s="101"/>
      <c r="J485" s="37"/>
      <c r="K485" s="37"/>
      <c r="L485" s="37"/>
      <c r="M485" s="37"/>
      <c r="N485" s="74"/>
      <c r="O485" s="74"/>
      <c r="P485" s="74"/>
      <c r="Q485" s="74"/>
      <c r="R485" s="73"/>
      <c r="S485" s="37"/>
    </row>
    <row r="486" spans="1:19">
      <c r="A486" s="37"/>
      <c r="B486" s="101"/>
      <c r="C486" s="101"/>
      <c r="D486" s="37"/>
      <c r="E486" s="101"/>
      <c r="F486" s="101"/>
      <c r="G486" s="65"/>
      <c r="H486" s="65"/>
      <c r="I486" s="101"/>
      <c r="J486" s="37"/>
      <c r="K486" s="37"/>
      <c r="L486" s="37"/>
      <c r="M486" s="37"/>
      <c r="N486" s="74"/>
      <c r="O486" s="74"/>
      <c r="P486" s="74"/>
      <c r="Q486" s="74"/>
      <c r="R486" s="73"/>
      <c r="S486" s="37"/>
    </row>
    <row r="487" spans="1:19">
      <c r="A487" s="37"/>
      <c r="B487" s="101"/>
      <c r="C487" s="101"/>
      <c r="D487" s="37"/>
      <c r="E487" s="101"/>
      <c r="F487" s="101"/>
      <c r="G487" s="65"/>
      <c r="H487" s="65"/>
      <c r="I487" s="101"/>
      <c r="J487" s="37"/>
      <c r="K487" s="37"/>
      <c r="L487" s="37"/>
      <c r="M487" s="37"/>
      <c r="N487" s="74"/>
      <c r="O487" s="74"/>
      <c r="P487" s="74"/>
      <c r="Q487" s="74"/>
      <c r="R487" s="73"/>
      <c r="S487" s="37"/>
    </row>
    <row r="488" spans="1:19">
      <c r="A488" s="37"/>
      <c r="B488" s="101"/>
      <c r="C488" s="101"/>
      <c r="D488" s="37"/>
      <c r="E488" s="101"/>
      <c r="F488" s="101"/>
      <c r="G488" s="65"/>
      <c r="H488" s="65"/>
      <c r="I488" s="101"/>
      <c r="J488" s="37"/>
      <c r="K488" s="37"/>
      <c r="L488" s="37"/>
      <c r="M488" s="37"/>
      <c r="N488" s="74"/>
      <c r="O488" s="74"/>
      <c r="P488" s="74"/>
      <c r="Q488" s="74"/>
      <c r="R488" s="73"/>
      <c r="S488" s="37"/>
    </row>
    <row r="489" spans="1:19">
      <c r="A489" s="37"/>
      <c r="B489" s="101"/>
      <c r="C489" s="101"/>
      <c r="D489" s="37"/>
      <c r="E489" s="101"/>
      <c r="F489" s="101"/>
      <c r="G489" s="65"/>
      <c r="H489" s="65"/>
      <c r="I489" s="101"/>
      <c r="J489" s="37"/>
      <c r="K489" s="37"/>
      <c r="L489" s="37"/>
      <c r="M489" s="37"/>
      <c r="N489" s="74"/>
      <c r="O489" s="74"/>
      <c r="P489" s="74"/>
      <c r="Q489" s="74"/>
      <c r="R489" s="73"/>
      <c r="S489" s="37"/>
    </row>
    <row r="490" spans="1:19">
      <c r="A490" s="37"/>
      <c r="B490" s="101"/>
      <c r="C490" s="101"/>
      <c r="D490" s="37"/>
      <c r="E490" s="101"/>
      <c r="F490" s="101"/>
      <c r="G490" s="65"/>
      <c r="H490" s="65"/>
      <c r="I490" s="101"/>
      <c r="J490" s="37"/>
      <c r="K490" s="37"/>
      <c r="L490" s="37"/>
      <c r="M490" s="37"/>
      <c r="N490" s="74"/>
      <c r="O490" s="74"/>
      <c r="P490" s="74"/>
      <c r="Q490" s="74"/>
      <c r="R490" s="73"/>
      <c r="S490" s="37"/>
    </row>
    <row r="491" spans="1:19">
      <c r="A491" s="37"/>
      <c r="B491" s="101"/>
      <c r="C491" s="101"/>
      <c r="D491" s="37"/>
      <c r="E491" s="101"/>
      <c r="F491" s="101"/>
      <c r="G491" s="65"/>
      <c r="H491" s="65"/>
      <c r="I491" s="101"/>
      <c r="J491" s="37"/>
      <c r="K491" s="37"/>
      <c r="L491" s="37"/>
      <c r="M491" s="37"/>
      <c r="N491" s="74"/>
      <c r="O491" s="74"/>
      <c r="P491" s="74"/>
      <c r="Q491" s="74"/>
      <c r="R491" s="73"/>
      <c r="S491" s="37"/>
    </row>
    <row r="492" spans="1:19">
      <c r="A492" s="37"/>
      <c r="B492" s="101"/>
      <c r="C492" s="101"/>
      <c r="D492" s="37"/>
      <c r="E492" s="101"/>
      <c r="F492" s="101"/>
      <c r="G492" s="65"/>
      <c r="H492" s="65"/>
      <c r="I492" s="101"/>
      <c r="J492" s="37"/>
      <c r="K492" s="37"/>
      <c r="L492" s="37"/>
      <c r="M492" s="37"/>
      <c r="N492" s="74"/>
      <c r="O492" s="74"/>
      <c r="P492" s="74"/>
      <c r="Q492" s="74"/>
      <c r="R492" s="73"/>
      <c r="S492" s="37"/>
    </row>
    <row r="493" spans="1:19">
      <c r="A493" s="37"/>
      <c r="B493" s="101"/>
      <c r="C493" s="101"/>
      <c r="D493" s="37"/>
      <c r="E493" s="101"/>
      <c r="F493" s="101"/>
      <c r="G493" s="65"/>
      <c r="H493" s="65"/>
      <c r="I493" s="101"/>
      <c r="J493" s="37"/>
      <c r="K493" s="37"/>
      <c r="L493" s="37"/>
      <c r="M493" s="37"/>
      <c r="N493" s="74"/>
      <c r="O493" s="74"/>
      <c r="P493" s="74"/>
      <c r="Q493" s="74"/>
      <c r="R493" s="73"/>
      <c r="S493" s="37"/>
    </row>
    <row r="494" spans="1:19">
      <c r="A494" s="37"/>
      <c r="B494" s="101"/>
      <c r="C494" s="101"/>
      <c r="D494" s="37"/>
      <c r="E494" s="101"/>
      <c r="F494" s="101"/>
      <c r="G494" s="65"/>
      <c r="H494" s="65"/>
      <c r="I494" s="101"/>
      <c r="J494" s="37"/>
      <c r="K494" s="37"/>
      <c r="L494" s="37"/>
      <c r="M494" s="37"/>
      <c r="N494" s="74"/>
      <c r="O494" s="74"/>
      <c r="P494" s="74"/>
      <c r="Q494" s="74"/>
      <c r="R494" s="73"/>
      <c r="S494" s="37"/>
    </row>
    <row r="495" spans="1:19">
      <c r="A495" s="37"/>
      <c r="B495" s="101"/>
      <c r="C495" s="101"/>
      <c r="D495" s="37"/>
      <c r="E495" s="101"/>
      <c r="F495" s="101"/>
      <c r="G495" s="65"/>
      <c r="H495" s="65"/>
      <c r="I495" s="101"/>
      <c r="J495" s="37"/>
      <c r="K495" s="37"/>
      <c r="L495" s="37"/>
      <c r="M495" s="37"/>
      <c r="N495" s="74"/>
      <c r="O495" s="74"/>
      <c r="P495" s="74"/>
      <c r="Q495" s="74"/>
      <c r="R495" s="73"/>
      <c r="S495" s="37"/>
    </row>
    <row r="496" spans="1:19">
      <c r="A496" s="37"/>
      <c r="B496" s="101"/>
      <c r="C496" s="101"/>
      <c r="D496" s="37"/>
      <c r="E496" s="101"/>
      <c r="F496" s="101"/>
      <c r="G496" s="65"/>
      <c r="H496" s="65"/>
      <c r="I496" s="101"/>
      <c r="J496" s="37"/>
      <c r="K496" s="37"/>
      <c r="L496" s="37"/>
      <c r="M496" s="37"/>
      <c r="N496" s="74"/>
      <c r="O496" s="74"/>
      <c r="P496" s="74"/>
      <c r="Q496" s="74"/>
      <c r="R496" s="73"/>
      <c r="S496" s="37"/>
    </row>
    <row r="497" spans="1:19">
      <c r="A497" s="37"/>
      <c r="B497" s="101"/>
      <c r="C497" s="101"/>
      <c r="D497" s="37"/>
      <c r="E497" s="101"/>
      <c r="F497" s="101"/>
      <c r="G497" s="65"/>
      <c r="H497" s="65"/>
      <c r="I497" s="101"/>
      <c r="J497" s="37"/>
      <c r="K497" s="37"/>
      <c r="L497" s="37"/>
      <c r="M497" s="37"/>
      <c r="N497" s="74"/>
      <c r="O497" s="74"/>
      <c r="P497" s="74"/>
      <c r="Q497" s="74"/>
      <c r="R497" s="73"/>
      <c r="S497" s="37"/>
    </row>
    <row r="498" spans="1:19">
      <c r="A498" s="37"/>
      <c r="B498" s="101"/>
      <c r="C498" s="101"/>
      <c r="D498" s="37"/>
      <c r="E498" s="101"/>
      <c r="F498" s="101"/>
      <c r="G498" s="65"/>
      <c r="H498" s="65"/>
      <c r="I498" s="101"/>
      <c r="J498" s="37"/>
      <c r="K498" s="37"/>
      <c r="L498" s="37"/>
      <c r="M498" s="37"/>
      <c r="N498" s="74"/>
      <c r="O498" s="74"/>
      <c r="P498" s="74"/>
      <c r="Q498" s="74"/>
      <c r="R498" s="73"/>
      <c r="S498" s="37"/>
    </row>
    <row r="499" spans="1:19">
      <c r="A499" s="37"/>
      <c r="B499" s="101"/>
      <c r="C499" s="101"/>
      <c r="D499" s="37"/>
      <c r="E499" s="101"/>
      <c r="F499" s="101"/>
      <c r="G499" s="65"/>
      <c r="H499" s="65"/>
      <c r="I499" s="101"/>
      <c r="J499" s="37"/>
      <c r="K499" s="37"/>
      <c r="L499" s="37"/>
      <c r="M499" s="37"/>
      <c r="N499" s="74"/>
      <c r="O499" s="74"/>
      <c r="P499" s="74"/>
      <c r="Q499" s="74"/>
      <c r="R499" s="73"/>
      <c r="S499" s="37"/>
    </row>
    <row r="500" spans="1:19">
      <c r="A500" s="37"/>
      <c r="B500" s="101"/>
      <c r="C500" s="101"/>
      <c r="D500" s="37"/>
      <c r="E500" s="101"/>
      <c r="F500" s="101"/>
      <c r="G500" s="65"/>
      <c r="H500" s="65"/>
      <c r="I500" s="101"/>
      <c r="J500" s="37"/>
      <c r="K500" s="37"/>
      <c r="L500" s="37"/>
      <c r="M500" s="37"/>
      <c r="N500" s="74"/>
      <c r="O500" s="74"/>
      <c r="P500" s="74"/>
      <c r="Q500" s="74"/>
      <c r="R500" s="73"/>
      <c r="S500" s="37"/>
    </row>
    <row r="501" spans="1:19">
      <c r="A501" s="37"/>
      <c r="B501" s="101"/>
      <c r="C501" s="101"/>
      <c r="D501" s="37"/>
      <c r="E501" s="101"/>
      <c r="F501" s="101"/>
      <c r="G501" s="65"/>
      <c r="H501" s="65"/>
      <c r="I501" s="101"/>
      <c r="J501" s="37"/>
      <c r="K501" s="37"/>
      <c r="L501" s="37"/>
      <c r="M501" s="37"/>
      <c r="N501" s="74"/>
      <c r="O501" s="74"/>
      <c r="P501" s="74"/>
      <c r="Q501" s="74"/>
      <c r="R501" s="73"/>
      <c r="S501" s="37"/>
    </row>
    <row r="502" spans="1:19">
      <c r="A502" s="37"/>
      <c r="B502" s="101"/>
      <c r="C502" s="101"/>
      <c r="D502" s="37"/>
      <c r="E502" s="101"/>
      <c r="F502" s="101"/>
      <c r="G502" s="65"/>
      <c r="H502" s="65"/>
      <c r="I502" s="101"/>
      <c r="J502" s="37"/>
      <c r="K502" s="37"/>
      <c r="L502" s="37"/>
      <c r="M502" s="37"/>
      <c r="N502" s="74"/>
      <c r="O502" s="74"/>
      <c r="P502" s="74"/>
      <c r="Q502" s="74"/>
      <c r="R502" s="73"/>
      <c r="S502" s="37"/>
    </row>
    <row r="503" spans="1:19">
      <c r="A503" s="37"/>
      <c r="B503" s="101"/>
      <c r="C503" s="101"/>
      <c r="D503" s="37"/>
      <c r="E503" s="101"/>
      <c r="F503" s="101"/>
      <c r="G503" s="65"/>
      <c r="H503" s="65"/>
      <c r="I503" s="101"/>
      <c r="J503" s="37"/>
      <c r="K503" s="37"/>
      <c r="L503" s="37"/>
      <c r="M503" s="37"/>
      <c r="N503" s="74"/>
      <c r="O503" s="74"/>
      <c r="P503" s="74"/>
      <c r="Q503" s="74"/>
      <c r="R503" s="73"/>
      <c r="S503" s="37"/>
    </row>
    <row r="504" spans="1:19">
      <c r="A504" s="37"/>
      <c r="B504" s="101"/>
      <c r="C504" s="101"/>
      <c r="D504" s="37"/>
      <c r="E504" s="101"/>
      <c r="F504" s="101"/>
      <c r="G504" s="65"/>
      <c r="H504" s="65"/>
      <c r="I504" s="101"/>
      <c r="J504" s="37"/>
      <c r="K504" s="37"/>
      <c r="L504" s="37"/>
      <c r="M504" s="37"/>
      <c r="N504" s="74"/>
      <c r="O504" s="74"/>
      <c r="P504" s="74"/>
      <c r="Q504" s="74"/>
      <c r="R504" s="73"/>
      <c r="S504" s="37"/>
    </row>
    <row r="505" spans="1:19">
      <c r="A505" s="37"/>
      <c r="B505" s="101"/>
      <c r="C505" s="101"/>
      <c r="D505" s="37"/>
      <c r="E505" s="101"/>
      <c r="F505" s="101"/>
      <c r="G505" s="65"/>
      <c r="H505" s="65"/>
      <c r="I505" s="101"/>
      <c r="J505" s="37"/>
      <c r="K505" s="37"/>
      <c r="L505" s="37"/>
      <c r="M505" s="37"/>
      <c r="N505" s="74"/>
      <c r="O505" s="74"/>
      <c r="P505" s="74"/>
      <c r="Q505" s="74"/>
      <c r="R505" s="73"/>
      <c r="S505" s="37"/>
    </row>
    <row r="506" spans="1:19">
      <c r="A506" s="37"/>
      <c r="B506" s="101"/>
      <c r="C506" s="101"/>
      <c r="D506" s="37"/>
      <c r="E506" s="101"/>
      <c r="F506" s="101"/>
      <c r="G506" s="65"/>
      <c r="H506" s="65"/>
      <c r="I506" s="101"/>
      <c r="J506" s="37"/>
      <c r="K506" s="37"/>
      <c r="L506" s="37"/>
      <c r="M506" s="37"/>
      <c r="N506" s="74"/>
      <c r="O506" s="74"/>
      <c r="P506" s="74"/>
      <c r="Q506" s="74"/>
      <c r="R506" s="73"/>
      <c r="S506" s="37"/>
    </row>
    <row r="507" spans="1:19">
      <c r="A507" s="37"/>
      <c r="B507" s="101"/>
      <c r="C507" s="101"/>
      <c r="D507" s="37"/>
      <c r="E507" s="101"/>
      <c r="F507" s="101"/>
      <c r="G507" s="65"/>
      <c r="H507" s="65"/>
      <c r="I507" s="101"/>
      <c r="J507" s="37"/>
      <c r="K507" s="37"/>
      <c r="L507" s="37"/>
      <c r="M507" s="37"/>
      <c r="N507" s="74"/>
      <c r="O507" s="74"/>
      <c r="P507" s="74"/>
      <c r="Q507" s="74"/>
      <c r="R507" s="73"/>
      <c r="S507" s="37"/>
    </row>
    <row r="508" spans="1:19">
      <c r="A508" s="37"/>
      <c r="B508" s="101"/>
      <c r="C508" s="101"/>
      <c r="D508" s="37"/>
      <c r="E508" s="101"/>
      <c r="F508" s="101"/>
      <c r="G508" s="65"/>
      <c r="H508" s="65"/>
      <c r="I508" s="101"/>
      <c r="J508" s="37"/>
      <c r="K508" s="37"/>
      <c r="L508" s="37"/>
      <c r="M508" s="37"/>
      <c r="N508" s="74"/>
      <c r="O508" s="74"/>
      <c r="P508" s="74"/>
      <c r="Q508" s="74"/>
      <c r="R508" s="73"/>
      <c r="S508" s="37"/>
    </row>
  </sheetData>
  <autoFilter ref="A4:IV46" xr:uid="{00000000-0001-0000-0300-000000000000}"/>
  <mergeCells count="1">
    <mergeCell ref="A45:C46"/>
  </mergeCells>
  <pageMargins left="0.7" right="0.7" top="0.78740157499999996" bottom="0.78740157499999996" header="0.3" footer="0.3"/>
  <pageSetup paperSize="9" scale="10" fitToHeight="0" orientation="landscape" r:id="rId1"/>
  <headerFooter alignWithMargins="0"/>
  <ignoredErrors>
    <ignoredError sqref="A48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F20" sqref="F20"/>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1614</v>
      </c>
    </row>
    <row r="2" spans="1:14" ht="14.25" customHeight="1">
      <c r="D2" s="2"/>
      <c r="E2" s="2"/>
      <c r="F2" s="2"/>
      <c r="G2" s="2"/>
      <c r="H2" s="2"/>
      <c r="I2" s="2"/>
      <c r="J2" s="2"/>
      <c r="K2" s="2"/>
      <c r="L2" s="2"/>
      <c r="M2" s="2"/>
      <c r="N2" s="2"/>
    </row>
    <row r="3" spans="1:14" ht="14.25" customHeight="1">
      <c r="A3" s="7" t="s">
        <v>1615</v>
      </c>
      <c r="B3" s="8"/>
      <c r="C3" s="8"/>
      <c r="D3" s="9"/>
      <c r="E3" s="9"/>
      <c r="F3" s="9"/>
      <c r="G3" s="9"/>
      <c r="H3" s="9"/>
      <c r="I3" s="9"/>
      <c r="J3" s="2"/>
      <c r="K3" s="2"/>
      <c r="L3" s="2"/>
      <c r="M3" s="2"/>
      <c r="N3" s="2"/>
    </row>
    <row r="4" spans="1:14" ht="14.25" customHeight="1">
      <c r="A4" s="9" t="s">
        <v>1616</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1617</v>
      </c>
      <c r="B6" s="2"/>
      <c r="C6" s="2"/>
      <c r="D6" s="2"/>
      <c r="E6" s="2"/>
      <c r="F6" s="2"/>
      <c r="G6" s="2"/>
      <c r="H6" s="2"/>
      <c r="I6" s="2"/>
      <c r="J6" s="2"/>
      <c r="K6" s="2"/>
      <c r="L6" s="2"/>
      <c r="M6" s="2"/>
      <c r="N6" s="2"/>
    </row>
    <row r="7" spans="1:14" ht="14.25" customHeight="1">
      <c r="A7" s="2" t="s">
        <v>1618</v>
      </c>
      <c r="B7" s="2"/>
      <c r="C7" s="2"/>
      <c r="D7" s="2"/>
      <c r="E7" s="2"/>
      <c r="F7" s="2"/>
      <c r="G7" s="2"/>
      <c r="H7" s="2"/>
      <c r="I7" s="2"/>
      <c r="J7" s="2"/>
      <c r="K7" s="2"/>
      <c r="L7" s="2"/>
      <c r="M7" s="2"/>
      <c r="N7" s="2"/>
    </row>
    <row r="8" spans="1:14" ht="14.25" customHeight="1">
      <c r="A8" s="2" t="s">
        <v>1619</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1620</v>
      </c>
      <c r="B10" s="11" t="s">
        <v>1621</v>
      </c>
      <c r="C10" s="12" t="s">
        <v>1622</v>
      </c>
      <c r="D10" s="2"/>
      <c r="E10" s="2"/>
      <c r="F10" s="2"/>
      <c r="G10" s="2"/>
      <c r="H10" s="2"/>
      <c r="I10" s="2"/>
      <c r="J10" s="2"/>
      <c r="K10" s="2"/>
      <c r="L10" s="2"/>
      <c r="M10" s="2"/>
      <c r="N10" s="2"/>
    </row>
    <row r="11" spans="1:14" ht="14.25" customHeight="1">
      <c r="A11" s="13" t="s">
        <v>1623</v>
      </c>
      <c r="B11" s="2" t="s">
        <v>1624</v>
      </c>
      <c r="C11" s="14" t="s">
        <v>1625</v>
      </c>
      <c r="D11" s="2"/>
      <c r="E11" s="2"/>
      <c r="F11" s="2"/>
      <c r="G11" s="2"/>
      <c r="H11" s="2"/>
      <c r="I11" s="2"/>
      <c r="J11" s="2"/>
      <c r="K11" s="2"/>
      <c r="L11" s="2"/>
      <c r="M11" s="2"/>
      <c r="N11" s="2"/>
    </row>
    <row r="12" spans="1:14" ht="14.25" customHeight="1">
      <c r="A12" s="15" t="s">
        <v>1626</v>
      </c>
      <c r="B12" s="16" t="s">
        <v>1627</v>
      </c>
      <c r="C12" s="17" t="s">
        <v>1628</v>
      </c>
      <c r="D12" s="2"/>
      <c r="E12" s="2"/>
      <c r="F12" s="2"/>
      <c r="G12" s="2"/>
      <c r="H12" s="2"/>
      <c r="I12" s="2"/>
      <c r="J12" s="2"/>
      <c r="K12" s="2"/>
      <c r="L12" s="2"/>
      <c r="M12" s="2"/>
      <c r="N12" s="2"/>
    </row>
    <row r="13" spans="1:14" ht="14.25" customHeight="1">
      <c r="A13" s="15" t="s">
        <v>1629</v>
      </c>
      <c r="B13" s="16" t="s">
        <v>1627</v>
      </c>
      <c r="C13" s="17" t="s">
        <v>1628</v>
      </c>
      <c r="D13" s="2"/>
      <c r="E13" s="2"/>
      <c r="F13" s="2"/>
      <c r="G13" s="2"/>
      <c r="H13" s="2"/>
      <c r="I13" s="2"/>
      <c r="J13" s="2"/>
      <c r="K13" s="2"/>
      <c r="L13" s="2"/>
      <c r="M13" s="2"/>
      <c r="N13" s="2"/>
    </row>
    <row r="14" spans="1:14" ht="14.25" customHeight="1">
      <c r="A14" s="15" t="s">
        <v>1630</v>
      </c>
      <c r="B14" s="16" t="s">
        <v>1627</v>
      </c>
      <c r="C14" s="17" t="s">
        <v>1628</v>
      </c>
      <c r="D14" s="2"/>
      <c r="E14" s="2"/>
      <c r="F14" s="2"/>
      <c r="G14" s="2"/>
      <c r="H14" s="2"/>
      <c r="I14" s="2"/>
      <c r="J14" s="2"/>
      <c r="K14" s="2"/>
      <c r="L14" s="2"/>
      <c r="M14" s="2"/>
      <c r="N14" s="2"/>
    </row>
    <row r="15" spans="1:14" ht="14.25" customHeight="1">
      <c r="A15" s="15" t="s">
        <v>1631</v>
      </c>
      <c r="B15" s="16" t="s">
        <v>1627</v>
      </c>
      <c r="C15" s="17" t="s">
        <v>1628</v>
      </c>
      <c r="D15" s="2"/>
      <c r="E15" s="2"/>
      <c r="F15" s="2"/>
      <c r="G15" s="2"/>
      <c r="H15" s="2"/>
      <c r="I15" s="2"/>
      <c r="J15" s="2"/>
      <c r="K15" s="2"/>
      <c r="L15" s="2"/>
      <c r="M15" s="2"/>
      <c r="N15" s="2"/>
    </row>
    <row r="16" spans="1:14" ht="14.25" customHeight="1">
      <c r="A16" s="15" t="s">
        <v>1632</v>
      </c>
      <c r="B16" s="16" t="s">
        <v>1627</v>
      </c>
      <c r="C16" s="17" t="s">
        <v>1628</v>
      </c>
      <c r="D16" s="2"/>
      <c r="E16" s="2"/>
      <c r="F16" s="2"/>
      <c r="G16" s="2"/>
      <c r="H16" s="2"/>
      <c r="I16" s="2"/>
      <c r="J16" s="2"/>
      <c r="K16" s="2"/>
      <c r="L16" s="2"/>
      <c r="M16" s="2"/>
      <c r="N16" s="2"/>
    </row>
    <row r="17" spans="1:14" ht="14.25" customHeight="1">
      <c r="A17" s="18" t="s">
        <v>1633</v>
      </c>
      <c r="B17" s="19" t="s">
        <v>1634</v>
      </c>
      <c r="C17" s="20" t="s">
        <v>1635</v>
      </c>
      <c r="D17" s="2"/>
      <c r="E17" s="2"/>
      <c r="F17" s="2"/>
      <c r="G17" s="2"/>
      <c r="H17" s="2"/>
      <c r="I17" s="2"/>
      <c r="J17" s="2"/>
      <c r="K17" s="2"/>
      <c r="L17" s="2"/>
      <c r="M17" s="2"/>
      <c r="N17" s="2"/>
    </row>
    <row r="18" spans="1:14" ht="14.25" customHeight="1">
      <c r="A18" s="18" t="s">
        <v>1636</v>
      </c>
      <c r="B18" s="19" t="s">
        <v>1634</v>
      </c>
      <c r="C18" s="20" t="s">
        <v>1635</v>
      </c>
      <c r="D18" s="2"/>
      <c r="E18" s="2"/>
      <c r="F18" s="2"/>
      <c r="G18" s="2"/>
      <c r="H18" s="2"/>
      <c r="I18" s="2"/>
      <c r="J18" s="2"/>
      <c r="K18" s="2"/>
      <c r="L18" s="2"/>
      <c r="M18" s="2"/>
      <c r="N18" s="2"/>
    </row>
    <row r="19" spans="1:14" ht="14.25" customHeight="1">
      <c r="A19" s="18" t="s">
        <v>1637</v>
      </c>
      <c r="B19" s="19" t="s">
        <v>1634</v>
      </c>
      <c r="C19" s="20" t="s">
        <v>1635</v>
      </c>
      <c r="D19" s="2"/>
      <c r="E19" s="2"/>
      <c r="F19" s="2"/>
      <c r="G19" s="2"/>
      <c r="H19" s="2"/>
      <c r="I19" s="2"/>
      <c r="J19" s="2"/>
      <c r="K19" s="2"/>
      <c r="L19" s="2"/>
      <c r="M19" s="2"/>
      <c r="N19" s="2"/>
    </row>
    <row r="20" spans="1:14" ht="14.25" customHeight="1">
      <c r="A20" s="28" t="s">
        <v>142</v>
      </c>
      <c r="B20" s="29" t="s">
        <v>1634</v>
      </c>
      <c r="C20" s="30" t="s">
        <v>1635</v>
      </c>
      <c r="D20" s="2"/>
      <c r="E20" s="2"/>
      <c r="F20" s="2"/>
      <c r="G20" s="2"/>
      <c r="H20" s="2"/>
      <c r="I20" s="2"/>
      <c r="J20" s="2"/>
      <c r="K20" s="2"/>
      <c r="L20" s="2"/>
      <c r="M20" s="2"/>
      <c r="N20" s="2"/>
    </row>
    <row r="21" spans="1:14" ht="14.25" customHeight="1">
      <c r="A21" s="18" t="s">
        <v>1638</v>
      </c>
      <c r="B21" s="19" t="s">
        <v>1634</v>
      </c>
      <c r="C21" s="20" t="s">
        <v>1635</v>
      </c>
      <c r="D21" s="2"/>
      <c r="E21" s="2"/>
      <c r="F21" s="2"/>
      <c r="G21" s="2"/>
      <c r="H21" s="2"/>
      <c r="I21" s="2"/>
      <c r="J21" s="2"/>
      <c r="K21" s="2"/>
      <c r="L21" s="2"/>
      <c r="M21" s="2"/>
      <c r="N21" s="2"/>
    </row>
    <row r="22" spans="1:14" ht="14.25" customHeight="1">
      <c r="A22" s="18" t="s">
        <v>1639</v>
      </c>
      <c r="B22" s="19" t="s">
        <v>1634</v>
      </c>
      <c r="C22" s="20" t="s">
        <v>1635</v>
      </c>
      <c r="D22" s="2"/>
      <c r="E22" s="2"/>
      <c r="F22" s="2"/>
      <c r="G22" s="2"/>
      <c r="H22" s="2"/>
      <c r="I22" s="2"/>
      <c r="J22" s="2"/>
      <c r="K22" s="2"/>
      <c r="L22" s="2"/>
      <c r="M22" s="2"/>
      <c r="N22" s="2"/>
    </row>
    <row r="23" spans="1:14" ht="14.25" customHeight="1">
      <c r="A23" s="18" t="s">
        <v>1640</v>
      </c>
      <c r="B23" s="19" t="s">
        <v>1634</v>
      </c>
      <c r="C23" s="20" t="s">
        <v>1635</v>
      </c>
      <c r="D23" s="2"/>
      <c r="E23" s="2"/>
      <c r="F23" s="2"/>
      <c r="G23" s="2"/>
      <c r="H23" s="2"/>
      <c r="I23" s="2"/>
      <c r="J23" s="2"/>
      <c r="K23" s="2"/>
      <c r="L23" s="2"/>
      <c r="M23" s="2"/>
      <c r="N23" s="2"/>
    </row>
    <row r="24" spans="1:14" ht="14.25" customHeight="1">
      <c r="A24" s="21" t="s">
        <v>1641</v>
      </c>
      <c r="B24" s="22" t="s">
        <v>1634</v>
      </c>
      <c r="C24" s="23" t="s">
        <v>1635</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1642</v>
      </c>
    </row>
    <row r="28" spans="1:14">
      <c r="A28" s="2" t="s">
        <v>1643</v>
      </c>
    </row>
    <row r="29" spans="1:14">
      <c r="A29" s="2" t="s">
        <v>1644</v>
      </c>
    </row>
    <row r="30" spans="1:14">
      <c r="A30" s="2"/>
    </row>
    <row r="31" spans="1:14" ht="130.69999999999999" customHeight="1">
      <c r="A31" s="2"/>
    </row>
    <row r="32" spans="1:14" ht="38.25" customHeight="1">
      <c r="A32" s="1"/>
    </row>
    <row r="33" spans="1:12">
      <c r="A33" s="1"/>
    </row>
    <row r="34" spans="1:12">
      <c r="A34" s="25" t="s">
        <v>1645</v>
      </c>
      <c r="B34" s="8"/>
      <c r="C34" s="8"/>
      <c r="D34" s="8"/>
      <c r="E34" s="8"/>
      <c r="F34" s="8"/>
      <c r="G34" s="8"/>
      <c r="H34" s="8"/>
      <c r="I34" s="8"/>
      <c r="J34" s="8"/>
      <c r="K34" s="8"/>
      <c r="L34" s="8"/>
    </row>
    <row r="35" spans="1:12">
      <c r="A35" s="8" t="s">
        <v>1646</v>
      </c>
      <c r="B35" s="8"/>
      <c r="C35" s="8"/>
      <c r="D35" s="8"/>
      <c r="E35" s="8"/>
      <c r="F35" s="8"/>
      <c r="G35" s="8"/>
      <c r="H35" s="8"/>
      <c r="I35" s="8"/>
      <c r="J35" s="8"/>
      <c r="K35" s="8"/>
      <c r="L35" s="8"/>
    </row>
    <row r="37" spans="1:12">
      <c r="A37" s="3" t="s">
        <v>1647</v>
      </c>
    </row>
    <row r="38" spans="1:12">
      <c r="A38" t="s">
        <v>1648</v>
      </c>
    </row>
    <row r="40" spans="1:12">
      <c r="A40" s="5" t="s">
        <v>1649</v>
      </c>
    </row>
    <row r="41" spans="1:12">
      <c r="A41" s="2" t="s">
        <v>1650</v>
      </c>
    </row>
    <row r="42" spans="1:12">
      <c r="A42" s="26" t="s">
        <v>1651</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3</vt:i4>
      </vt:variant>
    </vt:vector>
  </HeadingPairs>
  <TitlesOfParts>
    <vt:vector size="8" baseType="lpstr">
      <vt:lpstr>Úvodní strana</vt:lpstr>
      <vt:lpstr>MŠ</vt:lpstr>
      <vt:lpstr>ZŠ</vt:lpstr>
      <vt:lpstr>zajmové, neformalní, cel</vt:lpstr>
      <vt:lpstr>Pokyny, info</vt:lpstr>
      <vt:lpstr>MŠ!Oblast_tisku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dcterms:created xsi:type="dcterms:W3CDTF">2020-07-22T07:46:04Z</dcterms:created>
  <dcterms:modified xsi:type="dcterms:W3CDTF">2025-11-20T06:48:53Z</dcterms:modified>
  <cp:category/>
  <cp:contentStatus/>
</cp:coreProperties>
</file>